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2 令和５年度財政状況資料集の作成\03 市町村→県\"/>
    </mc:Choice>
  </mc:AlternateContent>
  <bookViews>
    <workbookView xWindow="0" yWindow="0" windowWidth="28800" windowHeight="11950" tabRatio="62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O36" i="10"/>
  <c r="BE36" i="10"/>
  <c r="CO35" i="10"/>
  <c r="BE35" i="10"/>
  <c r="CO34" i="10"/>
  <c r="BW34" i="10"/>
  <c r="BW35" i="10" s="1"/>
  <c r="BW36" i="10" s="1"/>
  <c r="BW37" i="10" s="1"/>
  <c r="BW38" i="10" s="1"/>
  <c r="BW39"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l="1"/>
  <c r="U35" i="10" l="1"/>
  <c r="U36" i="10" l="1"/>
  <c r="AM34" i="10" s="1"/>
  <c r="AM35" i="10" s="1"/>
  <c r="AM36" i="10" s="1"/>
  <c r="BE34" i="10" l="1"/>
</calcChain>
</file>

<file path=xl/sharedStrings.xml><?xml version="1.0" encoding="utf-8"?>
<sst xmlns="http://schemas.openxmlformats.org/spreadsheetml/2006/main" count="1134" uniqueCount="565">
  <si>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</si>
  <si>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</si>
  <si>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</si>
  <si>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</si>
  <si>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</si>
  <si>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</si>
  <si>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</si>
  <si>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</si>
  <si>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</si>
  <si>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</si>
  <si>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</si>
  <si>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</si>
  <si>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</si>
  <si>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</si>
  <si>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</si>
  <si>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</si>
  <si>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</si>
  <si>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</si>
  <si>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</si>
  <si>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</si>
  <si>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</si>
  <si>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</si>
  <si>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</si>
  <si>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</si>
  <si>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</si>
  <si>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</si>
  <si>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</si>
  <si>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</si>
  <si>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</si>
  <si>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</si>
  <si>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</si>
  <si>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</si>
  <si>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</si>
  <si>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</si>
  <si>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</si>
  <si>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</si>
  <si>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</si>
  <si>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</si>
  <si>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</si>
  <si>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</si>
  <si>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</si>
  <si>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</si>
  <si>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</si>
  <si>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</si>
  <si>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</si>
  <si>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</si>
  <si>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</si>
  <si>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</si>
  <si>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</si>
  <si>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</si>
  <si>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</si>
  <si>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</si>
  <si>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</si>
  <si>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</si>
  <si>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</si>
  <si>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</si>
  <si>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</si>
  <si>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</si>
  <si>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</si>
  <si>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</si>
  <si>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</si>
  <si>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</si>
  <si>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</si>
  <si>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</si>
  <si>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</si>
  <si>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</si>
  <si>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</si>
  <si>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</si>
  <si>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</si>
  <si>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</si>
  <si>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</si>
  <si>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</si>
  <si>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</si>
  <si>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</si>
  <si>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</si>
  <si>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</si>
  <si>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</si>
  <si>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</si>
  <si>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</si>
  <si>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</si>
  <si>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</si>
  <si>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</si>
  <si>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</si>
  <si>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</si>
  <si>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</si>
  <si>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</si>
  <si>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</si>
  <si>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</si>
  <si>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</si>
  <si>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</si>
  <si>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</si>
  <si>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</si>
  <si>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</si>
  <si>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</si>
  <si>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</si>
  <si>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</si>
  <si>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</si>
  <si>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</si>
  <si>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</si>
  <si>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</si>
  <si>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</si>
  <si>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</si>
  <si>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</si>
  <si>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</si>
  <si>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</si>
  <si>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</si>
  <si>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</si>
  <si>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</si>
  <si>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</si>
  <si>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</si>
  <si>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</si>
  <si>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</si>
  <si>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</si>
  <si>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</si>
  <si>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</si>
  <si>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</si>
  <si>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</si>
  <si>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</si>
  <si>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</si>
  <si>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</si>
  <si>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</si>
  <si>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</si>
  <si>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</si>
  <si>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</si>
  <si>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</si>
  <si>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</si>
  <si>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</si>
  <si>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</si>
  <si>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</si>
  <si>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</si>
  <si>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</si>
  <si>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</si>
  <si>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</si>
  <si>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</si>
  <si>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</si>
  <si>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</si>
  <si>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</si>
  <si>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</si>
  <si>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</si>
  <si>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</si>
  <si>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</si>
  <si>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</si>
  <si>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</si>
  <si>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</si>
  <si>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</si>
  <si>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</si>
  <si>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</si>
  <si>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</si>
  <si>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</si>
  <si>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</si>
  <si>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</si>
  <si>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</si>
  <si>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</si>
  <si>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</si>
  <si>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</si>
  <si>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</si>
  <si>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</si>
  <si>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</si>
  <si>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</si>
  <si>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</si>
  <si>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</si>
  <si>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</si>
  <si>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</si>
  <si>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</si>
  <si>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</si>
  <si>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</si>
  <si>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</si>
  <si>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</si>
  <si>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</si>
  <si>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</si>
  <si>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</si>
  <si>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</si>
  <si>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</si>
  <si>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</si>
  <si>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</si>
  <si>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</si>
  <si>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</si>
  <si>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</si>
  <si>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</si>
  <si>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</si>
  <si>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</si>
  <si>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</si>
  <si>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</si>
  <si>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</si>
  <si>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</si>
  <si>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</si>
  <si>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</si>
  <si>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</si>
  <si>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</si>
  <si>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</si>
  <si>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</si>
  <si>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</si>
  <si>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</si>
  <si>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</si>
  <si>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</si>
  <si>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</si>
  <si>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</si>
  <si>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</si>
  <si>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</si>
  <si>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</si>
  <si>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</si>
  <si>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</si>
  <si>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</si>
  <si>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熊本県上天草市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</si>
  <si>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</si>
  <si>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</si>
  <si>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</si>
  <si>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</si>
  <si>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</si>
  <si>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</si>
  <si>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</si>
  <si>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</si>
  <si>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</si>
  <si>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</si>
  <si>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</si>
  <si>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</si>
  <si>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</si>
  <si>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</si>
  <si>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</si>
  <si>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</si>
  <si>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</si>
  <si>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</si>
  <si>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</si>
  <si>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</si>
  <si>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</si>
  <si>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</si>
  <si>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</si>
  <si>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</si>
  <si>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</si>
  <si>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</si>
  <si>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</si>
  <si>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</si>
  <si>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</si>
  <si>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</si>
  <si>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</si>
  <si>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</si>
  <si>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</si>
  <si>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</si>
  <si>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</si>
  <si>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</si>
  <si>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</si>
  <si>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</si>
  <si>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</si>
  <si>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</si>
  <si>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</si>
  <si>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</si>
  <si>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</si>
  <si>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</si>
  <si>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</si>
  <si>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</si>
  <si>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</si>
  <si>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</si>
  <si>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</si>
  <si>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</si>
  <si>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</si>
  <si>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</si>
  <si>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</si>
  <si>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</si>
  <si>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</si>
  <si>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</si>
  <si>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</si>
  <si>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</si>
  <si>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</si>
  <si>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</si>
  <si>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</si>
  <si>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</si>
  <si>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</si>
  <si>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</si>
  <si>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</si>
  <si>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</si>
  <si>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</si>
  <si>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</si>
  <si>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</si>
  <si>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</si>
  <si>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</si>
  <si>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</si>
  <si>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</si>
  <si>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</si>
  <si>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</si>
  <si>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</si>
  <si>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</si>
  <si>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</si>
  <si>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</si>
  <si>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</si>
  <si>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</si>
  <si>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</si>
  <si>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</si>
  <si>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</si>
  <si>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</si>
  <si>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</si>
  <si>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</si>
  <si>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</si>
  <si>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</si>
  <si>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</si>
  <si>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</si>
  <si>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</si>
  <si>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</si>
  <si>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</si>
  <si>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</si>
  <si>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</si>
  <si>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</si>
  <si>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</si>
  <si>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</si>
  <si>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</si>
  <si>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</si>
  <si>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</si>
  <si>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</si>
  <si>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</si>
  <si>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</si>
  <si>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</si>
  <si>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</si>
  <si>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</si>
  <si>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</si>
  <si>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</si>
  <si>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</si>
  <si>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</si>
  <si>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</si>
  <si>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</si>
  <si>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</si>
  <si>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</si>
  <si>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</si>
  <si>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</si>
  <si>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</si>
  <si>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</si>
  <si>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</si>
  <si>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</si>
  <si>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</si>
  <si>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</si>
  <si>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</si>
  <si>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</si>
  <si>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</si>
  <si>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</si>
  <si>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</si>
  <si>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</si>
  <si>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</si>
  <si>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</si>
  <si>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</si>
  <si>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</si>
  <si>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</si>
  <si>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</si>
  <si>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</si>
  <si>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</si>
  <si>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</si>
  <si>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</si>
  <si>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</si>
  <si>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</si>
  <si>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</si>
  <si>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</si>
  <si>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</si>
  <si>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</si>
  <si>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</si>
  <si>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</si>
  <si>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</si>
  <si>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</si>
  <si>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熊本県上天草市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</si>
  <si>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</si>
  <si>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</si>
  <si>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</si>
  <si>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</si>
  <si>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</si>
  <si>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</si>
  <si>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</si>
  <si>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</si>
  <si>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</si>
  <si>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</si>
  <si>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</si>
  <si>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</si>
  <si>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</si>
  <si>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</si>
  <si>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</si>
  <si>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</si>
  <si>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</si>
  <si>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</si>
  <si>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</si>
  <si>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</si>
  <si>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</si>
  <si>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</si>
  <si>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天草四郎ミュージアム特別会計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</si>
  <si>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</si>
  <si>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</si>
  <si>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</si>
  <si>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</si>
  <si>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</si>
  <si>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</si>
  <si>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</si>
  <si>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</si>
  <si>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</si>
  <si>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</si>
  <si>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</si>
  <si>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</si>
  <si>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</si>
  <si>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</si>
  <si>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</si>
  <si>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</si>
  <si>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</si>
  <si>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</si>
  <si>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</si>
  <si>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</si>
  <si>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</si>
  <si>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</si>
  <si>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</si>
  <si>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</si>
  <si>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</si>
  <si>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</si>
  <si>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</si>
  <si>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</si>
  <si>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</si>
  <si>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</si>
  <si>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</si>
  <si>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</si>
  <si>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</si>
  <si>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</si>
  <si>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</si>
  <si>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</si>
  <si>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</si>
  <si>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</si>
  <si>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</si>
  <si>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</si>
  <si>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</si>
  <si>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</si>
  <si>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</si>
  <si>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</si>
  <si>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</si>
  <si>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</si>
  <si>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</si>
  <si>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</si>
  <si>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</si>
  <si>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</si>
  <si>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</si>
  <si>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</si>
  <si>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</si>
  <si>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</si>
  <si>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</si>
  <si>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</si>
  <si>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</si>
  <si>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</si>
  <si>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</si>
  <si>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</si>
  <si>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</si>
  <si>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</si>
  <si>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</si>
  <si>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</si>
  <si>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</si>
  <si>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</si>
  <si>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</si>
  <si>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</si>
  <si>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</si>
  <si>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</si>
  <si>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</si>
  <si>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</si>
  <si>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</si>
  <si>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</si>
  <si>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</si>
  <si>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</si>
  <si>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</si>
  <si>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</si>
  <si>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</si>
  <si>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</si>
  <si>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</si>
  <si>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</si>
  <si>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</si>
  <si>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</si>
  <si>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</si>
  <si>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</si>
  <si>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</si>
  <si>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</si>
  <si>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</si>
  <si>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</si>
  <si>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</si>
  <si>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</si>
  <si>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</si>
  <si>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</si>
  <si>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</si>
  <si>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</si>
  <si>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</si>
  <si>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</si>
  <si>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</si>
  <si>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</si>
  <si>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</si>
  <si>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</si>
  <si>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</si>
  <si>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</si>
  <si>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</si>
  <si>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</si>
  <si>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</si>
  <si>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</si>
  <si>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</si>
  <si>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</si>
  <si>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</si>
  <si>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</si>
  <si>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</si>
  <si>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</si>
  <si>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</si>
  <si>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</si>
  <si>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</si>
  <si>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</si>
  <si>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</si>
  <si>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</si>
  <si>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</si>
  <si>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</si>
  <si>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</si>
  <si>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</si>
  <si>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</si>
  <si>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</si>
  <si>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</si>
  <si>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</si>
  <si>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</si>
  <si>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</si>
  <si>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</si>
  <si>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</si>
  <si>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</si>
  <si>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</si>
  <si>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</si>
  <si>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</si>
  <si>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</si>
  <si>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</si>
  <si>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</si>
  <si>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</si>
  <si>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</si>
  <si>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</si>
  <si>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</si>
  <si>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</si>
  <si>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</si>
  <si>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</si>
  <si>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</si>
  <si>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</si>
  <si>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</si>
  <si>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</si>
  <si>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</si>
  <si>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</si>
  <si>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</si>
  <si>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</si>
  <si>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</si>
  <si>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</si>
  <si>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</si>
  <si>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13.24</t>
  </si>
  <si>
    <t>▲ 2.65</t>
  </si>
  <si>
    <t>▲ 0.32</t>
  </si>
  <si>
    <t>病院事業会計</t>
  </si>
  <si>
    <t>水道事業会計</t>
  </si>
  <si>
    <t>一般会計</t>
  </si>
  <si>
    <t>国民健康保険（事業勘定）特別会計</t>
  </si>
  <si>
    <t>介護保険特別会計</t>
  </si>
  <si>
    <t>下水道事業会計</t>
  </si>
  <si>
    <t>電気事業特別会計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</si>
  <si>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</si>
  <si>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</si>
  <si>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</si>
  <si>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</si>
  <si>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</si>
  <si>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</si>
  <si>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</si>
  <si>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</si>
  <si>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熊本県市町村総合事務組合</t>
    <rPh sb="0" eb="3">
      <t>クマモトケン</t>
    </rPh>
    <rPh sb="3" eb="6">
      <t>シチョウソン</t>
    </rPh>
    <rPh sb="6" eb="8">
      <t>ソウゴウ</t>
    </rPh>
    <rPh sb="8" eb="10">
      <t>ジム</t>
    </rPh>
    <rPh sb="10" eb="12">
      <t>クミアイ</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</si>
  <si>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</si>
  <si>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</si>
  <si>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天草広域連合</t>
    <rPh sb="0" eb="2">
      <t>アマクサ</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</si>
  <si>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</si>
  <si>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22" eb="24">
      <t>トクベツ</t>
    </rPh>
    <rPh sb="24" eb="26">
      <t>カイケイ</t>
    </rPh>
    <phoneticPr fontId="2"/>
  </si>
  <si>
    <t>上天草さんぱーる</t>
    <rPh sb="0" eb="3">
      <t>カミアマクサ</t>
    </rPh>
    <phoneticPr fontId="2"/>
  </si>
  <si>
    <t>ふるさと応援基金</t>
    <phoneticPr fontId="5"/>
  </si>
  <si>
    <t>公共施設マネジメント基金</t>
    <phoneticPr fontId="2"/>
  </si>
  <si>
    <t>地域振興基金</t>
    <phoneticPr fontId="2"/>
  </si>
  <si>
    <t>地域福祉基金</t>
    <phoneticPr fontId="2"/>
  </si>
  <si>
    <t>奨学基金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</si>
</sst>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C66C-4D85-BAEB-794EB6B2CD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150132</c:v>
                </c:pt>
                <c:pt idx="1">
                  <c:v>90484</c:v>
                </c:pt>
                <c:pt idx="2">
                  <c:v>121035</c:v>
                </c:pt>
                <c:pt idx="3">
                  <c:v>110327</c:v>
                </c:pt>
                <c:pt idx="4">
                  <c:v>140797</c:v>
                </c:pt>
              </c:numCache>
            </c:numRef>
          </c:val>
          <c:smooth val="0"/>
          <c:extLst>
            <c:ext xmlns:c16="http://schemas.microsoft.com/office/drawing/2014/chart" uri="{C3380CC4-5D6E-409C-BE32-E72D297353CC}">
              <c16:uniqueId val="{00000001-C66C-4D85-BAEB-794EB6B2CD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4.43</c:v>
                </c:pt>
                <c:pt idx="1">
                  <c:v>7.78</c:v>
                </c:pt>
                <c:pt idx="2">
                  <c:v>8.8699999999999992</c:v>
                </c:pt>
                <c:pt idx="3">
                  <c:v>9.65</c:v>
                </c:pt>
                <c:pt idx="4">
                  <c:v>8.41</c:v>
                </c:pt>
              </c:numCache>
            </c:numRef>
          </c:val>
          <c:extLst>
            <c:ext xmlns:c16="http://schemas.microsoft.com/office/drawing/2014/chart" uri="{C3380CC4-5D6E-409C-BE32-E72D297353CC}">
              <c16:uniqueId val="{00000000-4152-4B57-8346-A7C8BCFCD8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33.1</c:v>
                </c:pt>
                <c:pt idx="1">
                  <c:v>26.18</c:v>
                </c:pt>
                <c:pt idx="2">
                  <c:v>33.25</c:v>
                </c:pt>
                <c:pt idx="3">
                  <c:v>38.67</c:v>
                </c:pt>
                <c:pt idx="4">
                  <c:v>39.33</c:v>
                </c:pt>
              </c:numCache>
            </c:numRef>
          </c:val>
          <c:extLst>
            <c:ext xmlns:c16="http://schemas.microsoft.com/office/drawing/2014/chart" uri="{C3380CC4-5D6E-409C-BE32-E72D297353CC}">
              <c16:uniqueId val="{00000001-4152-4B57-8346-A7C8BCFCD8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-13.24</c:v>
                </c:pt>
                <c:pt idx="1">
                  <c:v>-2.65</c:v>
                </c:pt>
                <c:pt idx="2">
                  <c:v>9.8000000000000007</c:v>
                </c:pt>
                <c:pt idx="3">
                  <c:v>5.13</c:v>
                </c:pt>
                <c:pt idx="4">
                  <c:v>-0.32</c:v>
                </c:pt>
              </c:numCache>
            </c:numRef>
          </c:val>
          <c:smooth val="0"/>
          <c:extLst>
            <c:ext xmlns:c16="http://schemas.microsoft.com/office/drawing/2014/chart" uri="{C3380CC4-5D6E-409C-BE32-E72D297353CC}">
              <c16:uniqueId val="{00000002-4152-4B57-8346-A7C8BCFCD8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0.09</c:v>
                </c:pt>
                <c:pt idx="4">
                  <c:v>#N/A</c:v>
                </c:pt>
                <c:pt idx="5">
                  <c:v>7.0000000000000007E-2</c:v>
                </c:pt>
                <c:pt idx="6">
                  <c:v>#N/A</c:v>
                </c:pt>
                <c:pt idx="7">
                  <c:v>0.13</c:v>
                </c:pt>
                <c:pt idx="8">
                  <c:v>#N/A</c:v>
                </c:pt>
                <c:pt idx="9">
                  <c:v>0.11</c:v>
                </c:pt>
              </c:numCache>
            </c:numRef>
          </c:val>
          <c:extLst>
            <c:ext xmlns:c16="http://schemas.microsoft.com/office/drawing/2014/chart" uri="{C3380CC4-5D6E-409C-BE32-E72D297353CC}">
              <c16:uniqueId val="{00000000-A949-43B7-ADC9-756A1A1BD0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49-43B7-ADC9-756A1A1BD07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0.11</c:v>
                </c:pt>
                <c:pt idx="4">
                  <c:v>#N/A</c:v>
                </c:pt>
                <c:pt idx="5">
                  <c:v>0.08</c:v>
                </c:pt>
                <c:pt idx="6">
                  <c:v>#N/A</c:v>
                </c:pt>
                <c:pt idx="7">
                  <c:v>0.11</c:v>
                </c:pt>
                <c:pt idx="8">
                  <c:v>#N/A</c:v>
                </c:pt>
                <c:pt idx="9">
                  <c:v>0.12</c:v>
                </c:pt>
              </c:numCache>
            </c:numRef>
          </c:val>
          <c:extLst>
            <c:ext xmlns:c16="http://schemas.microsoft.com/office/drawing/2014/chart" uri="{C3380CC4-5D6E-409C-BE32-E72D297353CC}">
              <c16:uniqueId val="{00000002-A949-43B7-ADC9-756A1A1BD07F}"/>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0.48</c:v>
                </c:pt>
                <c:pt idx="2">
                  <c:v>#N/A</c:v>
                </c:pt>
                <c:pt idx="3">
                  <c:v>0.52</c:v>
                </c:pt>
                <c:pt idx="4">
                  <c:v>#N/A</c:v>
                </c:pt>
                <c:pt idx="5">
                  <c:v>0.53</c:v>
                </c:pt>
                <c:pt idx="6">
                  <c:v>#N/A</c:v>
                </c:pt>
                <c:pt idx="7">
                  <c:v>0.67</c:v>
                </c:pt>
                <c:pt idx="8">
                  <c:v>#N/A</c:v>
                </c:pt>
                <c:pt idx="9">
                  <c:v>0.71</c:v>
                </c:pt>
              </c:numCache>
            </c:numRef>
          </c:val>
          <c:extLst>
            <c:ext xmlns:c16="http://schemas.microsoft.com/office/drawing/2014/chart" uri="{C3380CC4-5D6E-409C-BE32-E72D297353CC}">
              <c16:uniqueId val="{00000003-A949-43B7-ADC9-756A1A1BD07F}"/>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0.55000000000000004</c:v>
                </c:pt>
                <c:pt idx="2">
                  <c:v>#N/A</c:v>
                </c:pt>
                <c:pt idx="3">
                  <c:v>0.47</c:v>
                </c:pt>
                <c:pt idx="4">
                  <c:v>#N/A</c:v>
                </c:pt>
                <c:pt idx="5">
                  <c:v>0.67</c:v>
                </c:pt>
                <c:pt idx="6">
                  <c:v>#N/A</c:v>
                </c:pt>
                <c:pt idx="7">
                  <c:v>0.83</c:v>
                </c:pt>
                <c:pt idx="8">
                  <c:v>#N/A</c:v>
                </c:pt>
                <c:pt idx="9">
                  <c:v>0.77</c:v>
                </c:pt>
              </c:numCache>
            </c:numRef>
          </c:val>
          <c:extLst>
            <c:ext xmlns:c16="http://schemas.microsoft.com/office/drawing/2014/chart" uri="{C3380CC4-5D6E-409C-BE32-E72D297353CC}">
              <c16:uniqueId val="{00000004-A949-43B7-ADC9-756A1A1BD07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0.76</c:v>
                </c:pt>
                <c:pt idx="2">
                  <c:v>#N/A</c:v>
                </c:pt>
                <c:pt idx="3">
                  <c:v>0.79</c:v>
                </c:pt>
                <c:pt idx="4">
                  <c:v>#N/A</c:v>
                </c:pt>
                <c:pt idx="5">
                  <c:v>1.82</c:v>
                </c:pt>
                <c:pt idx="6">
                  <c:v>#N/A</c:v>
                </c:pt>
                <c:pt idx="7">
                  <c:v>2.5299999999999998</c:v>
                </c:pt>
                <c:pt idx="8">
                  <c:v>#N/A</c:v>
                </c:pt>
                <c:pt idx="9">
                  <c:v>3.06</c:v>
                </c:pt>
              </c:numCache>
            </c:numRef>
          </c:val>
          <c:extLst>
            <c:ext xmlns:c16="http://schemas.microsoft.com/office/drawing/2014/chart" uri="{C3380CC4-5D6E-409C-BE32-E72D297353CC}">
              <c16:uniqueId val="{00000005-A949-43B7-ADC9-756A1A1BD07F}"/>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6.01</c:v>
                </c:pt>
                <c:pt idx="2">
                  <c:v>#N/A</c:v>
                </c:pt>
                <c:pt idx="3">
                  <c:v>6.25</c:v>
                </c:pt>
                <c:pt idx="4">
                  <c:v>#N/A</c:v>
                </c:pt>
                <c:pt idx="5">
                  <c:v>6.09</c:v>
                </c:pt>
                <c:pt idx="6">
                  <c:v>#N/A</c:v>
                </c:pt>
                <c:pt idx="7">
                  <c:v>5.67</c:v>
                </c:pt>
                <c:pt idx="8">
                  <c:v>#N/A</c:v>
                </c:pt>
                <c:pt idx="9">
                  <c:v>5.26</c:v>
                </c:pt>
              </c:numCache>
            </c:numRef>
          </c:val>
          <c:extLst>
            <c:ext xmlns:c16="http://schemas.microsoft.com/office/drawing/2014/chart" uri="{C3380CC4-5D6E-409C-BE32-E72D297353CC}">
              <c16:uniqueId val="{00000006-A949-43B7-ADC9-756A1A1BD07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4.3600000000000003</c:v>
                </c:pt>
                <c:pt idx="2">
                  <c:v>#N/A</c:v>
                </c:pt>
                <c:pt idx="3">
                  <c:v>7.68</c:v>
                </c:pt>
                <c:pt idx="4">
                  <c:v>#N/A</c:v>
                </c:pt>
                <c:pt idx="5">
                  <c:v>8.8000000000000007</c:v>
                </c:pt>
                <c:pt idx="6">
                  <c:v>#N/A</c:v>
                </c:pt>
                <c:pt idx="7">
                  <c:v>9.51</c:v>
                </c:pt>
                <c:pt idx="8">
                  <c:v>#N/A</c:v>
                </c:pt>
                <c:pt idx="9">
                  <c:v>8.2899999999999991</c:v>
                </c:pt>
              </c:numCache>
            </c:numRef>
          </c:val>
          <c:extLst>
            <c:ext xmlns:c16="http://schemas.microsoft.com/office/drawing/2014/chart" uri="{C3380CC4-5D6E-409C-BE32-E72D297353CC}">
              <c16:uniqueId val="{00000007-A949-43B7-ADC9-756A1A1BD07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14.39</c:v>
                </c:pt>
                <c:pt idx="2">
                  <c:v>#N/A</c:v>
                </c:pt>
                <c:pt idx="3">
                  <c:v>13.87</c:v>
                </c:pt>
                <c:pt idx="4">
                  <c:v>#N/A</c:v>
                </c:pt>
                <c:pt idx="5">
                  <c:v>12.73</c:v>
                </c:pt>
                <c:pt idx="6">
                  <c:v>#N/A</c:v>
                </c:pt>
                <c:pt idx="7">
                  <c:v>11.76</c:v>
                </c:pt>
                <c:pt idx="8">
                  <c:v>#N/A</c:v>
                </c:pt>
                <c:pt idx="9">
                  <c:v>12.1</c:v>
                </c:pt>
              </c:numCache>
            </c:numRef>
          </c:val>
          <c:extLst>
            <c:ext xmlns:c16="http://schemas.microsoft.com/office/drawing/2014/chart" uri="{C3380CC4-5D6E-409C-BE32-E72D297353CC}">
              <c16:uniqueId val="{00000008-A949-43B7-ADC9-756A1A1BD07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2.29</c:v>
                </c:pt>
                <c:pt idx="2">
                  <c:v>#N/A</c:v>
                </c:pt>
                <c:pt idx="3">
                  <c:v>6.56</c:v>
                </c:pt>
                <c:pt idx="4">
                  <c:v>#N/A</c:v>
                </c:pt>
                <c:pt idx="5">
                  <c:v>10.77</c:v>
                </c:pt>
                <c:pt idx="6">
                  <c:v>#N/A</c:v>
                </c:pt>
                <c:pt idx="7">
                  <c:v>14.21</c:v>
                </c:pt>
                <c:pt idx="8">
                  <c:v>#N/A</c:v>
                </c:pt>
                <c:pt idx="9">
                  <c:v>16.46</c:v>
                </c:pt>
              </c:numCache>
            </c:numRef>
          </c:val>
          <c:extLst>
            <c:ext xmlns:c16="http://schemas.microsoft.com/office/drawing/2014/chart" uri="{C3380CC4-5D6E-409C-BE32-E72D297353CC}">
              <c16:uniqueId val="{00000009-A949-43B7-ADC9-756A1A1BD0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1760</c:v>
                </c:pt>
                <c:pt idx="5">
                  <c:v>1717</c:v>
                </c:pt>
                <c:pt idx="8">
                  <c:v>1855</c:v>
                </c:pt>
                <c:pt idx="11">
                  <c:v>1827</c:v>
                </c:pt>
                <c:pt idx="14">
                  <c:v>1869</c:v>
                </c:pt>
              </c:numCache>
            </c:numRef>
          </c:val>
          <c:extLst>
            <c:ext xmlns:c16="http://schemas.microsoft.com/office/drawing/2014/chart" uri="{C3380CC4-5D6E-409C-BE32-E72D297353CC}">
              <c16:uniqueId val="{00000000-A1A5-42A4-B5FE-8A1278A177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A5-42A4-B5FE-8A1278A177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1A5-42A4-B5FE-8A1278A177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0</c:v>
                </c:pt>
                <c:pt idx="6">
                  <c:v>0</c:v>
                </c:pt>
                <c:pt idx="9">
                  <c:v>0</c:v>
                </c:pt>
                <c:pt idx="12">
                  <c:v>0</c:v>
                </c:pt>
              </c:numCache>
            </c:numRef>
          </c:val>
          <c:extLst>
            <c:ext xmlns:c16="http://schemas.microsoft.com/office/drawing/2014/chart" uri="{C3380CC4-5D6E-409C-BE32-E72D297353CC}">
              <c16:uniqueId val="{00000003-A1A5-42A4-B5FE-8A1278A177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447</c:v>
                </c:pt>
                <c:pt idx="3">
                  <c:v>459</c:v>
                </c:pt>
                <c:pt idx="6">
                  <c:v>421</c:v>
                </c:pt>
                <c:pt idx="9">
                  <c:v>456</c:v>
                </c:pt>
                <c:pt idx="12">
                  <c:v>461</c:v>
                </c:pt>
              </c:numCache>
            </c:numRef>
          </c:val>
          <c:extLst>
            <c:ext xmlns:c16="http://schemas.microsoft.com/office/drawing/2014/chart" uri="{C3380CC4-5D6E-409C-BE32-E72D297353CC}">
              <c16:uniqueId val="{00000004-A1A5-42A4-B5FE-8A1278A177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A5-42A4-B5FE-8A1278A177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A5-42A4-B5FE-8A1278A177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2288</c:v>
                </c:pt>
                <c:pt idx="3">
                  <c:v>2269</c:v>
                </c:pt>
                <c:pt idx="6">
                  <c:v>2396</c:v>
                </c:pt>
                <c:pt idx="9">
                  <c:v>2471</c:v>
                </c:pt>
                <c:pt idx="12">
                  <c:v>2450</c:v>
                </c:pt>
              </c:numCache>
            </c:numRef>
          </c:val>
          <c:extLst>
            <c:ext xmlns:c16="http://schemas.microsoft.com/office/drawing/2014/chart" uri="{C3380CC4-5D6E-409C-BE32-E72D297353CC}">
              <c16:uniqueId val="{00000007-A1A5-42A4-B5FE-8A1278A177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1010</c:v>
                </c:pt>
                <c:pt idx="2">
                  <c:v>#N/A</c:v>
                </c:pt>
                <c:pt idx="3">
                  <c:v>#N/A</c:v>
                </c:pt>
                <c:pt idx="4">
                  <c:v>1011</c:v>
                </c:pt>
                <c:pt idx="5">
                  <c:v>#N/A</c:v>
                </c:pt>
                <c:pt idx="6">
                  <c:v>#N/A</c:v>
                </c:pt>
                <c:pt idx="7">
                  <c:v>962</c:v>
                </c:pt>
                <c:pt idx="8">
                  <c:v>#N/A</c:v>
                </c:pt>
                <c:pt idx="9">
                  <c:v>#N/A</c:v>
                </c:pt>
                <c:pt idx="10">
                  <c:v>1100</c:v>
                </c:pt>
                <c:pt idx="11">
                  <c:v>#N/A</c:v>
                </c:pt>
                <c:pt idx="12">
                  <c:v>#N/A</c:v>
                </c:pt>
                <c:pt idx="13">
                  <c:v>1042</c:v>
                </c:pt>
                <c:pt idx="14">
                  <c:v>#N/A</c:v>
                </c:pt>
              </c:numCache>
            </c:numRef>
          </c:val>
          <c:smooth val="0"/>
          <c:extLst>
            <c:ext xmlns:c16="http://schemas.microsoft.com/office/drawing/2014/chart" uri="{C3380CC4-5D6E-409C-BE32-E72D297353CC}">
              <c16:uniqueId val="{00000008-A1A5-42A4-B5FE-8A1278A177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16171</c:v>
                </c:pt>
                <c:pt idx="5">
                  <c:v>16142</c:v>
                </c:pt>
                <c:pt idx="8">
                  <c:v>16332</c:v>
                </c:pt>
                <c:pt idx="11">
                  <c:v>16551</c:v>
                </c:pt>
                <c:pt idx="14">
                  <c:v>17050</c:v>
                </c:pt>
              </c:numCache>
            </c:numRef>
          </c:val>
          <c:extLst>
            <c:ext xmlns:c16="http://schemas.microsoft.com/office/drawing/2014/chart" uri="{C3380CC4-5D6E-409C-BE32-E72D297353CC}">
              <c16:uniqueId val="{00000000-F5A8-4AF2-B03B-08AA4F96F3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710</c:v>
                </c:pt>
                <c:pt idx="5">
                  <c:v>654</c:v>
                </c:pt>
                <c:pt idx="8">
                  <c:v>602</c:v>
                </c:pt>
                <c:pt idx="11">
                  <c:v>536</c:v>
                </c:pt>
                <c:pt idx="14">
                  <c:v>1485</c:v>
                </c:pt>
              </c:numCache>
            </c:numRef>
          </c:val>
          <c:extLst>
            <c:ext xmlns:c16="http://schemas.microsoft.com/office/drawing/2014/chart" uri="{C3380CC4-5D6E-409C-BE32-E72D297353CC}">
              <c16:uniqueId val="{00000001-F5A8-4AF2-B03B-08AA4F96F3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9104</c:v>
                </c:pt>
                <c:pt idx="5">
                  <c:v>7387</c:v>
                </c:pt>
                <c:pt idx="8">
                  <c:v>8345</c:v>
                </c:pt>
                <c:pt idx="11">
                  <c:v>8695</c:v>
                </c:pt>
                <c:pt idx="14">
                  <c:v>8709</c:v>
                </c:pt>
              </c:numCache>
            </c:numRef>
          </c:val>
          <c:extLst>
            <c:ext xmlns:c16="http://schemas.microsoft.com/office/drawing/2014/chart" uri="{C3380CC4-5D6E-409C-BE32-E72D297353CC}">
              <c16:uniqueId val="{00000002-F5A8-4AF2-B03B-08AA4F96F3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A8-4AF2-B03B-08AA4F96F3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A8-4AF2-B03B-08AA4F96F3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A8-4AF2-B03B-08AA4F96F3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831</c:v>
                </c:pt>
                <c:pt idx="3">
                  <c:v>458</c:v>
                </c:pt>
                <c:pt idx="6">
                  <c:v>0</c:v>
                </c:pt>
                <c:pt idx="9">
                  <c:v>306</c:v>
                </c:pt>
                <c:pt idx="12">
                  <c:v>355</c:v>
                </c:pt>
              </c:numCache>
            </c:numRef>
          </c:val>
          <c:extLst>
            <c:ext xmlns:c16="http://schemas.microsoft.com/office/drawing/2014/chart" uri="{C3380CC4-5D6E-409C-BE32-E72D297353CC}">
              <c16:uniqueId val="{00000006-F5A8-4AF2-B03B-08AA4F96F3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5A8-4AF2-B03B-08AA4F96F3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3721</c:v>
                </c:pt>
                <c:pt idx="3">
                  <c:v>4010</c:v>
                </c:pt>
                <c:pt idx="6">
                  <c:v>3552</c:v>
                </c:pt>
                <c:pt idx="9">
                  <c:v>3643</c:v>
                </c:pt>
                <c:pt idx="12">
                  <c:v>3679</c:v>
                </c:pt>
              </c:numCache>
            </c:numRef>
          </c:val>
          <c:extLst>
            <c:ext xmlns:c16="http://schemas.microsoft.com/office/drawing/2014/chart" uri="{C3380CC4-5D6E-409C-BE32-E72D297353CC}">
              <c16:uniqueId val="{00000008-F5A8-4AF2-B03B-08AA4F96F3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5A8-4AF2-B03B-08AA4F96F3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17810</c:v>
                </c:pt>
                <c:pt idx="3">
                  <c:v>17757</c:v>
                </c:pt>
                <c:pt idx="6">
                  <c:v>18038</c:v>
                </c:pt>
                <c:pt idx="9">
                  <c:v>18141</c:v>
                </c:pt>
                <c:pt idx="12">
                  <c:v>19697</c:v>
                </c:pt>
              </c:numCache>
            </c:numRef>
          </c:val>
          <c:extLst>
            <c:ext xmlns:c16="http://schemas.microsoft.com/office/drawing/2014/chart" uri="{C3380CC4-5D6E-409C-BE32-E72D297353CC}">
              <c16:uniqueId val="{0000000A-F5A8-4AF2-B03B-08AA4F96F3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A8-4AF2-B03B-08AA4F96F3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3584</c:v>
                </c:pt>
                <c:pt idx="1">
                  <c:v>4066</c:v>
                </c:pt>
                <c:pt idx="2">
                  <c:v>4158</c:v>
                </c:pt>
              </c:numCache>
            </c:numRef>
          </c:val>
          <c:extLst>
            <c:ext xmlns:c16="http://schemas.microsoft.com/office/drawing/2014/chart" uri="{C3380CC4-5D6E-409C-BE32-E72D297353CC}">
              <c16:uniqueId val="{00000000-323A-4D11-8600-FADCB213D8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620</c:v>
                </c:pt>
                <c:pt idx="1">
                  <c:v>620</c:v>
                </c:pt>
                <c:pt idx="2">
                  <c:v>621</c:v>
                </c:pt>
              </c:numCache>
            </c:numRef>
          </c:val>
          <c:extLst>
            <c:ext xmlns:c16="http://schemas.microsoft.com/office/drawing/2014/chart" uri="{C3380CC4-5D6E-409C-BE32-E72D297353CC}">
              <c16:uniqueId val="{00000001-323A-4D11-8600-FADCB213D8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4181</c:v>
                </c:pt>
                <c:pt idx="1">
                  <c:v>3871</c:v>
                </c:pt>
                <c:pt idx="2">
                  <c:v>3619</c:v>
                </c:pt>
              </c:numCache>
            </c:numRef>
          </c:val>
          <c:extLst>
            <c:ext xmlns:c16="http://schemas.microsoft.com/office/drawing/2014/chart" uri="{C3380CC4-5D6E-409C-BE32-E72D297353CC}">
              <c16:uniqueId val="{00000002-323A-4D11-8600-FADCB213D8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令和５年度は、元利償還金が減少した一方、公営企業債の元利償還金に対する繰入金が増加し、そこから差し引く算入公債費等が増加したことから、実質公債費比率の分子は令和４年度と比較して減少した。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令和５年度決算において、充当可能財源等が将来負担額を上回ったため、将来負担比率は生じていない。</a:t>
          </a:r>
        </a:p>
        <a:p>
          <a:r>
            <a:rPr kumimoji="1" lang="ja-JP" altLang="en-US" sz="1050">
              <a:solidFill>
                <a:sysClr val="windowText" lastClr="000000"/>
              </a:solidFill>
              <a:latin typeface="ＭＳ ゴシック" pitchFamily="49" charset="-128"/>
              <a:ea typeface="ＭＳ ゴシック" pitchFamily="49" charset="-128"/>
            </a:rPr>
            <a:t>　将来負担額は、</a:t>
          </a:r>
          <a:r>
            <a:rPr kumimoji="1" lang="en-US" altLang="ja-JP" sz="1050">
              <a:solidFill>
                <a:sysClr val="windowText" lastClr="000000"/>
              </a:solidFill>
              <a:latin typeface="ＭＳ ゴシック" pitchFamily="49" charset="-128"/>
              <a:ea typeface="ＭＳ ゴシック" pitchFamily="49" charset="-128"/>
            </a:rPr>
            <a:t>1,641</a:t>
          </a:r>
          <a:r>
            <a:rPr kumimoji="1" lang="ja-JP" altLang="en-US" sz="1050">
              <a:solidFill>
                <a:sysClr val="windowText" lastClr="000000"/>
              </a:solidFill>
              <a:latin typeface="ＭＳ ゴシック" pitchFamily="49" charset="-128"/>
              <a:ea typeface="ＭＳ ゴシック" pitchFamily="49" charset="-128"/>
            </a:rPr>
            <a:t>百万円増加して</a:t>
          </a:r>
          <a:r>
            <a:rPr kumimoji="1" lang="en-US" altLang="ja-JP" sz="1050">
              <a:solidFill>
                <a:sysClr val="windowText" lastClr="000000"/>
              </a:solidFill>
              <a:latin typeface="ＭＳ ゴシック" pitchFamily="49" charset="-128"/>
              <a:ea typeface="ＭＳ ゴシック" pitchFamily="49" charset="-128"/>
            </a:rPr>
            <a:t>23,731</a:t>
          </a:r>
          <a:r>
            <a:rPr kumimoji="1" lang="ja-JP" altLang="en-US" sz="1050">
              <a:solidFill>
                <a:sysClr val="windowText" lastClr="000000"/>
              </a:solidFill>
              <a:latin typeface="ＭＳ ゴシック" pitchFamily="49" charset="-128"/>
              <a:ea typeface="ＭＳ ゴシック" pitchFamily="49" charset="-128"/>
            </a:rPr>
            <a:t>百万円となった。</a:t>
          </a:r>
        </a:p>
        <a:p>
          <a:r>
            <a:rPr kumimoji="1" lang="ja-JP" altLang="en-US" sz="1050">
              <a:solidFill>
                <a:sysClr val="windowText" lastClr="000000"/>
              </a:solidFill>
              <a:latin typeface="ＭＳ ゴシック" pitchFamily="49" charset="-128"/>
              <a:ea typeface="ＭＳ ゴシック" pitchFamily="49" charset="-128"/>
            </a:rPr>
            <a:t>　充当可能財源等は、充当可能基金の増等により</a:t>
          </a:r>
          <a:r>
            <a:rPr kumimoji="1" lang="en-US" altLang="ja-JP" sz="1050">
              <a:solidFill>
                <a:sysClr val="windowText" lastClr="000000"/>
              </a:solidFill>
              <a:latin typeface="ＭＳ ゴシック" pitchFamily="49" charset="-128"/>
              <a:ea typeface="ＭＳ ゴシック" pitchFamily="49" charset="-128"/>
            </a:rPr>
            <a:t>1,462</a:t>
          </a:r>
          <a:r>
            <a:rPr kumimoji="1" lang="ja-JP" altLang="en-US" sz="1050">
              <a:solidFill>
                <a:sysClr val="windowText" lastClr="000000"/>
              </a:solidFill>
              <a:latin typeface="ＭＳ ゴシック" pitchFamily="49" charset="-128"/>
              <a:ea typeface="ＭＳ ゴシック" pitchFamily="49" charset="-128"/>
            </a:rPr>
            <a:t>百万円増加して</a:t>
          </a:r>
          <a:r>
            <a:rPr kumimoji="1" lang="en-US" altLang="ja-JP" sz="1050">
              <a:solidFill>
                <a:sysClr val="windowText" lastClr="000000"/>
              </a:solidFill>
              <a:latin typeface="ＭＳ ゴシック" pitchFamily="49" charset="-128"/>
              <a:ea typeface="ＭＳ ゴシック" pitchFamily="49" charset="-128"/>
            </a:rPr>
            <a:t>27,244</a:t>
          </a:r>
          <a:r>
            <a:rPr kumimoji="1" lang="ja-JP" altLang="en-US" sz="1050">
              <a:solidFill>
                <a:sysClr val="windowText" lastClr="000000"/>
              </a:solidFill>
              <a:latin typeface="ＭＳ ゴシック" pitchFamily="49" charset="-128"/>
              <a:ea typeface="ＭＳ ゴシック" pitchFamily="49" charset="-128"/>
            </a:rPr>
            <a:t>百万円となり、将来負担額を上回った。</a:t>
          </a:r>
        </a:p>
        <a:p>
          <a:r>
            <a:rPr kumimoji="1" lang="ja-JP" altLang="en-US" sz="1050">
              <a:solidFill>
                <a:sysClr val="windowText" lastClr="000000"/>
              </a:solidFill>
              <a:latin typeface="ＭＳ ゴシック" pitchFamily="49" charset="-128"/>
              <a:ea typeface="ＭＳ ゴシック" pitchFamily="49" charset="-128"/>
            </a:rPr>
            <a:t>　今後も、地方債発行額の抑制や民間資金等の繰上償還により地方債現在高の減少に努める。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熊本県上天草市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令和４年度一般会計決算剰余金のうち地方財政法の規定による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を下らない金額及び基金運用利子等の</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計</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512</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を財政調整基金に積み立てた一方、大矢野中学校教室棟改修工事に伴う仮設校舎リース料等の財源として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420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177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取り崩したこと等で基金全体</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159</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百万円の減となり、令和５年度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末残高は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8,398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各基金の設置条例に基づき、計画的な運用（積立、取崩）を行っていくとともに、令和元年度に公共施設等総合管理計画アクションプランの着実な実施のため、公共施設マネジメント基金を設置し、老朽化対策事業及び統廃合による施設の除却事業の財源として積み立てを</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行ったことから、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公共サービスや施設の規模の適正化により効率的な施設管理を図っていく。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原資がふるさと応援寄附金であり、地場産業の育成事業、観光振興事業、教育水準の向上事業、安心・安全なまちづくり事業、ふるさと環境保全事業、その他市長が特に必要と認める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・公共施設マネジメント基金は、老朽化対策事業及び統廃合による施設の除却事業の財源として活用している。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・地域振興基金は、旧町単位の地域振興、住民の一体感醸成のためのソフト事業の財源として活用している。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・地域福祉基金は、高齢者等の地域保健福祉の増進に係る事業の財源として活用している。</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・奨学基金は、奨学金の貸与及び給付に係る事業の財源として活用。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・ふるさと応援基金は、原資であるふるさと応援寄附金から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592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百万円を積み立て、地場産業の育成事業等の財源として計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563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百万円の増となり、令和５年度末残高は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1,612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・公共施設マネジメント基金は、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百万円を積み立て、旧上天草市こども未来館等の解体の財源として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155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万円を取り崩したこと</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で</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151</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の減となり、令和５年度末残高</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748</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・地域振興基金は、</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ソフト事業の財</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源と</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して</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177</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を取り崩したため、令和５年度末残高は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526</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百</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・地域福祉</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基金は、増減なし。</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・奨学基金は、奨学金貸付金収入実績額により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百万円を積み立て、奨学金の貸与及び給付に係る事業の財源として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143</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・ふるさと応援基金は、寄附金を積み立てながら、今後も地場産業の育成等の事業の財源として活用していく。</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・公共施設マネジメント基金は、公共施設等総合管理計画アクションプランに基づく計画的な老朽化対策事業及び除却事業の財源として活用していく。</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・地域振興基金は、今後は積立は行わず、計画的に旧町単位の地域振興、住民の一体感醸成のためのソフト事業の財源として活用していく。</a:t>
          </a: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・地域福祉基金は、老朽化している老人福祉センターの整備等に活用する。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・奨学基金は、奨学金の貸与及び給付に係る事業の財源として活用する。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令和４年度一般会計決算剰余金のうち地方財政法の規定による</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を下らない金額及び基金運用利子等の計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512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百万円を財政調整基金に積み立てた一方、大矢野中学校教室棟改修工事に伴う仮設校舎リース料等の財源として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420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取り崩したため</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、令和５年度末残高は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4,158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災害などの突発的な歳出や、歳入の急減などの不測の事態に対応できるようにするため、財政調整基金残高については、</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利子</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565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千円の積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年度に繰上償還を行った後、経済事情の変動等により財源が不足する場合において、償還の財源とするため</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600</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百万円を積み立て、その後は利子を積み立てているが、今後も同様に利子の積み立てを行っていく。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令和４年度と同値で、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ポイント、県平均と比較して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の主たる産業である観光業及び農林水産業に係る観光需要と観光消費を拡大する事業、農林水産物の生産・加工品開発・販売を拡大する事業を重点的に取組むことで、市民所得の向上を図り財政力指数の向上に繋げるとともに、公共施設使用料及び各種手数料の見直しや、全庁的な徴収業務の取組み強化により自主財源の収納率向上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ポイント下回り、県平均と比較して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前年度と比較して、分子の経常経費充当一般財源等は、人件費が減少した一方、物件費が増加する等し、全体では増加し、分母の経常一般財源等も、普通交付税が増加する等して全体で増加した。以上、分子分母ともに増加したが、分子の増加が分母の増加を上回ったため、前年度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今後も適正な組織再編及び定員管理等による人件費の削減、地方債発行額の抑制等に努める。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18506</xdr:rowOff>
    </xdr:from>
    <xdr:to>
      <xdr:col>23</xdr:col>
      <xdr:colOff>133350</xdr:colOff>
      <xdr:row>60</xdr:row>
      <xdr:rowOff>90896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0550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18506</xdr:rowOff>
    </xdr:from>
    <xdr:to>
      <xdr:col>19</xdr:col>
      <xdr:colOff>133350</xdr:colOff>
      <xdr:row>60</xdr:row>
      <xdr:rowOff>115026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055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94343</xdr:rowOff>
    </xdr:from>
    <xdr:to>
      <xdr:col>15</xdr:col>
      <xdr:colOff>82550</xdr:colOff>
      <xdr:row>60</xdr:row>
      <xdr:rowOff>115026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813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94343</xdr:rowOff>
    </xdr:from>
    <xdr:to>
      <xdr:col>11</xdr:col>
      <xdr:colOff>31750</xdr:colOff>
      <xdr:row>61</xdr:row>
      <xdr:rowOff>84909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81343"/>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40096</xdr:rowOff>
    </xdr:from>
    <xdr:to>
      <xdr:col>23</xdr:col>
      <xdr:colOff>184150</xdr:colOff>
      <xdr:row>60</xdr:row>
      <xdr:rowOff>141696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56623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139156</xdr:rowOff>
    </xdr:from>
    <xdr:to>
      <xdr:col>19</xdr:col>
      <xdr:colOff>184150</xdr:colOff>
      <xdr:row>60</xdr:row>
      <xdr:rowOff>69306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79483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64226</xdr:rowOff>
    </xdr:from>
    <xdr:to>
      <xdr:col>15</xdr:col>
      <xdr:colOff>133350</xdr:colOff>
      <xdr:row>60</xdr:row>
      <xdr:rowOff>165826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150603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43543</xdr:rowOff>
    </xdr:from>
    <xdr:to>
      <xdr:col>11</xdr:col>
      <xdr:colOff>82550</xdr:colOff>
      <xdr:row>60</xdr:row>
      <xdr:rowOff>145143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129920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34109</xdr:rowOff>
    </xdr:from>
    <xdr:to>
      <xdr:col>7</xdr:col>
      <xdr:colOff>31750</xdr:colOff>
      <xdr:row>61</xdr:row>
      <xdr:rowOff>135709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120486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人件費は退職手当負担金が減少した一方、物件費は定期的な教科用図書改訂に伴う教師用指導書等購入費が増加したこと等により、令和４年度と比較して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26,747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10,472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円上回った。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しかしながら、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町合併により誕生した市であるため、同規模の非合併団体と比較すると公共施設が多く、今後の維持管理に係る経費の増加が懸念されることから、平成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年度末に策定した定員管理基本方針に基づき適正な人員配置を行うとともに、公共施設等総合管理計画アクションプランに基づき公共施設等の統廃合を進め、人件費及び物件費の削減に努める。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32511</xdr:rowOff>
    </xdr:from>
    <xdr:to>
      <xdr:col>23</xdr:col>
      <xdr:colOff>133350</xdr:colOff>
      <xdr:row>82</xdr:row>
      <xdr:rowOff>78612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91411"/>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32511</xdr:rowOff>
    </xdr:from>
    <xdr:to>
      <xdr:col>19</xdr:col>
      <xdr:colOff>133350</xdr:colOff>
      <xdr:row>82</xdr:row>
      <xdr:rowOff>38925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91411"/>
          <a:ext cx="8890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11599</xdr:rowOff>
    </xdr:from>
    <xdr:to>
      <xdr:col>15</xdr:col>
      <xdr:colOff>82550</xdr:colOff>
      <xdr:row>82</xdr:row>
      <xdr:rowOff>38925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70499"/>
          <a:ext cx="889000" cy="2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152163</xdr:rowOff>
    </xdr:from>
    <xdr:to>
      <xdr:col>11</xdr:col>
      <xdr:colOff>31750</xdr:colOff>
      <xdr:row>82</xdr:row>
      <xdr:rowOff>11599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9613"/>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27812</xdr:rowOff>
    </xdr:from>
    <xdr:to>
      <xdr:col>23</xdr:col>
      <xdr:colOff>184150</xdr:colOff>
      <xdr:row>82</xdr:row>
      <xdr:rowOff>129412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171339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153161</xdr:rowOff>
    </xdr:from>
    <xdr:to>
      <xdr:col>19</xdr:col>
      <xdr:colOff>184150</xdr:colOff>
      <xdr:row>82</xdr:row>
      <xdr:rowOff>83311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93488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159575</xdr:rowOff>
    </xdr:from>
    <xdr:to>
      <xdr:col>15</xdr:col>
      <xdr:colOff>133350</xdr:colOff>
      <xdr:row>82</xdr:row>
      <xdr:rowOff>89725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4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99902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1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132249</xdr:rowOff>
    </xdr:from>
    <xdr:to>
      <xdr:col>11</xdr:col>
      <xdr:colOff>82550</xdr:colOff>
      <xdr:row>82</xdr:row>
      <xdr:rowOff>62399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72576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8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101363</xdr:rowOff>
    </xdr:from>
    <xdr:to>
      <xdr:col>7</xdr:col>
      <xdr:colOff>31750</xdr:colOff>
      <xdr:row>82</xdr:row>
      <xdr:rowOff>31513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41690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5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給与水準は、地方公務員法に基づき、社会情勢を踏まえ適正化を図ってきており、今後も国公準拠原則とし、県人事委員会勧告等も参考に適正な給与水準となるよう努める。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77611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401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77611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77611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8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77611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267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合併当初の平成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年度の職員数は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人で人口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人当たり職員数が多かったことから、定員適正化計画に沿って新規採用職員数の抑制、勧奨退職を勧めたことに加えて、窓口業務の民間委託及び公共施設の指定管理者制度の導入等により、平成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年度には人口</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人まで改善された。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令和５年度は人口の減により、前年度と比較して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ポイント増加しているが、平成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年度末に策定した定員管理基本方針に沿って、適正な人員配置を図っていく。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39751</xdr:rowOff>
    </xdr:from>
    <xdr:to>
      <xdr:col>81</xdr:col>
      <xdr:colOff>44450</xdr:colOff>
      <xdr:row>61</xdr:row>
      <xdr:rowOff>51012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98201"/>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1947</xdr:rowOff>
    </xdr:from>
    <xdr:to>
      <xdr:col>77</xdr:col>
      <xdr:colOff>44450</xdr:colOff>
      <xdr:row>61</xdr:row>
      <xdr:rowOff>39751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60397"/>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153289</xdr:rowOff>
    </xdr:from>
    <xdr:to>
      <xdr:col>72</xdr:col>
      <xdr:colOff>203200</xdr:colOff>
      <xdr:row>61</xdr:row>
      <xdr:rowOff>1947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4028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113072</xdr:rowOff>
    </xdr:from>
    <xdr:to>
      <xdr:col>68</xdr:col>
      <xdr:colOff>152400</xdr:colOff>
      <xdr:row>60</xdr:row>
      <xdr:rowOff>153289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000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212</xdr:rowOff>
    </xdr:from>
    <xdr:to>
      <xdr:col>81</xdr:col>
      <xdr:colOff>95250</xdr:colOff>
      <xdr:row>61</xdr:row>
      <xdr:rowOff>101812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143739</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3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160401</xdr:rowOff>
    </xdr:from>
    <xdr:to>
      <xdr:col>77</xdr:col>
      <xdr:colOff>95250</xdr:colOff>
      <xdr:row>61</xdr:row>
      <xdr:rowOff>90551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75328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33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122597</xdr:rowOff>
    </xdr:from>
    <xdr:to>
      <xdr:col>73</xdr:col>
      <xdr:colOff>44450</xdr:colOff>
      <xdr:row>61</xdr:row>
      <xdr:rowOff>52747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37524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102489</xdr:rowOff>
    </xdr:from>
    <xdr:to>
      <xdr:col>68</xdr:col>
      <xdr:colOff>203200</xdr:colOff>
      <xdr:row>61</xdr:row>
      <xdr:rowOff>32639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8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17416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1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ポイント、県平均と比較して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本指標は当該年度を含む過去３ヵ年平均で算出されるが、令和４年度（単年度）と比較し、令和５年度（単年度）は特定財源の額が増加したこと等により、低い比率となった。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今後も、地方債発行額の抑制や民間資金等の繰上償還による公債費の削減に努める。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70273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13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70273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1191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76306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11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76306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19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163000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19473</xdr:rowOff>
    </xdr:from>
    <xdr:to>
      <xdr:col>77</xdr:col>
      <xdr:colOff>95250</xdr:colOff>
      <xdr:row>37</xdr:row>
      <xdr:rowOff>121073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105850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17463</xdr:rowOff>
    </xdr:from>
    <xdr:to>
      <xdr:col>73</xdr:col>
      <xdr:colOff>44450</xdr:colOff>
      <xdr:row>37</xdr:row>
      <xdr:rowOff>119063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103840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111883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令和４年度と同様に将来負担比率は生じていない。</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主な要因としては、令和５年度決算において、充当可能財源等が将来負担額を上回ったため、分子がマイナス値となったことが挙げられる。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今後も地方債発行額の抑制や民間資金等繰上償還による地方債現在高の減少に努める。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858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増加の主な要因は、定期的な教科用図書改訂に伴う教師用指導書等購入費等の増加が挙げられるが、今後も事務事業や民間委託の見直し等を検討し、物件費の節減に努める。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863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17</xdr:row>
      <xdr:rowOff>100330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86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93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149860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5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増加の主な要因は、生活保護費や子ども医療費の増加が挙げられる。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6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25400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63500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63500</xdr:rowOff>
    </xdr:from>
    <xdr:to>
      <xdr:col>11</xdr:col>
      <xdr:colOff>9525</xdr:colOff>
      <xdr:row>57</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64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減少の主な要因は、介護保険特別会計への繰出金の減少が挙げられる。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今後は特別会計の運営において、経費の削減と合理化を図り財政健全化に努める。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154215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792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9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48078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増加の主な要因は、天草広域連合衛生費負担金等の増加が挙げられる。　</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今後は、単独補助金の見直しを進めるとともに、公営企業（水道、病院、下水道事業）の経営健全化による独立採算制を推進することで、補助費等の抑制に努める。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952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38</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06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減少の主な要因は、令和５年度に合併特例債の発行期限を迎え、集中的かつ効果的な投資により地方債が増加した一方、元利償還金が減少したため。</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今後は、普通建設事業の財源として借り入れを行った合併特例債の償還が始まることから、地方債の発行を抑え、公債費の減少に努める。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75565</xdr:rowOff>
    </xdr:from>
    <xdr:to>
      <xdr:col>24</xdr:col>
      <xdr:colOff>25400</xdr:colOff>
      <xdr:row>75</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343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56515</xdr:rowOff>
    </xdr:from>
    <xdr:to>
      <xdr:col>19</xdr:col>
      <xdr:colOff>187325</xdr:colOff>
      <xdr:row>75</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152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56515</xdr:rowOff>
    </xdr:from>
    <xdr:to>
      <xdr:col>15</xdr:col>
      <xdr:colOff>98425</xdr:colOff>
      <xdr:row>75</xdr:row>
      <xdr:rowOff>66040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152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24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24765</xdr:rowOff>
    </xdr:from>
    <xdr:to>
      <xdr:col>24</xdr:col>
      <xdr:colOff>76200</xdr:colOff>
      <xdr:row>75</xdr:row>
      <xdr:rowOff>126365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168292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30480</xdr:rowOff>
    </xdr:from>
    <xdr:to>
      <xdr:col>20</xdr:col>
      <xdr:colOff>38100</xdr:colOff>
      <xdr:row>75</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116857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7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xdr:rowOff>
    </xdr:from>
    <xdr:to>
      <xdr:col>15</xdr:col>
      <xdr:colOff>149225</xdr:colOff>
      <xdr:row>75</xdr:row>
      <xdr:rowOff>107315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92091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101616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113047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令和４年度と比較し、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となっており、類似団体と比較して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公債費以外で経常経費を比較すると、物件費については増加傾向であるため、事務事業や民間委託の見直し等を検討し、物件費の抑制に努める。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606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117856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6060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76</xdr:row>
      <xdr:rowOff>117856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977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83565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97763"/>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153433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23586</xdr:rowOff>
    </xdr:from>
    <xdr:to>
      <xdr:col>29</xdr:col>
      <xdr:colOff>127000</xdr:colOff>
      <xdr:row>16</xdr:row>
      <xdr:rowOff>61806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14411"/>
          <a:ext cx="647700" cy="38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61806</xdr:rowOff>
    </xdr:from>
    <xdr:to>
      <xdr:col>26</xdr:col>
      <xdr:colOff>50800</xdr:colOff>
      <xdr:row>16</xdr:row>
      <xdr:rowOff>96683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2631"/>
          <a:ext cx="698500" cy="3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96683</xdr:rowOff>
    </xdr:from>
    <xdr:to>
      <xdr:col>22</xdr:col>
      <xdr:colOff>114300</xdr:colOff>
      <xdr:row>16</xdr:row>
      <xdr:rowOff>163489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87508"/>
          <a:ext cx="698500" cy="66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163489</xdr:rowOff>
    </xdr:from>
    <xdr:to>
      <xdr:col>18</xdr:col>
      <xdr:colOff>177800</xdr:colOff>
      <xdr:row>17</xdr:row>
      <xdr:rowOff>17805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54314"/>
          <a:ext cx="698500" cy="2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144236</xdr:rowOff>
    </xdr:from>
    <xdr:to>
      <xdr:col>29</xdr:col>
      <xdr:colOff>177800</xdr:colOff>
      <xdr:row>16</xdr:row>
      <xdr:rowOff>74386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6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160763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11006</xdr:rowOff>
    </xdr:from>
    <xdr:to>
      <xdr:col>26</xdr:col>
      <xdr:colOff>101600</xdr:colOff>
      <xdr:row>16</xdr:row>
      <xdr:rowOff>112606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122783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7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45883</xdr:rowOff>
    </xdr:from>
    <xdr:to>
      <xdr:col>22</xdr:col>
      <xdr:colOff>165100</xdr:colOff>
      <xdr:row>16</xdr:row>
      <xdr:rowOff>147483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36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157660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0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112689</xdr:rowOff>
    </xdr:from>
    <xdr:to>
      <xdr:col>19</xdr:col>
      <xdr:colOff>38100</xdr:colOff>
      <xdr:row>17</xdr:row>
      <xdr:rowOff>42839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0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53016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138455</xdr:rowOff>
    </xdr:from>
    <xdr:to>
      <xdr:col>15</xdr:col>
      <xdr:colOff>101600</xdr:colOff>
      <xdr:row>17</xdr:row>
      <xdr:rowOff>68605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9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78782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342691</xdr:rowOff>
    </xdr:from>
    <xdr:to>
      <xdr:col>29</xdr:col>
      <xdr:colOff>127000</xdr:colOff>
      <xdr:row>38</xdr:row>
      <xdr:rowOff>3321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67391"/>
          <a:ext cx="647700" cy="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330997</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5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342691</xdr:rowOff>
    </xdr:from>
    <xdr:to>
      <xdr:col>26</xdr:col>
      <xdr:colOff>50800</xdr:colOff>
      <xdr:row>38</xdr:row>
      <xdr:rowOff>20672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67391"/>
          <a:ext cx="698500" cy="2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17543</xdr:rowOff>
    </xdr:from>
    <xdr:to>
      <xdr:col>22</xdr:col>
      <xdr:colOff>114300</xdr:colOff>
      <xdr:row>38</xdr:row>
      <xdr:rowOff>20672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485143"/>
          <a:ext cx="698500" cy="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17543</xdr:rowOff>
    </xdr:from>
    <xdr:to>
      <xdr:col>18</xdr:col>
      <xdr:colOff>177800</xdr:colOff>
      <xdr:row>38</xdr:row>
      <xdr:rowOff>20114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85143"/>
          <a:ext cx="698500" cy="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295421</xdr:rowOff>
    </xdr:from>
    <xdr:to>
      <xdr:col>29</xdr:col>
      <xdr:colOff>177800</xdr:colOff>
      <xdr:row>38</xdr:row>
      <xdr:rowOff>54121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20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140498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6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291891</xdr:rowOff>
    </xdr:from>
    <xdr:to>
      <xdr:col>26</xdr:col>
      <xdr:colOff>101600</xdr:colOff>
      <xdr:row>38</xdr:row>
      <xdr:rowOff>50591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16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60768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85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312772</xdr:rowOff>
    </xdr:from>
    <xdr:to>
      <xdr:col>22</xdr:col>
      <xdr:colOff>165100</xdr:colOff>
      <xdr:row>38</xdr:row>
      <xdr:rowOff>71472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37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81649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309643</xdr:rowOff>
    </xdr:from>
    <xdr:to>
      <xdr:col>19</xdr:col>
      <xdr:colOff>38100</xdr:colOff>
      <xdr:row>38</xdr:row>
      <xdr:rowOff>68343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34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78520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0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312214</xdr:rowOff>
    </xdr:from>
    <xdr:to>
      <xdr:col>15</xdr:col>
      <xdr:colOff>101600</xdr:colOff>
      <xdr:row>38</xdr:row>
      <xdr:rowOff>70914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3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81091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130513</xdr:rowOff>
    </xdr:from>
    <xdr:to>
      <xdr:col>24</xdr:col>
      <xdr:colOff>63500</xdr:colOff>
      <xdr:row>36</xdr:row>
      <xdr:rowOff>132755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2713"/>
          <a:ext cx="8382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128303</xdr:rowOff>
    </xdr:from>
    <xdr:to>
      <xdr:col>19</xdr:col>
      <xdr:colOff>177800</xdr:colOff>
      <xdr:row>36</xdr:row>
      <xdr:rowOff>132755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0503"/>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128303</xdr:rowOff>
    </xdr:from>
    <xdr:to>
      <xdr:col>15</xdr:col>
      <xdr:colOff>50800</xdr:colOff>
      <xdr:row>37</xdr:row>
      <xdr:rowOff>25204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0503"/>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25204</xdr:rowOff>
    </xdr:from>
    <xdr:to>
      <xdr:col>10</xdr:col>
      <xdr:colOff>114300</xdr:colOff>
      <xdr:row>37</xdr:row>
      <xdr:rowOff>71555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8854"/>
          <a:ext cx="889000" cy="4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79713</xdr:rowOff>
    </xdr:from>
    <xdr:to>
      <xdr:col>24</xdr:col>
      <xdr:colOff>114300</xdr:colOff>
      <xdr:row>37</xdr:row>
      <xdr:rowOff>9863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58140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3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81955</xdr:rowOff>
    </xdr:from>
    <xdr:to>
      <xdr:col>20</xdr:col>
      <xdr:colOff>38100</xdr:colOff>
      <xdr:row>37</xdr:row>
      <xdr:rowOff>12105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3232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4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77503</xdr:rowOff>
    </xdr:from>
    <xdr:to>
      <xdr:col>15</xdr:col>
      <xdr:colOff>101600</xdr:colOff>
      <xdr:row>37</xdr:row>
      <xdr:rowOff>7653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170230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34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145854</xdr:rowOff>
    </xdr:from>
    <xdr:to>
      <xdr:col>10</xdr:col>
      <xdr:colOff>165100</xdr:colOff>
      <xdr:row>37</xdr:row>
      <xdr:rowOff>76004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67131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20755</xdr:rowOff>
    </xdr:from>
    <xdr:to>
      <xdr:col>6</xdr:col>
      <xdr:colOff>38100</xdr:colOff>
      <xdr:row>37</xdr:row>
      <xdr:rowOff>122355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138882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3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160362</xdr:rowOff>
    </xdr:from>
    <xdr:to>
      <xdr:col>24</xdr:col>
      <xdr:colOff>63500</xdr:colOff>
      <xdr:row>58</xdr:row>
      <xdr:rowOff>29429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3012"/>
          <a:ext cx="838200" cy="4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20256</xdr:rowOff>
    </xdr:from>
    <xdr:to>
      <xdr:col>19</xdr:col>
      <xdr:colOff>177800</xdr:colOff>
      <xdr:row>58</xdr:row>
      <xdr:rowOff>29429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64356"/>
          <a:ext cx="889000" cy="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20256</xdr:rowOff>
    </xdr:from>
    <xdr:to>
      <xdr:col>15</xdr:col>
      <xdr:colOff>50800</xdr:colOff>
      <xdr:row>58</xdr:row>
      <xdr:rowOff>38438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64356"/>
          <a:ext cx="8890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38438</xdr:rowOff>
    </xdr:from>
    <xdr:to>
      <xdr:col>10</xdr:col>
      <xdr:colOff>114300</xdr:colOff>
      <xdr:row>58</xdr:row>
      <xdr:rowOff>69466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82538"/>
          <a:ext cx="889000" cy="3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109562</xdr:rowOff>
    </xdr:from>
    <xdr:to>
      <xdr:col>24</xdr:col>
      <xdr:colOff>114300</xdr:colOff>
      <xdr:row>58</xdr:row>
      <xdr:rowOff>39712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132439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150079</xdr:rowOff>
    </xdr:from>
    <xdr:to>
      <xdr:col>20</xdr:col>
      <xdr:colOff>38100</xdr:colOff>
      <xdr:row>58</xdr:row>
      <xdr:rowOff>80229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71356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1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140906</xdr:rowOff>
    </xdr:from>
    <xdr:to>
      <xdr:col>15</xdr:col>
      <xdr:colOff>101600</xdr:colOff>
      <xdr:row>58</xdr:row>
      <xdr:rowOff>71056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87583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8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159088</xdr:rowOff>
    </xdr:from>
    <xdr:to>
      <xdr:col>10</xdr:col>
      <xdr:colOff>165100</xdr:colOff>
      <xdr:row>58</xdr:row>
      <xdr:rowOff>89238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105765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18666</xdr:rowOff>
    </xdr:from>
    <xdr:to>
      <xdr:col>6</xdr:col>
      <xdr:colOff>38100</xdr:colOff>
      <xdr:row>58</xdr:row>
      <xdr:rowOff>120266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111393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2330</xdr:rowOff>
    </xdr:from>
    <xdr:to>
      <xdr:col>24</xdr:col>
      <xdr:colOff>63500</xdr:colOff>
      <xdr:row>79</xdr:row>
      <xdr:rowOff>9189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4688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2330</xdr:rowOff>
    </xdr:from>
    <xdr:to>
      <xdr:col>19</xdr:col>
      <xdr:colOff>177800</xdr:colOff>
      <xdr:row>79</xdr:row>
      <xdr:rowOff>5054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6880"/>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5054</xdr:rowOff>
    </xdr:from>
    <xdr:to>
      <xdr:col>15</xdr:col>
      <xdr:colOff>50800</xdr:colOff>
      <xdr:row>79</xdr:row>
      <xdr:rowOff>7417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960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406</xdr:rowOff>
    </xdr:from>
    <xdr:to>
      <xdr:col>10</xdr:col>
      <xdr:colOff>114300</xdr:colOff>
      <xdr:row>79</xdr:row>
      <xdr:rowOff>7417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4956"/>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129839</xdr:rowOff>
    </xdr:from>
    <xdr:to>
      <xdr:col>24</xdr:col>
      <xdr:colOff>114300</xdr:colOff>
      <xdr:row>79</xdr:row>
      <xdr:rowOff>59989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44766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122980</xdr:rowOff>
    </xdr:from>
    <xdr:to>
      <xdr:col>20</xdr:col>
      <xdr:colOff>38100</xdr:colOff>
      <xdr:row>79</xdr:row>
      <xdr:rowOff>53130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44257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125704</xdr:rowOff>
    </xdr:from>
    <xdr:to>
      <xdr:col>15</xdr:col>
      <xdr:colOff>101600</xdr:colOff>
      <xdr:row>79</xdr:row>
      <xdr:rowOff>55854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46981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128067</xdr:rowOff>
    </xdr:from>
    <xdr:to>
      <xdr:col>10</xdr:col>
      <xdr:colOff>165100</xdr:colOff>
      <xdr:row>79</xdr:row>
      <xdr:rowOff>58217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49344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121056</xdr:rowOff>
    </xdr:from>
    <xdr:to>
      <xdr:col>6</xdr:col>
      <xdr:colOff>38100</xdr:colOff>
      <xdr:row>79</xdr:row>
      <xdr:rowOff>51206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42333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133894</xdr:rowOff>
    </xdr:from>
    <xdr:to>
      <xdr:col>24</xdr:col>
      <xdr:colOff>63500</xdr:colOff>
      <xdr:row>95</xdr:row>
      <xdr:rowOff>145461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50194"/>
          <a:ext cx="8382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161043</xdr:rowOff>
    </xdr:from>
    <xdr:to>
      <xdr:col>19</xdr:col>
      <xdr:colOff>177800</xdr:colOff>
      <xdr:row>95</xdr:row>
      <xdr:rowOff>145461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77343"/>
          <a:ext cx="889000" cy="1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161043</xdr:rowOff>
    </xdr:from>
    <xdr:to>
      <xdr:col>15</xdr:col>
      <xdr:colOff>50800</xdr:colOff>
      <xdr:row>96</xdr:row>
      <xdr:rowOff>52504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77343"/>
          <a:ext cx="889000" cy="2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52504</xdr:rowOff>
    </xdr:from>
    <xdr:to>
      <xdr:col>10</xdr:col>
      <xdr:colOff>114300</xdr:colOff>
      <xdr:row>96</xdr:row>
      <xdr:rowOff>66883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11704"/>
          <a:ext cx="889000" cy="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83094</xdr:rowOff>
    </xdr:from>
    <xdr:to>
      <xdr:col>24</xdr:col>
      <xdr:colOff>114300</xdr:colOff>
      <xdr:row>95</xdr:row>
      <xdr:rowOff>13244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9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105971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5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94661</xdr:rowOff>
    </xdr:from>
    <xdr:to>
      <xdr:col>20</xdr:col>
      <xdr:colOff>38100</xdr:colOff>
      <xdr:row>96</xdr:row>
      <xdr:rowOff>24811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41338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5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110243</xdr:rowOff>
    </xdr:from>
    <xdr:to>
      <xdr:col>15</xdr:col>
      <xdr:colOff>101600</xdr:colOff>
      <xdr:row>95</xdr:row>
      <xdr:rowOff>40393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56920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0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1704</xdr:rowOff>
    </xdr:from>
    <xdr:to>
      <xdr:col>10</xdr:col>
      <xdr:colOff>165100</xdr:colOff>
      <xdr:row>96</xdr:row>
      <xdr:rowOff>103304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6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119831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3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16083</xdr:rowOff>
    </xdr:from>
    <xdr:to>
      <xdr:col>6</xdr:col>
      <xdr:colOff>38100</xdr:colOff>
      <xdr:row>96</xdr:row>
      <xdr:rowOff>117683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7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134210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5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17201</xdr:rowOff>
    </xdr:from>
    <xdr:to>
      <xdr:col>55</xdr:col>
      <xdr:colOff>0</xdr:colOff>
      <xdr:row>36</xdr:row>
      <xdr:rowOff>63858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89401"/>
          <a:ext cx="8382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17201</xdr:rowOff>
    </xdr:from>
    <xdr:to>
      <xdr:col>50</xdr:col>
      <xdr:colOff>114300</xdr:colOff>
      <xdr:row>36</xdr:row>
      <xdr:rowOff>139037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89401"/>
          <a:ext cx="889000" cy="1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105563</xdr:rowOff>
    </xdr:from>
    <xdr:to>
      <xdr:col>45</xdr:col>
      <xdr:colOff>177800</xdr:colOff>
      <xdr:row>36</xdr:row>
      <xdr:rowOff>139037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34863"/>
          <a:ext cx="889000" cy="37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105563</xdr:rowOff>
    </xdr:from>
    <xdr:to>
      <xdr:col>41</xdr:col>
      <xdr:colOff>50800</xdr:colOff>
      <xdr:row>36</xdr:row>
      <xdr:rowOff>171297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4863"/>
          <a:ext cx="889000" cy="40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13058</xdr:rowOff>
    </xdr:from>
    <xdr:to>
      <xdr:col>55</xdr:col>
      <xdr:colOff>50800</xdr:colOff>
      <xdr:row>36</xdr:row>
      <xdr:rowOff>114658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8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35935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3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137851</xdr:rowOff>
    </xdr:from>
    <xdr:to>
      <xdr:col>50</xdr:col>
      <xdr:colOff>165100</xdr:colOff>
      <xdr:row>36</xdr:row>
      <xdr:rowOff>68001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84528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1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88237</xdr:rowOff>
    </xdr:from>
    <xdr:to>
      <xdr:col>46</xdr:col>
      <xdr:colOff>38100</xdr:colOff>
      <xdr:row>37</xdr:row>
      <xdr:rowOff>18387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34914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54763</xdr:rowOff>
    </xdr:from>
    <xdr:to>
      <xdr:col>41</xdr:col>
      <xdr:colOff>101600</xdr:colOff>
      <xdr:row>34</xdr:row>
      <xdr:rowOff>156363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1440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5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120497</xdr:rowOff>
    </xdr:from>
    <xdr:to>
      <xdr:col>36</xdr:col>
      <xdr:colOff>165100</xdr:colOff>
      <xdr:row>37</xdr:row>
      <xdr:rowOff>50647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67174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160738</xdr:rowOff>
    </xdr:from>
    <xdr:to>
      <xdr:col>55</xdr:col>
      <xdr:colOff>0</xdr:colOff>
      <xdr:row>57</xdr:row>
      <xdr:rowOff>58942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61938"/>
          <a:ext cx="838200" cy="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34464</xdr:rowOff>
    </xdr:from>
    <xdr:to>
      <xdr:col>50</xdr:col>
      <xdr:colOff>114300</xdr:colOff>
      <xdr:row>57</xdr:row>
      <xdr:rowOff>58942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07114"/>
          <a:ext cx="889000" cy="2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34464</xdr:rowOff>
    </xdr:from>
    <xdr:to>
      <xdr:col>45</xdr:col>
      <xdr:colOff>177800</xdr:colOff>
      <xdr:row>57</xdr:row>
      <xdr:rowOff>104304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7114"/>
          <a:ext cx="889000" cy="6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139398</xdr:rowOff>
    </xdr:from>
    <xdr:to>
      <xdr:col>41</xdr:col>
      <xdr:colOff>50800</xdr:colOff>
      <xdr:row>57</xdr:row>
      <xdr:rowOff>104304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40598"/>
          <a:ext cx="889000" cy="13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109938</xdr:rowOff>
    </xdr:from>
    <xdr:to>
      <xdr:col>55</xdr:col>
      <xdr:colOff>50800</xdr:colOff>
      <xdr:row>57</xdr:row>
      <xdr:rowOff>40088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132815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6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8142</xdr:rowOff>
    </xdr:from>
    <xdr:to>
      <xdr:col>50</xdr:col>
      <xdr:colOff>165100</xdr:colOff>
      <xdr:row>57</xdr:row>
      <xdr:rowOff>109742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126269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5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155114</xdr:rowOff>
    </xdr:from>
    <xdr:to>
      <xdr:col>46</xdr:col>
      <xdr:colOff>38100</xdr:colOff>
      <xdr:row>57</xdr:row>
      <xdr:rowOff>85264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101791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53504</xdr:rowOff>
    </xdr:from>
    <xdr:to>
      <xdr:col>41</xdr:col>
      <xdr:colOff>101600</xdr:colOff>
      <xdr:row>57</xdr:row>
      <xdr:rowOff>155104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146231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88598</xdr:rowOff>
    </xdr:from>
    <xdr:to>
      <xdr:col>36</xdr:col>
      <xdr:colOff>165100</xdr:colOff>
      <xdr:row>57</xdr:row>
      <xdr:rowOff>18748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35275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139878</xdr:rowOff>
    </xdr:from>
    <xdr:to>
      <xdr:col>55</xdr:col>
      <xdr:colOff>0</xdr:colOff>
      <xdr:row>78</xdr:row>
      <xdr:rowOff>105181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70078"/>
          <a:ext cx="838200" cy="30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139878</xdr:rowOff>
    </xdr:from>
    <xdr:to>
      <xdr:col>50</xdr:col>
      <xdr:colOff>114300</xdr:colOff>
      <xdr:row>77</xdr:row>
      <xdr:rowOff>113767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170078"/>
          <a:ext cx="889000" cy="1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113767</xdr:rowOff>
    </xdr:from>
    <xdr:to>
      <xdr:col>45</xdr:col>
      <xdr:colOff>177800</xdr:colOff>
      <xdr:row>78</xdr:row>
      <xdr:rowOff>81190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15417"/>
          <a:ext cx="889000" cy="13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88658</xdr:rowOff>
    </xdr:from>
    <xdr:to>
      <xdr:col>41</xdr:col>
      <xdr:colOff>50800</xdr:colOff>
      <xdr:row>78</xdr:row>
      <xdr:rowOff>81190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18858"/>
          <a:ext cx="889000" cy="3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54381</xdr:rowOff>
    </xdr:from>
    <xdr:to>
      <xdr:col>55</xdr:col>
      <xdr:colOff>50800</xdr:colOff>
      <xdr:row>78</xdr:row>
      <xdr:rowOff>155981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140758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89078</xdr:rowOff>
    </xdr:from>
    <xdr:to>
      <xdr:col>50</xdr:col>
      <xdr:colOff>165100</xdr:colOff>
      <xdr:row>77</xdr:row>
      <xdr:rowOff>19228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1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35755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62967</xdr:rowOff>
    </xdr:from>
    <xdr:to>
      <xdr:col>46</xdr:col>
      <xdr:colOff>38100</xdr:colOff>
      <xdr:row>77</xdr:row>
      <xdr:rowOff>164567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155694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3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30390</xdr:rowOff>
    </xdr:from>
    <xdr:to>
      <xdr:col>41</xdr:col>
      <xdr:colOff>101600</xdr:colOff>
      <xdr:row>78</xdr:row>
      <xdr:rowOff>131990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0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123117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9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37858</xdr:rowOff>
    </xdr:from>
    <xdr:to>
      <xdr:col>36</xdr:col>
      <xdr:colOff>165100</xdr:colOff>
      <xdr:row>76</xdr:row>
      <xdr:rowOff>139458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155986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4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17762</xdr:rowOff>
    </xdr:from>
    <xdr:to>
      <xdr:col>55</xdr:col>
      <xdr:colOff>0</xdr:colOff>
      <xdr:row>97</xdr:row>
      <xdr:rowOff>142878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48412"/>
          <a:ext cx="838200" cy="12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98143</xdr:rowOff>
    </xdr:from>
    <xdr:to>
      <xdr:col>50</xdr:col>
      <xdr:colOff>114300</xdr:colOff>
      <xdr:row>97</xdr:row>
      <xdr:rowOff>142878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8793"/>
          <a:ext cx="889000" cy="4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98143</xdr:rowOff>
    </xdr:from>
    <xdr:to>
      <xdr:col>45</xdr:col>
      <xdr:colOff>177800</xdr:colOff>
      <xdr:row>97</xdr:row>
      <xdr:rowOff>144247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8793"/>
          <a:ext cx="889000" cy="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81452</xdr:rowOff>
    </xdr:from>
    <xdr:to>
      <xdr:col>41</xdr:col>
      <xdr:colOff>50800</xdr:colOff>
      <xdr:row>97</xdr:row>
      <xdr:rowOff>144247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2102"/>
          <a:ext cx="889000" cy="6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138412</xdr:rowOff>
    </xdr:from>
    <xdr:to>
      <xdr:col>55</xdr:col>
      <xdr:colOff>50800</xdr:colOff>
      <xdr:row>97</xdr:row>
      <xdr:rowOff>68562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161289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4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92078</xdr:rowOff>
    </xdr:from>
    <xdr:to>
      <xdr:col>50</xdr:col>
      <xdr:colOff>165100</xdr:colOff>
      <xdr:row>98</xdr:row>
      <xdr:rowOff>22228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38755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9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47343</xdr:rowOff>
    </xdr:from>
    <xdr:to>
      <xdr:col>46</xdr:col>
      <xdr:colOff>38100</xdr:colOff>
      <xdr:row>97</xdr:row>
      <xdr:rowOff>148943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165470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5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93447</xdr:rowOff>
    </xdr:from>
    <xdr:to>
      <xdr:col>41</xdr:col>
      <xdr:colOff>101600</xdr:colOff>
      <xdr:row>98</xdr:row>
      <xdr:rowOff>23597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40124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30652</xdr:rowOff>
    </xdr:from>
    <xdr:to>
      <xdr:col>36</xdr:col>
      <xdr:colOff>165100</xdr:colOff>
      <xdr:row>97</xdr:row>
      <xdr:rowOff>132252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148779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3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51486</xdr:rowOff>
    </xdr:from>
    <xdr:to>
      <xdr:col>85</xdr:col>
      <xdr:colOff>127000</xdr:colOff>
      <xdr:row>39</xdr:row>
      <xdr:rowOff>15519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66586"/>
          <a:ext cx="838200" cy="1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47663</xdr:rowOff>
    </xdr:from>
    <xdr:to>
      <xdr:col>81</xdr:col>
      <xdr:colOff>50800</xdr:colOff>
      <xdr:row>38</xdr:row>
      <xdr:rowOff>51486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62763"/>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47663</xdr:rowOff>
    </xdr:from>
    <xdr:to>
      <xdr:col>76</xdr:col>
      <xdr:colOff>114300</xdr:colOff>
      <xdr:row>38</xdr:row>
      <xdr:rowOff>61443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62763"/>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61443</xdr:rowOff>
    </xdr:from>
    <xdr:to>
      <xdr:col>71</xdr:col>
      <xdr:colOff>177800</xdr:colOff>
      <xdr:row>38</xdr:row>
      <xdr:rowOff>150126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76543"/>
          <a:ext cx="889000" cy="8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136169</xdr:rowOff>
    </xdr:from>
    <xdr:to>
      <xdr:col>85</xdr:col>
      <xdr:colOff>177800</xdr:colOff>
      <xdr:row>39</xdr:row>
      <xdr:rowOff>66319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51096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6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686</xdr:rowOff>
    </xdr:from>
    <xdr:to>
      <xdr:col>81</xdr:col>
      <xdr:colOff>101600</xdr:colOff>
      <xdr:row>38</xdr:row>
      <xdr:rowOff>102286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118813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168313</xdr:rowOff>
    </xdr:from>
    <xdr:to>
      <xdr:col>76</xdr:col>
      <xdr:colOff>165100</xdr:colOff>
      <xdr:row>38</xdr:row>
      <xdr:rowOff>98463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114990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8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10643</xdr:rowOff>
    </xdr:from>
    <xdr:to>
      <xdr:col>72</xdr:col>
      <xdr:colOff>38100</xdr:colOff>
      <xdr:row>38</xdr:row>
      <xdr:rowOff>112243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128770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0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99326</xdr:rowOff>
    </xdr:from>
    <xdr:to>
      <xdr:col>67</xdr:col>
      <xdr:colOff>101600</xdr:colOff>
      <xdr:row>39</xdr:row>
      <xdr:rowOff>29476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20603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80545</xdr:rowOff>
    </xdr:from>
    <xdr:to>
      <xdr:col>85</xdr:col>
      <xdr:colOff>127000</xdr:colOff>
      <xdr:row>77</xdr:row>
      <xdr:rowOff>85302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82195"/>
          <a:ext cx="8382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85302</xdr:rowOff>
    </xdr:from>
    <xdr:to>
      <xdr:col>81</xdr:col>
      <xdr:colOff>50800</xdr:colOff>
      <xdr:row>77</xdr:row>
      <xdr:rowOff>95634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86952"/>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95634</xdr:rowOff>
    </xdr:from>
    <xdr:to>
      <xdr:col>76</xdr:col>
      <xdr:colOff>114300</xdr:colOff>
      <xdr:row>77</xdr:row>
      <xdr:rowOff>113616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97284"/>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113616</xdr:rowOff>
    </xdr:from>
    <xdr:to>
      <xdr:col>71</xdr:col>
      <xdr:colOff>177800</xdr:colOff>
      <xdr:row>77</xdr:row>
      <xdr:rowOff>115626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1526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29745</xdr:rowOff>
    </xdr:from>
    <xdr:to>
      <xdr:col>85</xdr:col>
      <xdr:colOff>177800</xdr:colOff>
      <xdr:row>77</xdr:row>
      <xdr:rowOff>131345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52622</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8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34502</xdr:rowOff>
    </xdr:from>
    <xdr:to>
      <xdr:col>81</xdr:col>
      <xdr:colOff>101600</xdr:colOff>
      <xdr:row>77</xdr:row>
      <xdr:rowOff>136102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152629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1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44834</xdr:rowOff>
    </xdr:from>
    <xdr:to>
      <xdr:col>76</xdr:col>
      <xdr:colOff>165100</xdr:colOff>
      <xdr:row>77</xdr:row>
      <xdr:rowOff>146434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162961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2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62816</xdr:rowOff>
    </xdr:from>
    <xdr:to>
      <xdr:col>72</xdr:col>
      <xdr:colOff>38100</xdr:colOff>
      <xdr:row>77</xdr:row>
      <xdr:rowOff>164416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9493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3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64826</xdr:rowOff>
    </xdr:from>
    <xdr:to>
      <xdr:col>67</xdr:col>
      <xdr:colOff>101600</xdr:colOff>
      <xdr:row>77</xdr:row>
      <xdr:rowOff>166426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6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11503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23549</xdr:rowOff>
    </xdr:from>
    <xdr:to>
      <xdr:col>85</xdr:col>
      <xdr:colOff>127000</xdr:colOff>
      <xdr:row>98</xdr:row>
      <xdr:rowOff>27952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25649"/>
          <a:ext cx="8382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157243</xdr:rowOff>
    </xdr:from>
    <xdr:to>
      <xdr:col>81</xdr:col>
      <xdr:colOff>50800</xdr:colOff>
      <xdr:row>98</xdr:row>
      <xdr:rowOff>23549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87893"/>
          <a:ext cx="889000" cy="3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157243</xdr:rowOff>
    </xdr:from>
    <xdr:to>
      <xdr:col>76</xdr:col>
      <xdr:colOff>114300</xdr:colOff>
      <xdr:row>98</xdr:row>
      <xdr:rowOff>51620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87893"/>
          <a:ext cx="889000" cy="6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124222</xdr:rowOff>
    </xdr:from>
    <xdr:to>
      <xdr:col>71</xdr:col>
      <xdr:colOff>177800</xdr:colOff>
      <xdr:row>98</xdr:row>
      <xdr:rowOff>51620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54872"/>
          <a:ext cx="889000" cy="9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148602</xdr:rowOff>
    </xdr:from>
    <xdr:to>
      <xdr:col>85</xdr:col>
      <xdr:colOff>177800</xdr:colOff>
      <xdr:row>98</xdr:row>
      <xdr:rowOff>78752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107979</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144199</xdr:rowOff>
    </xdr:from>
    <xdr:to>
      <xdr:col>81</xdr:col>
      <xdr:colOff>101600</xdr:colOff>
      <xdr:row>98</xdr:row>
      <xdr:rowOff>74349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7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90876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106443</xdr:rowOff>
    </xdr:from>
    <xdr:to>
      <xdr:col>76</xdr:col>
      <xdr:colOff>165100</xdr:colOff>
      <xdr:row>98</xdr:row>
      <xdr:rowOff>36593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3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53120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820</xdr:rowOff>
    </xdr:from>
    <xdr:to>
      <xdr:col>72</xdr:col>
      <xdr:colOff>38100</xdr:colOff>
      <xdr:row>98</xdr:row>
      <xdr:rowOff>102420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118947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73422</xdr:rowOff>
    </xdr:from>
    <xdr:to>
      <xdr:col>67</xdr:col>
      <xdr:colOff>101600</xdr:colOff>
      <xdr:row>98</xdr:row>
      <xdr:rowOff>3572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20099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162351</xdr:rowOff>
    </xdr:from>
    <xdr:to>
      <xdr:col>116</xdr:col>
      <xdr:colOff>63500</xdr:colOff>
      <xdr:row>38</xdr:row>
      <xdr:rowOff>168884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77451"/>
          <a:ext cx="838200" cy="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168884</xdr:rowOff>
    </xdr:from>
    <xdr:to>
      <xdr:col>111</xdr:col>
      <xdr:colOff>177800</xdr:colOff>
      <xdr:row>39</xdr:row>
      <xdr:rowOff>4293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8398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104439</xdr:rowOff>
    </xdr:from>
    <xdr:to>
      <xdr:col>107</xdr:col>
      <xdr:colOff>50800</xdr:colOff>
      <xdr:row>39</xdr:row>
      <xdr:rowOff>4293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19539"/>
          <a:ext cx="889000" cy="7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104439</xdr:rowOff>
    </xdr:from>
    <xdr:to>
      <xdr:col>102</xdr:col>
      <xdr:colOff>114300</xdr:colOff>
      <xdr:row>38</xdr:row>
      <xdr:rowOff>109353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19539"/>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111551</xdr:rowOff>
    </xdr:from>
    <xdr:to>
      <xdr:col>116</xdr:col>
      <xdr:colOff>114300</xdr:colOff>
      <xdr:row>39</xdr:row>
      <xdr:rowOff>41701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57422</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118084</xdr:rowOff>
    </xdr:from>
    <xdr:to>
      <xdr:col>112</xdr:col>
      <xdr:colOff>38100</xdr:colOff>
      <xdr:row>39</xdr:row>
      <xdr:rowOff>48234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3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39361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2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124943</xdr:rowOff>
    </xdr:from>
    <xdr:to>
      <xdr:col>107</xdr:col>
      <xdr:colOff>101600</xdr:colOff>
      <xdr:row>39</xdr:row>
      <xdr:rowOff>55093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46220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3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53639</xdr:rowOff>
    </xdr:from>
    <xdr:to>
      <xdr:col>102</xdr:col>
      <xdr:colOff>165100</xdr:colOff>
      <xdr:row>38</xdr:row>
      <xdr:rowOff>155239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316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58553</xdr:rowOff>
    </xdr:from>
    <xdr:to>
      <xdr:col>98</xdr:col>
      <xdr:colOff>38100</xdr:colOff>
      <xdr:row>38</xdr:row>
      <xdr:rowOff>160153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5230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322</xdr:rowOff>
    </xdr:from>
    <xdr:to>
      <xdr:col>116</xdr:col>
      <xdr:colOff>63500</xdr:colOff>
      <xdr:row>58</xdr:row>
      <xdr:rowOff>131905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087172"/>
          <a:ext cx="838200" cy="98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131905</xdr:rowOff>
    </xdr:from>
    <xdr:to>
      <xdr:col>111</xdr:col>
      <xdr:colOff>177800</xdr:colOff>
      <xdr:row>58</xdr:row>
      <xdr:rowOff>131996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7600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130396</xdr:rowOff>
    </xdr:from>
    <xdr:to>
      <xdr:col>107</xdr:col>
      <xdr:colOff>50800</xdr:colOff>
      <xdr:row>58</xdr:row>
      <xdr:rowOff>131996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7449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130396</xdr:rowOff>
    </xdr:from>
    <xdr:to>
      <xdr:col>102</xdr:col>
      <xdr:colOff>114300</xdr:colOff>
      <xdr:row>58</xdr:row>
      <xdr:rowOff>131287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74496"/>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120972</xdr:rowOff>
    </xdr:from>
    <xdr:to>
      <xdr:col>116</xdr:col>
      <xdr:colOff>114300</xdr:colOff>
      <xdr:row>53</xdr:row>
      <xdr:rowOff>51122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0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143849</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88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81105</xdr:rowOff>
    </xdr:from>
    <xdr:to>
      <xdr:col>112</xdr:col>
      <xdr:colOff>38100</xdr:colOff>
      <xdr:row>59</xdr:row>
      <xdr:rowOff>11255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2382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81196</xdr:rowOff>
    </xdr:from>
    <xdr:to>
      <xdr:col>107</xdr:col>
      <xdr:colOff>101600</xdr:colOff>
      <xdr:row>59</xdr:row>
      <xdr:rowOff>11346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2473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79596</xdr:rowOff>
    </xdr:from>
    <xdr:to>
      <xdr:col>102</xdr:col>
      <xdr:colOff>165100</xdr:colOff>
      <xdr:row>59</xdr:row>
      <xdr:rowOff>9746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873</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6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80487</xdr:rowOff>
    </xdr:from>
    <xdr:to>
      <xdr:col>98</xdr:col>
      <xdr:colOff>38100</xdr:colOff>
      <xdr:row>59</xdr:row>
      <xdr:rowOff>10637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1764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7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23000</xdr:rowOff>
    </xdr:from>
    <xdr:to>
      <xdr:col>116</xdr:col>
      <xdr:colOff>63500</xdr:colOff>
      <xdr:row>76</xdr:row>
      <xdr:rowOff>48209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53200"/>
          <a:ext cx="838200" cy="2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48209</xdr:rowOff>
    </xdr:from>
    <xdr:to>
      <xdr:col>111</xdr:col>
      <xdr:colOff>177800</xdr:colOff>
      <xdr:row>76</xdr:row>
      <xdr:rowOff>73913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78409"/>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73913</xdr:rowOff>
    </xdr:from>
    <xdr:to>
      <xdr:col>107</xdr:col>
      <xdr:colOff>50800</xdr:colOff>
      <xdr:row>76</xdr:row>
      <xdr:rowOff>96723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04113"/>
          <a:ext cx="889000" cy="2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96723</xdr:rowOff>
    </xdr:from>
    <xdr:to>
      <xdr:col>102</xdr:col>
      <xdr:colOff>114300</xdr:colOff>
      <xdr:row>76</xdr:row>
      <xdr:rowOff>120738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26923"/>
          <a:ext cx="889000" cy="2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143649</xdr:rowOff>
    </xdr:from>
    <xdr:to>
      <xdr:col>116</xdr:col>
      <xdr:colOff>114300</xdr:colOff>
      <xdr:row>76</xdr:row>
      <xdr:rowOff>73800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02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166526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5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168859</xdr:rowOff>
    </xdr:from>
    <xdr:to>
      <xdr:col>112</xdr:col>
      <xdr:colOff>38100</xdr:colOff>
      <xdr:row>76</xdr:row>
      <xdr:rowOff>99009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115536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23113</xdr:rowOff>
    </xdr:from>
    <xdr:to>
      <xdr:col>107</xdr:col>
      <xdr:colOff>101600</xdr:colOff>
      <xdr:row>76</xdr:row>
      <xdr:rowOff>124713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5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141241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2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45923</xdr:rowOff>
    </xdr:from>
    <xdr:to>
      <xdr:col>102</xdr:col>
      <xdr:colOff>165100</xdr:colOff>
      <xdr:row>76</xdr:row>
      <xdr:rowOff>147523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164051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5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69938</xdr:rowOff>
    </xdr:from>
    <xdr:to>
      <xdr:col>98</xdr:col>
      <xdr:colOff>38100</xdr:colOff>
      <xdr:row>77</xdr:row>
      <xdr:rowOff>88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16616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本市の性質別歳出決算の状況を類似団体と比較すると、住民一人当たりのコストについては、維持補修費は低水準で推移しているが、扶助費、公債費、繰出金については、高水準で推移している。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が高いものは、ほぼ経常経費であり、財政構造の硬直化がうかがえる。近年の普通建設事業費（うち更新整備）については、施設の老朽化等に伴う更新等により、類似団体を大きく上回る高水準で推移していることから、公共施設等総合管理計画に基づいた管理を推進していくとともに、補助費等については、引き続き補助金ガイドラインに基づいた補助金の見直しを進め、高水準に推移している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熊本県上天草市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24,285
24,128
126.67
23,592,048
22,280,270
888,875
10,572,796
19,696,722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13208</xdr:rowOff>
    </xdr:from>
    <xdr:to>
      <xdr:col>24</xdr:col>
      <xdr:colOff>63500</xdr:colOff>
      <xdr:row>35</xdr:row>
      <xdr:rowOff>23114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13958"/>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13208</xdr:rowOff>
    </xdr:from>
    <xdr:to>
      <xdr:col>19</xdr:col>
      <xdr:colOff>177800</xdr:colOff>
      <xdr:row>35</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395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42735</xdr:rowOff>
    </xdr:from>
    <xdr:to>
      <xdr:col>15</xdr:col>
      <xdr:colOff>50800</xdr:colOff>
      <xdr:row>35</xdr:row>
      <xdr:rowOff>44450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34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42735</xdr:rowOff>
    </xdr:from>
    <xdr:to>
      <xdr:col>10</xdr:col>
      <xdr:colOff>114300</xdr:colOff>
      <xdr:row>35</xdr:row>
      <xdr:rowOff>75692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3485"/>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143764</xdr:rowOff>
    </xdr:from>
    <xdr:to>
      <xdr:col>24</xdr:col>
      <xdr:colOff>114300</xdr:colOff>
      <xdr:row>35</xdr:row>
      <xdr:rowOff>73914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166641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133858</xdr:rowOff>
    </xdr:from>
    <xdr:to>
      <xdr:col>20</xdr:col>
      <xdr:colOff>38100</xdr:colOff>
      <xdr:row>35</xdr:row>
      <xdr:rowOff>64008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80535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165100</xdr:rowOff>
    </xdr:from>
    <xdr:to>
      <xdr:col>15</xdr:col>
      <xdr:colOff>101600</xdr:colOff>
      <xdr:row>35</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163385</xdr:rowOff>
    </xdr:from>
    <xdr:to>
      <xdr:col>10</xdr:col>
      <xdr:colOff>165100</xdr:colOff>
      <xdr:row>35</xdr:row>
      <xdr:rowOff>93535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110062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24892</xdr:rowOff>
    </xdr:from>
    <xdr:to>
      <xdr:col>6</xdr:col>
      <xdr:colOff>38100</xdr:colOff>
      <xdr:row>35</xdr:row>
      <xdr:rowOff>126492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143019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14902</xdr:rowOff>
    </xdr:from>
    <xdr:to>
      <xdr:col>24</xdr:col>
      <xdr:colOff>63500</xdr:colOff>
      <xdr:row>58</xdr:row>
      <xdr:rowOff>34147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9002"/>
          <a:ext cx="838200" cy="1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10297</xdr:rowOff>
    </xdr:from>
    <xdr:to>
      <xdr:col>19</xdr:col>
      <xdr:colOff>177800</xdr:colOff>
      <xdr:row>58</xdr:row>
      <xdr:rowOff>34147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4397"/>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95320</xdr:rowOff>
    </xdr:from>
    <xdr:to>
      <xdr:col>15</xdr:col>
      <xdr:colOff>50800</xdr:colOff>
      <xdr:row>58</xdr:row>
      <xdr:rowOff>10297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7970"/>
          <a:ext cx="889000" cy="8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95320</xdr:rowOff>
    </xdr:from>
    <xdr:to>
      <xdr:col>10</xdr:col>
      <xdr:colOff>114300</xdr:colOff>
      <xdr:row>57</xdr:row>
      <xdr:rowOff>161962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67970"/>
          <a:ext cx="8890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135552</xdr:rowOff>
    </xdr:from>
    <xdr:to>
      <xdr:col>24</xdr:col>
      <xdr:colOff>114300</xdr:colOff>
      <xdr:row>58</xdr:row>
      <xdr:rowOff>65702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158429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154797</xdr:rowOff>
    </xdr:from>
    <xdr:to>
      <xdr:col>20</xdr:col>
      <xdr:colOff>38100</xdr:colOff>
      <xdr:row>58</xdr:row>
      <xdr:rowOff>84947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101474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130947</xdr:rowOff>
    </xdr:from>
    <xdr:to>
      <xdr:col>15</xdr:col>
      <xdr:colOff>101600</xdr:colOff>
      <xdr:row>58</xdr:row>
      <xdr:rowOff>61097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77624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44520</xdr:rowOff>
    </xdr:from>
    <xdr:to>
      <xdr:col>10</xdr:col>
      <xdr:colOff>165100</xdr:colOff>
      <xdr:row>57</xdr:row>
      <xdr:rowOff>146120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162647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111162</xdr:rowOff>
    </xdr:from>
    <xdr:to>
      <xdr:col>6</xdr:col>
      <xdr:colOff>38100</xdr:colOff>
      <xdr:row>58</xdr:row>
      <xdr:rowOff>41312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57839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5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137263</xdr:rowOff>
    </xdr:from>
    <xdr:to>
      <xdr:col>24</xdr:col>
      <xdr:colOff>63500</xdr:colOff>
      <xdr:row>75</xdr:row>
      <xdr:rowOff>35884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4563"/>
          <a:ext cx="838200" cy="7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10180</xdr:rowOff>
    </xdr:from>
    <xdr:to>
      <xdr:col>19</xdr:col>
      <xdr:colOff>177800</xdr:colOff>
      <xdr:row>75</xdr:row>
      <xdr:rowOff>35884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68930"/>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10180</xdr:rowOff>
    </xdr:from>
    <xdr:to>
      <xdr:col>15</xdr:col>
      <xdr:colOff>50800</xdr:colOff>
      <xdr:row>76</xdr:row>
      <xdr:rowOff>3222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68930"/>
          <a:ext cx="8890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166835</xdr:rowOff>
    </xdr:from>
    <xdr:to>
      <xdr:col>10</xdr:col>
      <xdr:colOff>114300</xdr:colOff>
      <xdr:row>76</xdr:row>
      <xdr:rowOff>3222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25585"/>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86463</xdr:rowOff>
    </xdr:from>
    <xdr:to>
      <xdr:col>24</xdr:col>
      <xdr:colOff>114300</xdr:colOff>
      <xdr:row>75</xdr:row>
      <xdr:rowOff>16613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109340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156534</xdr:rowOff>
    </xdr:from>
    <xdr:to>
      <xdr:col>20</xdr:col>
      <xdr:colOff>38100</xdr:colOff>
      <xdr:row>75</xdr:row>
      <xdr:rowOff>86684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103211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130830</xdr:rowOff>
    </xdr:from>
    <xdr:to>
      <xdr:col>15</xdr:col>
      <xdr:colOff>101600</xdr:colOff>
      <xdr:row>75</xdr:row>
      <xdr:rowOff>60980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77507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123872</xdr:rowOff>
    </xdr:from>
    <xdr:to>
      <xdr:col>10</xdr:col>
      <xdr:colOff>165100</xdr:colOff>
      <xdr:row>76</xdr:row>
      <xdr:rowOff>54022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70549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7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116035</xdr:rowOff>
    </xdr:from>
    <xdr:to>
      <xdr:col>6</xdr:col>
      <xdr:colOff>38100</xdr:colOff>
      <xdr:row>76</xdr:row>
      <xdr:rowOff>46185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62712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5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102465</xdr:rowOff>
    </xdr:from>
    <xdr:to>
      <xdr:col>24</xdr:col>
      <xdr:colOff>63500</xdr:colOff>
      <xdr:row>96</xdr:row>
      <xdr:rowOff>127254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61665"/>
          <a:ext cx="838200" cy="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127254</xdr:rowOff>
    </xdr:from>
    <xdr:to>
      <xdr:col>19</xdr:col>
      <xdr:colOff>177800</xdr:colOff>
      <xdr:row>96</xdr:row>
      <xdr:rowOff>163863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86454"/>
          <a:ext cx="88900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163863</xdr:rowOff>
    </xdr:from>
    <xdr:to>
      <xdr:col>15</xdr:col>
      <xdr:colOff>50800</xdr:colOff>
      <xdr:row>97</xdr:row>
      <xdr:rowOff>14861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23063"/>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159789</xdr:rowOff>
    </xdr:from>
    <xdr:to>
      <xdr:col>10</xdr:col>
      <xdr:colOff>114300</xdr:colOff>
      <xdr:row>97</xdr:row>
      <xdr:rowOff>14861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18989"/>
          <a:ext cx="889000" cy="2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51665</xdr:rowOff>
    </xdr:from>
    <xdr:to>
      <xdr:col>24</xdr:col>
      <xdr:colOff>114300</xdr:colOff>
      <xdr:row>96</xdr:row>
      <xdr:rowOff>153265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74542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76454</xdr:rowOff>
    </xdr:from>
    <xdr:to>
      <xdr:col>20</xdr:col>
      <xdr:colOff>38100</xdr:colOff>
      <xdr:row>97</xdr:row>
      <xdr:rowOff>6604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23131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31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113063</xdr:rowOff>
    </xdr:from>
    <xdr:to>
      <xdr:col>15</xdr:col>
      <xdr:colOff>101600</xdr:colOff>
      <xdr:row>97</xdr:row>
      <xdr:rowOff>43213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59740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34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135511</xdr:rowOff>
    </xdr:from>
    <xdr:to>
      <xdr:col>10</xdr:col>
      <xdr:colOff>165100</xdr:colOff>
      <xdr:row>97</xdr:row>
      <xdr:rowOff>65661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9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82188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6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108989</xdr:rowOff>
    </xdr:from>
    <xdr:to>
      <xdr:col>6</xdr:col>
      <xdr:colOff>38100</xdr:colOff>
      <xdr:row>97</xdr:row>
      <xdr:rowOff>39139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6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55666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4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71722</xdr:rowOff>
    </xdr:from>
    <xdr:to>
      <xdr:col>55</xdr:col>
      <xdr:colOff>0</xdr:colOff>
      <xdr:row>57</xdr:row>
      <xdr:rowOff>144478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44372"/>
          <a:ext cx="838200" cy="7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45144</xdr:rowOff>
    </xdr:from>
    <xdr:to>
      <xdr:col>50</xdr:col>
      <xdr:colOff>114300</xdr:colOff>
      <xdr:row>57</xdr:row>
      <xdr:rowOff>144478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17794"/>
          <a:ext cx="889000" cy="9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45144</xdr:rowOff>
    </xdr:from>
    <xdr:to>
      <xdr:col>45</xdr:col>
      <xdr:colOff>177800</xdr:colOff>
      <xdr:row>57</xdr:row>
      <xdr:rowOff>120497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17794"/>
          <a:ext cx="889000" cy="7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120497</xdr:rowOff>
    </xdr:from>
    <xdr:to>
      <xdr:col>41</xdr:col>
      <xdr:colOff>50800</xdr:colOff>
      <xdr:row>57</xdr:row>
      <xdr:rowOff>168900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3147"/>
          <a:ext cx="889000" cy="4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20922</xdr:rowOff>
    </xdr:from>
    <xdr:to>
      <xdr:col>55</xdr:col>
      <xdr:colOff>50800</xdr:colOff>
      <xdr:row>57</xdr:row>
      <xdr:rowOff>122522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43799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4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93678</xdr:rowOff>
    </xdr:from>
    <xdr:to>
      <xdr:col>50</xdr:col>
      <xdr:colOff>165100</xdr:colOff>
      <xdr:row>58</xdr:row>
      <xdr:rowOff>23828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6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14955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5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165794</xdr:rowOff>
    </xdr:from>
    <xdr:to>
      <xdr:col>46</xdr:col>
      <xdr:colOff>38100</xdr:colOff>
      <xdr:row>57</xdr:row>
      <xdr:rowOff>95944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6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112471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4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69697</xdr:rowOff>
    </xdr:from>
    <xdr:to>
      <xdr:col>41</xdr:col>
      <xdr:colOff>101600</xdr:colOff>
      <xdr:row>57</xdr:row>
      <xdr:rowOff>171297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162424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118100</xdr:rowOff>
    </xdr:from>
    <xdr:to>
      <xdr:col>36</xdr:col>
      <xdr:colOff>165100</xdr:colOff>
      <xdr:row>58</xdr:row>
      <xdr:rowOff>48250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39377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87908</xdr:rowOff>
    </xdr:from>
    <xdr:to>
      <xdr:col>55</xdr:col>
      <xdr:colOff>0</xdr:colOff>
      <xdr:row>78</xdr:row>
      <xdr:rowOff>5525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89558"/>
          <a:ext cx="838200" cy="8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5525</xdr:rowOff>
    </xdr:from>
    <xdr:to>
      <xdr:col>50</xdr:col>
      <xdr:colOff>114300</xdr:colOff>
      <xdr:row>78</xdr:row>
      <xdr:rowOff>39216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78625"/>
          <a:ext cx="889000" cy="3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19580</xdr:rowOff>
    </xdr:from>
    <xdr:to>
      <xdr:col>45</xdr:col>
      <xdr:colOff>177800</xdr:colOff>
      <xdr:row>78</xdr:row>
      <xdr:rowOff>39216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2680"/>
          <a:ext cx="889000" cy="1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157590</xdr:rowOff>
    </xdr:from>
    <xdr:to>
      <xdr:col>41</xdr:col>
      <xdr:colOff>50800</xdr:colOff>
      <xdr:row>78</xdr:row>
      <xdr:rowOff>19580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359240"/>
          <a:ext cx="889000" cy="3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37108</xdr:rowOff>
    </xdr:from>
    <xdr:to>
      <xdr:col>55</xdr:col>
      <xdr:colOff>50800</xdr:colOff>
      <xdr:row>77</xdr:row>
      <xdr:rowOff>138708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59985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9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126175</xdr:rowOff>
    </xdr:from>
    <xdr:to>
      <xdr:col>50</xdr:col>
      <xdr:colOff>165100</xdr:colOff>
      <xdr:row>78</xdr:row>
      <xdr:rowOff>56325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47452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159866</xdr:rowOff>
    </xdr:from>
    <xdr:to>
      <xdr:col>46</xdr:col>
      <xdr:colOff>38100</xdr:colOff>
      <xdr:row>78</xdr:row>
      <xdr:rowOff>90016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81143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140230</xdr:rowOff>
    </xdr:from>
    <xdr:to>
      <xdr:col>41</xdr:col>
      <xdr:colOff>101600</xdr:colOff>
      <xdr:row>78</xdr:row>
      <xdr:rowOff>70380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61507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106790</xdr:rowOff>
    </xdr:from>
    <xdr:to>
      <xdr:col>36</xdr:col>
      <xdr:colOff>165100</xdr:colOff>
      <xdr:row>78</xdr:row>
      <xdr:rowOff>36940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0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53467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8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60826</xdr:rowOff>
    </xdr:from>
    <xdr:to>
      <xdr:col>55</xdr:col>
      <xdr:colOff>0</xdr:colOff>
      <xdr:row>97</xdr:row>
      <xdr:rowOff>38872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20026"/>
          <a:ext cx="838200" cy="14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38872</xdr:rowOff>
    </xdr:from>
    <xdr:to>
      <xdr:col>50</xdr:col>
      <xdr:colOff>114300</xdr:colOff>
      <xdr:row>97</xdr:row>
      <xdr:rowOff>91283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69522"/>
          <a:ext cx="889000" cy="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29561</xdr:rowOff>
    </xdr:from>
    <xdr:to>
      <xdr:col>45</xdr:col>
      <xdr:colOff>177800</xdr:colOff>
      <xdr:row>97</xdr:row>
      <xdr:rowOff>91283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60211"/>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12430</xdr:rowOff>
    </xdr:from>
    <xdr:to>
      <xdr:col>41</xdr:col>
      <xdr:colOff>50800</xdr:colOff>
      <xdr:row>97</xdr:row>
      <xdr:rowOff>29561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43080"/>
          <a:ext cx="889000" cy="1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10026</xdr:rowOff>
    </xdr:from>
    <xdr:to>
      <xdr:col>55</xdr:col>
      <xdr:colOff>50800</xdr:colOff>
      <xdr:row>96</xdr:row>
      <xdr:rowOff>111626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32903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2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159522</xdr:rowOff>
    </xdr:from>
    <xdr:to>
      <xdr:col>50</xdr:col>
      <xdr:colOff>165100</xdr:colOff>
      <xdr:row>97</xdr:row>
      <xdr:rowOff>89672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1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80799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1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40483</xdr:rowOff>
    </xdr:from>
    <xdr:to>
      <xdr:col>46</xdr:col>
      <xdr:colOff>38100</xdr:colOff>
      <xdr:row>97</xdr:row>
      <xdr:rowOff>142083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7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133210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150211</xdr:rowOff>
    </xdr:from>
    <xdr:to>
      <xdr:col>41</xdr:col>
      <xdr:colOff>101600</xdr:colOff>
      <xdr:row>97</xdr:row>
      <xdr:rowOff>80361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71488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133080</xdr:rowOff>
    </xdr:from>
    <xdr:to>
      <xdr:col>36</xdr:col>
      <xdr:colOff>165100</xdr:colOff>
      <xdr:row>97</xdr:row>
      <xdr:rowOff>63230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54357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8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95146</xdr:rowOff>
    </xdr:from>
    <xdr:to>
      <xdr:col>85</xdr:col>
      <xdr:colOff>127000</xdr:colOff>
      <xdr:row>34</xdr:row>
      <xdr:rowOff>139974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752996"/>
          <a:ext cx="838200" cy="21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139974</xdr:rowOff>
    </xdr:from>
    <xdr:to>
      <xdr:col>81</xdr:col>
      <xdr:colOff>50800</xdr:colOff>
      <xdr:row>35</xdr:row>
      <xdr:rowOff>45928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69274"/>
          <a:ext cx="8890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45928</xdr:rowOff>
    </xdr:from>
    <xdr:to>
      <xdr:col>76</xdr:col>
      <xdr:colOff>114300</xdr:colOff>
      <xdr:row>35</xdr:row>
      <xdr:rowOff>80767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46678"/>
          <a:ext cx="889000" cy="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8026</xdr:rowOff>
    </xdr:from>
    <xdr:to>
      <xdr:col>71</xdr:col>
      <xdr:colOff>177800</xdr:colOff>
      <xdr:row>35</xdr:row>
      <xdr:rowOff>80767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665876"/>
          <a:ext cx="889000" cy="4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44346</xdr:rowOff>
    </xdr:from>
    <xdr:to>
      <xdr:col>85</xdr:col>
      <xdr:colOff>177800</xdr:colOff>
      <xdr:row>33</xdr:row>
      <xdr:rowOff>145946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67223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5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89174</xdr:rowOff>
    </xdr:from>
    <xdr:to>
      <xdr:col>81</xdr:col>
      <xdr:colOff>101600</xdr:colOff>
      <xdr:row>35</xdr:row>
      <xdr:rowOff>19324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35851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166578</xdr:rowOff>
    </xdr:from>
    <xdr:to>
      <xdr:col>76</xdr:col>
      <xdr:colOff>165100</xdr:colOff>
      <xdr:row>35</xdr:row>
      <xdr:rowOff>96728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9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87855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8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29967</xdr:rowOff>
    </xdr:from>
    <xdr:to>
      <xdr:col>72</xdr:col>
      <xdr:colOff>38100</xdr:colOff>
      <xdr:row>35</xdr:row>
      <xdr:rowOff>131567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3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122694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2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128676</xdr:rowOff>
    </xdr:from>
    <xdr:to>
      <xdr:col>67</xdr:col>
      <xdr:colOff>101600</xdr:colOff>
      <xdr:row>33</xdr:row>
      <xdr:rowOff>58826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61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75353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3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98136</xdr:rowOff>
    </xdr:from>
    <xdr:to>
      <xdr:col>85</xdr:col>
      <xdr:colOff>127000</xdr:colOff>
      <xdr:row>55</xdr:row>
      <xdr:rowOff>157842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527886"/>
          <a:ext cx="838200" cy="5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126917</xdr:rowOff>
    </xdr:from>
    <xdr:to>
      <xdr:col>81</xdr:col>
      <xdr:colOff>50800</xdr:colOff>
      <xdr:row>55</xdr:row>
      <xdr:rowOff>157842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556667"/>
          <a:ext cx="8890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126917</xdr:rowOff>
    </xdr:from>
    <xdr:to>
      <xdr:col>76</xdr:col>
      <xdr:colOff>114300</xdr:colOff>
      <xdr:row>56</xdr:row>
      <xdr:rowOff>108190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556667"/>
          <a:ext cx="889000" cy="15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108190</xdr:rowOff>
    </xdr:from>
    <xdr:to>
      <xdr:col>71</xdr:col>
      <xdr:colOff>177800</xdr:colOff>
      <xdr:row>56</xdr:row>
      <xdr:rowOff>130483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09390"/>
          <a:ext cx="889000" cy="2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47336</xdr:rowOff>
    </xdr:from>
    <xdr:to>
      <xdr:col>85</xdr:col>
      <xdr:colOff>177800</xdr:colOff>
      <xdr:row>55</xdr:row>
      <xdr:rowOff>148936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47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70213</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32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107042</xdr:rowOff>
    </xdr:from>
    <xdr:to>
      <xdr:col>81</xdr:col>
      <xdr:colOff>101600</xdr:colOff>
      <xdr:row>56</xdr:row>
      <xdr:rowOff>37192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53719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31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76117</xdr:rowOff>
    </xdr:from>
    <xdr:to>
      <xdr:col>76</xdr:col>
      <xdr:colOff>165100</xdr:colOff>
      <xdr:row>56</xdr:row>
      <xdr:rowOff>6267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22794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28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57390</xdr:rowOff>
    </xdr:from>
    <xdr:to>
      <xdr:col>72</xdr:col>
      <xdr:colOff>38100</xdr:colOff>
      <xdr:row>56</xdr:row>
      <xdr:rowOff>158990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4067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79683</xdr:rowOff>
    </xdr:from>
    <xdr:to>
      <xdr:col>67</xdr:col>
      <xdr:colOff>101600</xdr:colOff>
      <xdr:row>57</xdr:row>
      <xdr:rowOff>9833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8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26360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51485</xdr:rowOff>
    </xdr:from>
    <xdr:to>
      <xdr:col>85</xdr:col>
      <xdr:colOff>127000</xdr:colOff>
      <xdr:row>79</xdr:row>
      <xdr:rowOff>15520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424585"/>
          <a:ext cx="838200" cy="13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47664</xdr:rowOff>
    </xdr:from>
    <xdr:to>
      <xdr:col>81</xdr:col>
      <xdr:colOff>50800</xdr:colOff>
      <xdr:row>78</xdr:row>
      <xdr:rowOff>51485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20764"/>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47664</xdr:rowOff>
    </xdr:from>
    <xdr:to>
      <xdr:col>76</xdr:col>
      <xdr:colOff>114300</xdr:colOff>
      <xdr:row>78</xdr:row>
      <xdr:rowOff>61443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20764"/>
          <a:ext cx="8890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61443</xdr:rowOff>
    </xdr:from>
    <xdr:to>
      <xdr:col>71</xdr:col>
      <xdr:colOff>177800</xdr:colOff>
      <xdr:row>78</xdr:row>
      <xdr:rowOff>150127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34543"/>
          <a:ext cx="889000" cy="8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136170</xdr:rowOff>
    </xdr:from>
    <xdr:to>
      <xdr:col>85</xdr:col>
      <xdr:colOff>177800</xdr:colOff>
      <xdr:row>79</xdr:row>
      <xdr:rowOff>66320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51097</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685</xdr:rowOff>
    </xdr:from>
    <xdr:to>
      <xdr:col>81</xdr:col>
      <xdr:colOff>101600</xdr:colOff>
      <xdr:row>78</xdr:row>
      <xdr:rowOff>102285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118812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1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168314</xdr:rowOff>
    </xdr:from>
    <xdr:to>
      <xdr:col>76</xdr:col>
      <xdr:colOff>165100</xdr:colOff>
      <xdr:row>78</xdr:row>
      <xdr:rowOff>98464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114991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10643</xdr:rowOff>
    </xdr:from>
    <xdr:to>
      <xdr:col>72</xdr:col>
      <xdr:colOff>38100</xdr:colOff>
      <xdr:row>78</xdr:row>
      <xdr:rowOff>112243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128770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99327</xdr:rowOff>
    </xdr:from>
    <xdr:to>
      <xdr:col>67</xdr:col>
      <xdr:colOff>101600</xdr:colOff>
      <xdr:row>79</xdr:row>
      <xdr:rowOff>29477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20604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80545</xdr:rowOff>
    </xdr:from>
    <xdr:to>
      <xdr:col>85</xdr:col>
      <xdr:colOff>127000</xdr:colOff>
      <xdr:row>97</xdr:row>
      <xdr:rowOff>85302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11195"/>
          <a:ext cx="8382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85302</xdr:rowOff>
    </xdr:from>
    <xdr:to>
      <xdr:col>81</xdr:col>
      <xdr:colOff>50800</xdr:colOff>
      <xdr:row>97</xdr:row>
      <xdr:rowOff>95634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15952"/>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95634</xdr:rowOff>
    </xdr:from>
    <xdr:to>
      <xdr:col>76</xdr:col>
      <xdr:colOff>114300</xdr:colOff>
      <xdr:row>97</xdr:row>
      <xdr:rowOff>113616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26284"/>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113616</xdr:rowOff>
    </xdr:from>
    <xdr:to>
      <xdr:col>71</xdr:col>
      <xdr:colOff>177800</xdr:colOff>
      <xdr:row>97</xdr:row>
      <xdr:rowOff>115626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4426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29745</xdr:rowOff>
    </xdr:from>
    <xdr:to>
      <xdr:col>85</xdr:col>
      <xdr:colOff>177800</xdr:colOff>
      <xdr:row>97</xdr:row>
      <xdr:rowOff>131345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52622</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1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34502</xdr:rowOff>
    </xdr:from>
    <xdr:to>
      <xdr:col>81</xdr:col>
      <xdr:colOff>101600</xdr:colOff>
      <xdr:row>97</xdr:row>
      <xdr:rowOff>136102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152629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44834</xdr:rowOff>
    </xdr:from>
    <xdr:to>
      <xdr:col>76</xdr:col>
      <xdr:colOff>165100</xdr:colOff>
      <xdr:row>97</xdr:row>
      <xdr:rowOff>146434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162961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62816</xdr:rowOff>
    </xdr:from>
    <xdr:to>
      <xdr:col>72</xdr:col>
      <xdr:colOff>38100</xdr:colOff>
      <xdr:row>97</xdr:row>
      <xdr:rowOff>164416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9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9493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64826</xdr:rowOff>
    </xdr:from>
    <xdr:to>
      <xdr:col>67</xdr:col>
      <xdr:colOff>101600</xdr:colOff>
      <xdr:row>97</xdr:row>
      <xdr:rowOff>166426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9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11503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7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本市の目的別歳出決算の状況を類似団体と比較すると、住民一人当たりのコストは教育費、民生費、公債費が高水準となっている。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特に、教育費については、類似団体と比較し、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53,228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121,591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円となっている。増加の主な要因としては、大矢野中学校教室棟改修工事の実施等が挙げられる。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財政調整基金残高は、地方財政法第７条の規定により、前年度剰余金の２分の１を下らない額を積み立てており、令和５年度は基金の取り崩しを行ったものの、前年度と比較し増加している。</a:t>
          </a:r>
        </a:p>
        <a:p>
          <a:r>
            <a:rPr kumimoji="1" lang="ja-JP" altLang="en-US" sz="1100">
              <a:solidFill>
                <a:sysClr val="windowText" lastClr="000000"/>
              </a:solidFill>
              <a:latin typeface="ＭＳ ゴシック" pitchFamily="49" charset="-128"/>
              <a:ea typeface="ＭＳ ゴシック" pitchFamily="49" charset="-128"/>
            </a:rPr>
            <a:t>　実質収支額は、昨年度と比べ</a:t>
          </a:r>
          <a:r>
            <a:rPr kumimoji="1" lang="en-US" altLang="ja-JP" sz="1100">
              <a:solidFill>
                <a:sysClr val="windowText" lastClr="000000"/>
              </a:solidFill>
              <a:latin typeface="ＭＳ ゴシック" pitchFamily="49" charset="-128"/>
              <a:ea typeface="ＭＳ ゴシック" pitchFamily="49" charset="-128"/>
            </a:rPr>
            <a:t>1.24</a:t>
          </a:r>
          <a:r>
            <a:rPr kumimoji="1" lang="ja-JP" altLang="en-US" sz="1100">
              <a:solidFill>
                <a:sysClr val="windowText" lastClr="000000"/>
              </a:solidFill>
              <a:latin typeface="ＭＳ ゴシック" pitchFamily="49" charset="-128"/>
              <a:ea typeface="ＭＳ ゴシック" pitchFamily="49" charset="-128"/>
            </a:rPr>
            <a:t>ポイント減少した。</a:t>
          </a:r>
        </a:p>
        <a:p>
          <a:r>
            <a:rPr kumimoji="1" lang="ja-JP" altLang="en-US" sz="1100">
              <a:solidFill>
                <a:sysClr val="windowText" lastClr="000000"/>
              </a:solidFill>
              <a:latin typeface="ＭＳ ゴシック" pitchFamily="49" charset="-128"/>
              <a:ea typeface="ＭＳ ゴシック" pitchFamily="49" charset="-128"/>
            </a:rPr>
            <a:t>　実質単年度収支は、令和４年度と比べ</a:t>
          </a:r>
          <a:r>
            <a:rPr kumimoji="1" lang="en-US" altLang="ja-JP" sz="1100">
              <a:solidFill>
                <a:sysClr val="windowText" lastClr="000000"/>
              </a:solidFill>
              <a:latin typeface="ＭＳ ゴシック" pitchFamily="49" charset="-128"/>
              <a:ea typeface="ＭＳ ゴシック" pitchFamily="49" charset="-128"/>
            </a:rPr>
            <a:t>5.45</a:t>
          </a:r>
          <a:r>
            <a:rPr kumimoji="1" lang="ja-JP" altLang="en-US" sz="1100">
              <a:solidFill>
                <a:sysClr val="windowText" lastClr="000000"/>
              </a:solidFill>
              <a:latin typeface="ＭＳ ゴシック" pitchFamily="49" charset="-128"/>
              <a:ea typeface="ＭＳ ゴシック" pitchFamily="49" charset="-128"/>
            </a:rPr>
            <a:t>ポイント減少し、令和５年度は赤字となった。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一般会計及び各事業会計とも赤字は発生していない状況である。</a:t>
          </a:r>
        </a:p>
        <a:p>
          <a:r>
            <a:rPr kumimoji="1" lang="ja-JP" altLang="en-US" sz="1050">
              <a:solidFill>
                <a:sysClr val="windowText" lastClr="000000"/>
              </a:solidFill>
              <a:latin typeface="ＭＳ ゴシック" pitchFamily="49" charset="-128"/>
              <a:ea typeface="ＭＳ ゴシック" pitchFamily="49" charset="-128"/>
            </a:rPr>
            <a:t>　しかし、一般会計においては、歳入の中核を占める普通交付税について、人口減少等により歳入減少が予想されるため、各会計において、今後も計画的な事業運営を図り、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c r="B2" s="182" t="s">
        <v>77</v>
      </c>
      <c r="C2" s="182"/>
      <c r="D2" s="183"/>
    </row>
    <row r="3" spans="1:119" ht="18.75" customHeight="1" thickBot="1">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23592048</v>
      </c>
      <c r="BO4" s="449"/>
      <c r="BP4" s="449"/>
      <c r="BQ4" s="449"/>
      <c r="BR4" s="449"/>
      <c r="BS4" s="449"/>
      <c r="BT4" s="449"/>
      <c r="BU4" s="450"/>
      <c r="BV4" s="448">
        <v>21861161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8.4</v>
      </c>
      <c r="CU4" s="589"/>
      <c r="CV4" s="589"/>
      <c r="CW4" s="589"/>
      <c r="CX4" s="589"/>
      <c r="CY4" s="589"/>
      <c r="CZ4" s="589"/>
      <c r="DA4" s="590"/>
      <c r="DB4" s="588">
        <v>9.6</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22280270</v>
      </c>
      <c r="BO5" s="420"/>
      <c r="BP5" s="420"/>
      <c r="BQ5" s="420"/>
      <c r="BR5" s="420"/>
      <c r="BS5" s="420"/>
      <c r="BT5" s="420"/>
      <c r="BU5" s="421"/>
      <c r="BV5" s="419">
        <v>20487805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92.9</v>
      </c>
      <c r="CU5" s="417"/>
      <c r="CV5" s="417"/>
      <c r="CW5" s="417"/>
      <c r="CX5" s="417"/>
      <c r="CY5" s="417"/>
      <c r="CZ5" s="417"/>
      <c r="DA5" s="418"/>
      <c r="DB5" s="416">
        <v>90.8</v>
      </c>
      <c r="DC5" s="417"/>
      <c r="DD5" s="417"/>
      <c r="DE5" s="417"/>
      <c r="DF5" s="417"/>
      <c r="DG5" s="417"/>
      <c r="DH5" s="417"/>
      <c r="DI5" s="418"/>
    </row>
    <row r="6" spans="1:119" ht="18.75" customHeight="1">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1311778</v>
      </c>
      <c r="BO6" s="420"/>
      <c r="BP6" s="420"/>
      <c r="BQ6" s="420"/>
      <c r="BR6" s="420"/>
      <c r="BS6" s="420"/>
      <c r="BT6" s="420"/>
      <c r="BU6" s="421"/>
      <c r="BV6" s="419">
        <v>1373356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92.9</v>
      </c>
      <c r="CU6" s="563"/>
      <c r="CV6" s="563"/>
      <c r="CW6" s="563"/>
      <c r="CX6" s="563"/>
      <c r="CY6" s="563"/>
      <c r="CZ6" s="563"/>
      <c r="DA6" s="564"/>
      <c r="DB6" s="562">
        <v>91.7</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422903</v>
      </c>
      <c r="BO7" s="420"/>
      <c r="BP7" s="420"/>
      <c r="BQ7" s="420"/>
      <c r="BR7" s="420"/>
      <c r="BS7" s="420"/>
      <c r="BT7" s="420"/>
      <c r="BU7" s="421"/>
      <c r="BV7" s="419">
        <v>358857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10572796</v>
      </c>
      <c r="CU7" s="420"/>
      <c r="CV7" s="420"/>
      <c r="CW7" s="420"/>
      <c r="CX7" s="420"/>
      <c r="CY7" s="420"/>
      <c r="CZ7" s="420"/>
      <c r="DA7" s="421"/>
      <c r="DB7" s="419">
        <v>10514494</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888875</v>
      </c>
      <c r="BO8" s="420"/>
      <c r="BP8" s="420"/>
      <c r="BQ8" s="420"/>
      <c r="BR8" s="420"/>
      <c r="BS8" s="420"/>
      <c r="BT8" s="420"/>
      <c r="BU8" s="421"/>
      <c r="BV8" s="419">
        <v>1014499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0.25</v>
      </c>
      <c r="CU8" s="523"/>
      <c r="CV8" s="523"/>
      <c r="CW8" s="523"/>
      <c r="CX8" s="523"/>
      <c r="CY8" s="523"/>
      <c r="CZ8" s="523"/>
      <c r="DA8" s="524"/>
      <c r="DB8" s="522">
        <v>0.25</v>
      </c>
      <c r="DC8" s="523"/>
      <c r="DD8" s="523"/>
      <c r="DE8" s="523"/>
      <c r="DF8" s="523"/>
      <c r="DG8" s="523"/>
      <c r="DH8" s="523"/>
      <c r="DI8" s="524"/>
    </row>
    <row r="9" spans="1:119" ht="18.75" customHeight="1" thickBot="1">
      <c r="A9" s="181"/>
      <c r="B9" s="551" t="s">
        <v>106</v>
      </c>
      <c r="C9" s="552"/>
      <c r="D9" s="552"/>
      <c r="E9" s="552"/>
      <c r="F9" s="552"/>
      <c r="G9" s="552"/>
      <c r="H9" s="552"/>
      <c r="I9" s="552"/>
      <c r="J9" s="552"/>
      <c r="K9" s="470"/>
      <c r="L9" s="553" t="s">
        <v>107</v>
      </c>
      <c r="M9" s="554"/>
      <c r="N9" s="554"/>
      <c r="O9" s="554"/>
      <c r="P9" s="554"/>
      <c r="Q9" s="555"/>
      <c r="R9" s="556">
        <v>24563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-125624</v>
      </c>
      <c r="BO9" s="420"/>
      <c r="BP9" s="420"/>
      <c r="BQ9" s="420"/>
      <c r="BR9" s="420"/>
      <c r="BS9" s="420"/>
      <c r="BT9" s="420"/>
      <c r="BU9" s="421"/>
      <c r="BV9" s="419">
        <v>57913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16.8</v>
      </c>
      <c r="CU9" s="417"/>
      <c r="CV9" s="417"/>
      <c r="CW9" s="417"/>
      <c r="CX9" s="417"/>
      <c r="CY9" s="417"/>
      <c r="CZ9" s="417"/>
      <c r="DA9" s="418"/>
      <c r="DB9" s="416">
        <v>17.8</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112</v>
      </c>
      <c r="M10" s="376"/>
      <c r="N10" s="376"/>
      <c r="O10" s="376"/>
      <c r="P10" s="376"/>
      <c r="Q10" s="377"/>
      <c r="R10" s="372">
        <v>27006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511765</v>
      </c>
      <c r="BO10" s="420"/>
      <c r="BP10" s="420"/>
      <c r="BQ10" s="420"/>
      <c r="BR10" s="420"/>
      <c r="BS10" s="420"/>
      <c r="BT10" s="420"/>
      <c r="BU10" s="421"/>
      <c r="BV10" s="419">
        <v>481756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81"/>
      <c r="B12" s="525" t="s">
        <v>123</v>
      </c>
      <c r="C12" s="526"/>
      <c r="D12" s="526"/>
      <c r="E12" s="526"/>
      <c r="F12" s="526"/>
      <c r="G12" s="526"/>
      <c r="H12" s="526"/>
      <c r="I12" s="526"/>
      <c r="J12" s="526"/>
      <c r="K12" s="527"/>
      <c r="L12" s="534" t="s">
        <v>124</v>
      </c>
      <c r="M12" s="535"/>
      <c r="N12" s="535"/>
      <c r="O12" s="535"/>
      <c r="P12" s="535"/>
      <c r="Q12" s="536"/>
      <c r="R12" s="537">
        <v>24285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420000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130</v>
      </c>
      <c r="N13" s="504"/>
      <c r="O13" s="504"/>
      <c r="P13" s="504"/>
      <c r="Q13" s="505"/>
      <c r="R13" s="506">
        <v>24128</v>
      </c>
      <c r="S13" s="507"/>
      <c r="T13" s="507"/>
      <c r="U13" s="507"/>
      <c r="V13" s="508"/>
      <c r="W13" s="509" t="s">
        <v>131</v>
      </c>
      <c r="X13" s="405"/>
      <c r="Y13" s="405"/>
      <c r="Z13" s="405"/>
      <c r="AA13" s="405"/>
      <c r="AB13" s="406"/>
      <c r="AC13" s="372">
        <v>1340</v>
      </c>
      <c r="AD13" s="373"/>
      <c r="AE13" s="373"/>
      <c r="AF13" s="373"/>
      <c r="AG13" s="374"/>
      <c r="AH13" s="372">
        <v>1558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-33859</v>
      </c>
      <c r="BO13" s="420"/>
      <c r="BP13" s="420"/>
      <c r="BQ13" s="420"/>
      <c r="BR13" s="420"/>
      <c r="BS13" s="420"/>
      <c r="BT13" s="420"/>
      <c r="BU13" s="421"/>
      <c r="BV13" s="419">
        <v>539669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11.6</v>
      </c>
      <c r="CU13" s="417"/>
      <c r="CV13" s="417"/>
      <c r="CW13" s="417"/>
      <c r="CX13" s="417"/>
      <c r="CY13" s="417"/>
      <c r="CZ13" s="417"/>
      <c r="DA13" s="418"/>
      <c r="DB13" s="416">
        <v>11.6</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135</v>
      </c>
      <c r="M14" s="546"/>
      <c r="N14" s="546"/>
      <c r="O14" s="546"/>
      <c r="P14" s="546"/>
      <c r="Q14" s="547"/>
      <c r="R14" s="506">
        <v>25015</v>
      </c>
      <c r="S14" s="507"/>
      <c r="T14" s="507"/>
      <c r="U14" s="507"/>
      <c r="V14" s="508"/>
      <c r="W14" s="510"/>
      <c r="X14" s="408"/>
      <c r="Y14" s="408"/>
      <c r="Z14" s="408"/>
      <c r="AA14" s="408"/>
      <c r="AB14" s="409"/>
      <c r="AC14" s="499">
        <v>12</v>
      </c>
      <c r="AD14" s="500"/>
      <c r="AE14" s="500"/>
      <c r="AF14" s="500"/>
      <c r="AG14" s="501"/>
      <c r="AH14" s="499">
        <v>12.9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130</v>
      </c>
      <c r="N15" s="504"/>
      <c r="O15" s="504"/>
      <c r="P15" s="504"/>
      <c r="Q15" s="505"/>
      <c r="R15" s="506">
        <v>24875</v>
      </c>
      <c r="S15" s="507"/>
      <c r="T15" s="507"/>
      <c r="U15" s="507"/>
      <c r="V15" s="508"/>
      <c r="W15" s="509" t="s">
        <v>137</v>
      </c>
      <c r="X15" s="405"/>
      <c r="Y15" s="405"/>
      <c r="Z15" s="405"/>
      <c r="AA15" s="405"/>
      <c r="AB15" s="406"/>
      <c r="AC15" s="372">
        <v>2319</v>
      </c>
      <c r="AD15" s="373"/>
      <c r="AE15" s="373"/>
      <c r="AF15" s="373"/>
      <c r="AG15" s="374"/>
      <c r="AH15" s="372">
        <v>2526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2529292</v>
      </c>
      <c r="BO15" s="449"/>
      <c r="BP15" s="449"/>
      <c r="BQ15" s="449"/>
      <c r="BR15" s="449"/>
      <c r="BS15" s="449"/>
      <c r="BT15" s="449"/>
      <c r="BU15" s="450"/>
      <c r="BV15" s="448">
        <v>2461342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20.8</v>
      </c>
      <c r="AD16" s="500"/>
      <c r="AE16" s="500"/>
      <c r="AF16" s="500"/>
      <c r="AG16" s="501"/>
      <c r="AH16" s="499">
        <v>21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9905117</v>
      </c>
      <c r="BO16" s="420"/>
      <c r="BP16" s="420"/>
      <c r="BQ16" s="420"/>
      <c r="BR16" s="420"/>
      <c r="BS16" s="420"/>
      <c r="BT16" s="420"/>
      <c r="BU16" s="421"/>
      <c r="BV16" s="419">
        <v>9784585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7507</v>
      </c>
      <c r="AD17" s="373"/>
      <c r="AE17" s="373"/>
      <c r="AF17" s="373"/>
      <c r="AG17" s="374"/>
      <c r="AH17" s="372">
        <v>7954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3151683</v>
      </c>
      <c r="BO17" s="420"/>
      <c r="BP17" s="420"/>
      <c r="BQ17" s="420"/>
      <c r="BR17" s="420"/>
      <c r="BS17" s="420"/>
      <c r="BT17" s="420"/>
      <c r="BU17" s="421"/>
      <c r="BV17" s="419">
        <v>3077858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147</v>
      </c>
      <c r="C18" s="470"/>
      <c r="D18" s="470"/>
      <c r="E18" s="471"/>
      <c r="F18" s="471"/>
      <c r="G18" s="471"/>
      <c r="H18" s="471"/>
      <c r="I18" s="471"/>
      <c r="J18" s="471"/>
      <c r="K18" s="471"/>
      <c r="L18" s="472">
        <v>126.67</v>
      </c>
      <c r="M18" s="472"/>
      <c r="N18" s="472"/>
      <c r="O18" s="472"/>
      <c r="P18" s="472"/>
      <c r="Q18" s="472"/>
      <c r="R18" s="473"/>
      <c r="S18" s="473"/>
      <c r="T18" s="473"/>
      <c r="U18" s="473"/>
      <c r="V18" s="474"/>
      <c r="W18" s="490"/>
      <c r="X18" s="491"/>
      <c r="Y18" s="491"/>
      <c r="Z18" s="491"/>
      <c r="AA18" s="491"/>
      <c r="AB18" s="515"/>
      <c r="AC18" s="389">
        <v>67.2</v>
      </c>
      <c r="AD18" s="390"/>
      <c r="AE18" s="390"/>
      <c r="AF18" s="390"/>
      <c r="AG18" s="475"/>
      <c r="AH18" s="389">
        <v>66.099999999999994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9838631</v>
      </c>
      <c r="BO18" s="420"/>
      <c r="BP18" s="420"/>
      <c r="BQ18" s="420"/>
      <c r="BR18" s="420"/>
      <c r="BS18" s="420"/>
      <c r="BT18" s="420"/>
      <c r="BU18" s="421"/>
      <c r="BV18" s="419">
        <v>9678486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149</v>
      </c>
      <c r="C19" s="470"/>
      <c r="D19" s="470"/>
      <c r="E19" s="471"/>
      <c r="F19" s="471"/>
      <c r="G19" s="471"/>
      <c r="H19" s="471"/>
      <c r="I19" s="471"/>
      <c r="J19" s="471"/>
      <c r="K19" s="471"/>
      <c r="L19" s="479">
        <v>194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14103062</v>
      </c>
      <c r="BO19" s="420"/>
      <c r="BP19" s="420"/>
      <c r="BQ19" s="420"/>
      <c r="BR19" s="420"/>
      <c r="BS19" s="420"/>
      <c r="BT19" s="420"/>
      <c r="BU19" s="421"/>
      <c r="BV19" s="419">
        <v>13521043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151</v>
      </c>
      <c r="C20" s="470"/>
      <c r="D20" s="470"/>
      <c r="E20" s="471"/>
      <c r="F20" s="471"/>
      <c r="G20" s="471"/>
      <c r="H20" s="471"/>
      <c r="I20" s="471"/>
      <c r="J20" s="471"/>
      <c r="K20" s="471"/>
      <c r="L20" s="479">
        <v>10034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19696722</v>
      </c>
      <c r="BO22" s="449"/>
      <c r="BP22" s="449"/>
      <c r="BQ22" s="449"/>
      <c r="BR22" s="449"/>
      <c r="BS22" s="449"/>
      <c r="BT22" s="449"/>
      <c r="BU22" s="450"/>
      <c r="BV22" s="448">
        <v>18140944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5963504</v>
      </c>
      <c r="BO23" s="420"/>
      <c r="BP23" s="420"/>
      <c r="BQ23" s="420"/>
      <c r="BR23" s="420"/>
      <c r="BS23" s="420"/>
      <c r="BT23" s="420"/>
      <c r="BU23" s="421"/>
      <c r="BV23" s="419">
        <v>6435928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161</v>
      </c>
      <c r="F24" s="376"/>
      <c r="G24" s="376"/>
      <c r="H24" s="376"/>
      <c r="I24" s="376"/>
      <c r="J24" s="376"/>
      <c r="K24" s="377"/>
      <c r="L24" s="372">
        <v>1</v>
      </c>
      <c r="M24" s="373"/>
      <c r="N24" s="373"/>
      <c r="O24" s="373"/>
      <c r="P24" s="374"/>
      <c r="Q24" s="372">
        <v>6408</v>
      </c>
      <c r="R24" s="373"/>
      <c r="S24" s="373"/>
      <c r="T24" s="373"/>
      <c r="U24" s="373"/>
      <c r="V24" s="374"/>
      <c r="W24" s="462"/>
      <c r="X24" s="399"/>
      <c r="Y24" s="400"/>
      <c r="Z24" s="375" t="s">
        <v>162</v>
      </c>
      <c r="AA24" s="376"/>
      <c r="AB24" s="376"/>
      <c r="AC24" s="376"/>
      <c r="AD24" s="376"/>
      <c r="AE24" s="376"/>
      <c r="AF24" s="376"/>
      <c r="AG24" s="377"/>
      <c r="AH24" s="372">
        <v>278</v>
      </c>
      <c r="AI24" s="373"/>
      <c r="AJ24" s="373"/>
      <c r="AK24" s="373"/>
      <c r="AL24" s="374"/>
      <c r="AM24" s="372">
        <v>827328</v>
      </c>
      <c r="AN24" s="373"/>
      <c r="AO24" s="373"/>
      <c r="AP24" s="373"/>
      <c r="AQ24" s="373"/>
      <c r="AR24" s="374"/>
      <c r="AS24" s="372">
        <v>2976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16861338</v>
      </c>
      <c r="BO24" s="420"/>
      <c r="BP24" s="420"/>
      <c r="BQ24" s="420"/>
      <c r="BR24" s="420"/>
      <c r="BS24" s="420"/>
      <c r="BT24" s="420"/>
      <c r="BU24" s="421"/>
      <c r="BV24" s="419">
        <v>14621486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164</v>
      </c>
      <c r="F25" s="376"/>
      <c r="G25" s="376"/>
      <c r="H25" s="376"/>
      <c r="I25" s="376"/>
      <c r="J25" s="376"/>
      <c r="K25" s="377"/>
      <c r="L25" s="372">
        <v>1</v>
      </c>
      <c r="M25" s="373"/>
      <c r="N25" s="373"/>
      <c r="O25" s="373"/>
      <c r="P25" s="374"/>
      <c r="Q25" s="372">
        <v>5373</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2155278</v>
      </c>
      <c r="BO25" s="449"/>
      <c r="BP25" s="449"/>
      <c r="BQ25" s="449"/>
      <c r="BR25" s="449"/>
      <c r="BS25" s="449"/>
      <c r="BT25" s="449"/>
      <c r="BU25" s="450"/>
      <c r="BV25" s="448">
        <v>2036557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167</v>
      </c>
      <c r="F26" s="376"/>
      <c r="G26" s="376"/>
      <c r="H26" s="376"/>
      <c r="I26" s="376"/>
      <c r="J26" s="376"/>
      <c r="K26" s="377"/>
      <c r="L26" s="372">
        <v>1</v>
      </c>
      <c r="M26" s="373"/>
      <c r="N26" s="373"/>
      <c r="O26" s="373"/>
      <c r="P26" s="374"/>
      <c r="Q26" s="372">
        <v>4914</v>
      </c>
      <c r="R26" s="373"/>
      <c r="S26" s="373"/>
      <c r="T26" s="373"/>
      <c r="U26" s="373"/>
      <c r="V26" s="374"/>
      <c r="W26" s="462"/>
      <c r="X26" s="399"/>
      <c r="Y26" s="400"/>
      <c r="Z26" s="375" t="s">
        <v>168</v>
      </c>
      <c r="AA26" s="430"/>
      <c r="AB26" s="430"/>
      <c r="AC26" s="430"/>
      <c r="AD26" s="430"/>
      <c r="AE26" s="430"/>
      <c r="AF26" s="430"/>
      <c r="AG26" s="431"/>
      <c r="AH26" s="372">
        <v>16</v>
      </c>
      <c r="AI26" s="373"/>
      <c r="AJ26" s="373"/>
      <c r="AK26" s="373"/>
      <c r="AL26" s="374"/>
      <c r="AM26" s="372">
        <v>48000</v>
      </c>
      <c r="AN26" s="373"/>
      <c r="AO26" s="373"/>
      <c r="AP26" s="373"/>
      <c r="AQ26" s="373"/>
      <c r="AR26" s="374"/>
      <c r="AS26" s="372">
        <v>3000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170</v>
      </c>
      <c r="F27" s="376"/>
      <c r="G27" s="376"/>
      <c r="H27" s="376"/>
      <c r="I27" s="376"/>
      <c r="J27" s="376"/>
      <c r="K27" s="377"/>
      <c r="L27" s="372">
        <v>1</v>
      </c>
      <c r="M27" s="373"/>
      <c r="N27" s="373"/>
      <c r="O27" s="373"/>
      <c r="P27" s="374"/>
      <c r="Q27" s="372">
        <v>3630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352755</v>
      </c>
      <c r="BO27" s="454"/>
      <c r="BP27" s="454"/>
      <c r="BQ27" s="454"/>
      <c r="BR27" s="454"/>
      <c r="BS27" s="454"/>
      <c r="BT27" s="454"/>
      <c r="BU27" s="455"/>
      <c r="BV27" s="453">
        <v>352749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173</v>
      </c>
      <c r="F28" s="376"/>
      <c r="G28" s="376"/>
      <c r="H28" s="376"/>
      <c r="I28" s="376"/>
      <c r="J28" s="376"/>
      <c r="K28" s="377"/>
      <c r="L28" s="372">
        <v>1</v>
      </c>
      <c r="M28" s="373"/>
      <c r="N28" s="373"/>
      <c r="O28" s="373"/>
      <c r="P28" s="374"/>
      <c r="Q28" s="372">
        <v>3330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4157801</v>
      </c>
      <c r="BO28" s="449"/>
      <c r="BP28" s="449"/>
      <c r="BQ28" s="449"/>
      <c r="BR28" s="449"/>
      <c r="BS28" s="449"/>
      <c r="BT28" s="449"/>
      <c r="BU28" s="450"/>
      <c r="BV28" s="448">
        <v>4066036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176</v>
      </c>
      <c r="F29" s="376"/>
      <c r="G29" s="376"/>
      <c r="H29" s="376"/>
      <c r="I29" s="376"/>
      <c r="J29" s="376"/>
      <c r="K29" s="377"/>
      <c r="L29" s="372">
        <v>14</v>
      </c>
      <c r="M29" s="373"/>
      <c r="N29" s="373"/>
      <c r="O29" s="373"/>
      <c r="P29" s="374"/>
      <c r="Q29" s="372">
        <v>3140</v>
      </c>
      <c r="R29" s="373"/>
      <c r="S29" s="373"/>
      <c r="T29" s="373"/>
      <c r="U29" s="373"/>
      <c r="V29" s="374"/>
      <c r="W29" s="463"/>
      <c r="X29" s="464"/>
      <c r="Y29" s="465"/>
      <c r="Z29" s="375" t="s">
        <v>177</v>
      </c>
      <c r="AA29" s="376"/>
      <c r="AB29" s="376"/>
      <c r="AC29" s="376"/>
      <c r="AD29" s="376"/>
      <c r="AE29" s="376"/>
      <c r="AF29" s="376"/>
      <c r="AG29" s="377"/>
      <c r="AH29" s="372">
        <v>278</v>
      </c>
      <c r="AI29" s="373"/>
      <c r="AJ29" s="373"/>
      <c r="AK29" s="373"/>
      <c r="AL29" s="374"/>
      <c r="AM29" s="372">
        <v>827328</v>
      </c>
      <c r="AN29" s="373"/>
      <c r="AO29" s="373"/>
      <c r="AP29" s="373"/>
      <c r="AQ29" s="373"/>
      <c r="AR29" s="374"/>
      <c r="AS29" s="372">
        <v>2976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620661</v>
      </c>
      <c r="BO29" s="420"/>
      <c r="BP29" s="420"/>
      <c r="BQ29" s="420"/>
      <c r="BR29" s="420"/>
      <c r="BS29" s="420"/>
      <c r="BT29" s="420"/>
      <c r="BU29" s="421"/>
      <c r="BV29" s="419">
        <v>620096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3619341</v>
      </c>
      <c r="BO30" s="454"/>
      <c r="BP30" s="454"/>
      <c r="BQ30" s="454"/>
      <c r="BR30" s="454"/>
      <c r="BS30" s="454"/>
      <c r="BT30" s="454"/>
      <c r="BU30" s="455"/>
      <c r="BV30" s="453">
        <v>3870766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11</v>
      </c>
      <c r="BF34" s="367"/>
      <c r="BG34" s="368" t="str">
        <f>IF('各会計、関係団体の財政状況及び健全化判断比率'!B34="","",'各会計、関係団体の財政状況及び健全化判断比率'!B34)</f>
        <v>電気事業特別会計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上天草さんぱーる</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診療所特別会計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上天草衛生施設組合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f>IF(E36="","",C35+1)</f>
        <v>3</v>
      </c>
      <c r="D36" s="367"/>
      <c r="E36" s="368" t="str">
        <f>IF('各会計、関係団体の財政状況及び健全化判断比率'!B9="","",'各会計、関係団体の財政状況及び健全化判断比率'!B9)</f>
        <v>斎場特別会計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上天草・宇城水道企業団</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f>IF(E37="","",C36+1)</f>
        <v>4</v>
      </c>
      <c r="D37" s="367"/>
      <c r="E37" s="368" t="str">
        <f>IF('各会計、関係団体の財政状況及び健全化判断比率'!B10="","",'各会計、関係団体の財政状況及び健全化判断比率'!B10)</f>
        <v>天草四郎ミュージアム特別会計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天草広域連合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熊本県後期高齢者医療広域連合（一般会計）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熊本県後期高齢者医療広域連合（後期高齢者医療特別会計）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L0oNgV63iudQrhR33MmYk0BBWgWBkhfNnRNICFeTymHRpcquFtk88ISJZB9jnwXrgIrXpQr/vJ2vWh2w6my5Og==" saltValue="2oQ6oOvWjXXxboyyxk6q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48576"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51" t="s">
        <v>538</v>
      </c>
      <c r="D34" s="1151"/>
      <c r="E34" s="1152"/>
      <c r="F34" s="32">
        <v>2.29</v>
      </c>
      <c r="G34" s="33">
        <v>6.56</v>
      </c>
      <c r="H34" s="33">
        <v>10.77</v>
      </c>
      <c r="I34" s="33">
        <v>14.21</v>
      </c>
      <c r="J34" s="34">
        <v>16.46</v>
      </c>
      <c r="K34" s="22"/>
      <c r="L34" s="22"/>
      <c r="M34" s="22"/>
      <c r="N34" s="22"/>
      <c r="O34" s="22"/>
      <c r="P34" s="22"/>
    </row>
    <row r="35" spans="1:16" ht="39" customHeight="1">
      <c r="A35" s="22"/>
      <c r="B35" s="35"/>
      <c r="C35" s="1145" t="s">
        <v>539</v>
      </c>
      <c r="D35" s="1146"/>
      <c r="E35" s="1147"/>
      <c r="F35" s="36">
        <v>14.39</v>
      </c>
      <c r="G35" s="37">
        <v>13.87</v>
      </c>
      <c r="H35" s="37">
        <v>12.73</v>
      </c>
      <c r="I35" s="37">
        <v>11.76</v>
      </c>
      <c r="J35" s="38">
        <v>12.1</v>
      </c>
      <c r="K35" s="22"/>
      <c r="L35" s="22"/>
      <c r="M35" s="22"/>
      <c r="N35" s="22"/>
      <c r="O35" s="22"/>
      <c r="P35" s="22"/>
    </row>
    <row r="36" spans="1:16" ht="39" customHeight="1">
      <c r="A36" s="22"/>
      <c r="B36" s="35"/>
      <c r="C36" s="1145" t="s">
        <v>540</v>
      </c>
      <c r="D36" s="1146"/>
      <c r="E36" s="1147"/>
      <c r="F36" s="36">
        <v>4.3600000000000003</v>
      </c>
      <c r="G36" s="37">
        <v>7.68</v>
      </c>
      <c r="H36" s="37">
        <v>8.8000000000000007</v>
      </c>
      <c r="I36" s="37">
        <v>9.51</v>
      </c>
      <c r="J36" s="38">
        <v>8.2899999999999991</v>
      </c>
      <c r="K36" s="22"/>
      <c r="L36" s="22"/>
      <c r="M36" s="22"/>
      <c r="N36" s="22"/>
      <c r="O36" s="22"/>
      <c r="P36" s="22"/>
    </row>
    <row r="37" spans="1:16" ht="39" customHeight="1">
      <c r="A37" s="22"/>
      <c r="B37" s="35"/>
      <c r="C37" s="1145" t="s">
        <v>541</v>
      </c>
      <c r="D37" s="1146"/>
      <c r="E37" s="1147"/>
      <c r="F37" s="36">
        <v>6.01</v>
      </c>
      <c r="G37" s="37">
        <v>6.25</v>
      </c>
      <c r="H37" s="37">
        <v>6.09</v>
      </c>
      <c r="I37" s="37">
        <v>5.67</v>
      </c>
      <c r="J37" s="38">
        <v>5.26</v>
      </c>
      <c r="K37" s="22"/>
      <c r="L37" s="22"/>
      <c r="M37" s="22"/>
      <c r="N37" s="22"/>
      <c r="O37" s="22"/>
      <c r="P37" s="22"/>
    </row>
    <row r="38" spans="1:16" ht="39" customHeight="1">
      <c r="A38" s="22"/>
      <c r="B38" s="35"/>
      <c r="C38" s="1145" t="s">
        <v>542</v>
      </c>
      <c r="D38" s="1146"/>
      <c r="E38" s="1147"/>
      <c r="F38" s="36">
        <v>0.76</v>
      </c>
      <c r="G38" s="37">
        <v>0.79</v>
      </c>
      <c r="H38" s="37">
        <v>1.82</v>
      </c>
      <c r="I38" s="37">
        <v>2.5299999999999998</v>
      </c>
      <c r="J38" s="38">
        <v>3.06</v>
      </c>
      <c r="K38" s="22"/>
      <c r="L38" s="22"/>
      <c r="M38" s="22"/>
      <c r="N38" s="22"/>
      <c r="O38" s="22"/>
      <c r="P38" s="22"/>
    </row>
    <row r="39" spans="1:16" ht="39" customHeight="1">
      <c r="A39" s="22"/>
      <c r="B39" s="35"/>
      <c r="C39" s="1145" t="s">
        <v>543</v>
      </c>
      <c r="D39" s="1146"/>
      <c r="E39" s="1147"/>
      <c r="F39" s="36">
        <v>0.55000000000000004</v>
      </c>
      <c r="G39" s="37">
        <v>0.47</v>
      </c>
      <c r="H39" s="37">
        <v>0.67</v>
      </c>
      <c r="I39" s="37">
        <v>0.83</v>
      </c>
      <c r="J39" s="38">
        <v>0.77</v>
      </c>
      <c r="K39" s="22"/>
      <c r="L39" s="22"/>
      <c r="M39" s="22"/>
      <c r="N39" s="22"/>
      <c r="O39" s="22"/>
      <c r="P39" s="22"/>
    </row>
    <row r="40" spans="1:16" ht="39" customHeight="1">
      <c r="A40" s="22"/>
      <c r="B40" s="35"/>
      <c r="C40" s="1145" t="s">
        <v>544</v>
      </c>
      <c r="D40" s="1146"/>
      <c r="E40" s="1147"/>
      <c r="F40" s="36">
        <v>0.48</v>
      </c>
      <c r="G40" s="37">
        <v>0.52</v>
      </c>
      <c r="H40" s="37">
        <v>0.53</v>
      </c>
      <c r="I40" s="37">
        <v>0.67</v>
      </c>
      <c r="J40" s="38">
        <v>0.71</v>
      </c>
      <c r="K40" s="22"/>
      <c r="L40" s="22"/>
      <c r="M40" s="22"/>
      <c r="N40" s="22"/>
      <c r="O40" s="22"/>
      <c r="P40" s="22"/>
    </row>
    <row r="41" spans="1:16" ht="39" customHeight="1">
      <c r="A41" s="22"/>
      <c r="B41" s="35"/>
      <c r="C41" s="1145" t="s">
        <v>545</v>
      </c>
      <c r="D41" s="1146"/>
      <c r="E41" s="1147"/>
      <c r="F41" s="36">
        <v>0.06</v>
      </c>
      <c r="G41" s="37">
        <v>0.11</v>
      </c>
      <c r="H41" s="37">
        <v>0.08</v>
      </c>
      <c r="I41" s="37">
        <v>0.11</v>
      </c>
      <c r="J41" s="38">
        <v>0.12</v>
      </c>
      <c r="K41" s="22"/>
      <c r="L41" s="22"/>
      <c r="M41" s="22"/>
      <c r="N41" s="22"/>
      <c r="O41" s="22"/>
      <c r="P41" s="22"/>
    </row>
    <row r="42" spans="1:16" ht="39" customHeight="1">
      <c r="A42" s="22"/>
      <c r="B42" s="39"/>
      <c r="C42" s="1145" t="s">
        <v>546</v>
      </c>
      <c r="D42" s="1146"/>
      <c r="E42" s="1147"/>
      <c r="F42" s="36" t="s">
        <v>492</v>
      </c>
      <c r="G42" s="37" t="s">
        <v>492</v>
      </c>
      <c r="H42" s="37" t="s">
        <v>492</v>
      </c>
      <c r="I42" s="37" t="s">
        <v>492</v>
      </c>
      <c r="J42" s="38" t="s">
        <v>492</v>
      </c>
      <c r="K42" s="22"/>
      <c r="L42" s="22"/>
      <c r="M42" s="22"/>
      <c r="N42" s="22"/>
      <c r="O42" s="22"/>
      <c r="P42" s="22"/>
    </row>
    <row r="43" spans="1:16" ht="39" customHeight="1" thickBot="1">
      <c r="A43" s="22"/>
      <c r="B43" s="40"/>
      <c r="C43" s="1148" t="s">
        <v>547</v>
      </c>
      <c r="D43" s="1149"/>
      <c r="E43" s="1150"/>
      <c r="F43" s="41">
        <v>0.06</v>
      </c>
      <c r="G43" s="42">
        <v>0.09</v>
      </c>
      <c r="H43" s="42">
        <v>7.0000000000000007E-2</v>
      </c>
      <c r="I43" s="42">
        <v>0.13</v>
      </c>
      <c r="J43" s="43">
        <v>0.11</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z6y47n8uXk/nhIpztJ3e542Ib3kM8iZVF/CDoUBvsCTk+uKdrnwqkE2HOxNs1qyIQ6gSwFMfD5P2r1cXvLYt2A==" saltValue="0hVm7Ba9zYSzrqcX+DFd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55"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76" t="s">
        <v>9</v>
      </c>
      <c r="C45" s="1177"/>
      <c r="D45" s="58"/>
      <c r="E45" s="1182" t="s">
        <v>10</v>
      </c>
      <c r="F45" s="1182"/>
      <c r="G45" s="1182"/>
      <c r="H45" s="1182"/>
      <c r="I45" s="1182"/>
      <c r="J45" s="1183"/>
      <c r="K45" s="59">
        <v>2288</v>
      </c>
      <c r="L45" s="60">
        <v>2269</v>
      </c>
      <c r="M45" s="60">
        <v>2396</v>
      </c>
      <c r="N45" s="60">
        <v>2471</v>
      </c>
      <c r="O45" s="61">
        <v>2450</v>
      </c>
      <c r="P45" s="48"/>
      <c r="Q45" s="48"/>
      <c r="R45" s="48"/>
      <c r="S45" s="48"/>
      <c r="T45" s="48"/>
      <c r="U45" s="48"/>
    </row>
    <row r="46" spans="1:21" ht="30.75" customHeight="1">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c r="A48" s="48"/>
      <c r="B48" s="1178"/>
      <c r="C48" s="1179"/>
      <c r="D48" s="62"/>
      <c r="E48" s="1155" t="s">
        <v>13</v>
      </c>
      <c r="F48" s="1155"/>
      <c r="G48" s="1155"/>
      <c r="H48" s="1155"/>
      <c r="I48" s="1155"/>
      <c r="J48" s="1156"/>
      <c r="K48" s="63">
        <v>447</v>
      </c>
      <c r="L48" s="64">
        <v>459</v>
      </c>
      <c r="M48" s="64">
        <v>421</v>
      </c>
      <c r="N48" s="64">
        <v>456</v>
      </c>
      <c r="O48" s="65">
        <v>461</v>
      </c>
      <c r="P48" s="48"/>
      <c r="Q48" s="48"/>
      <c r="R48" s="48"/>
      <c r="S48" s="48"/>
      <c r="T48" s="48"/>
      <c r="U48" s="48"/>
    </row>
    <row r="49" spans="1:21" ht="30.75" customHeight="1">
      <c r="A49" s="48"/>
      <c r="B49" s="1178"/>
      <c r="C49" s="1179"/>
      <c r="D49" s="62"/>
      <c r="E49" s="1155" t="s">
        <v>14</v>
      </c>
      <c r="F49" s="1155"/>
      <c r="G49" s="1155"/>
      <c r="H49" s="1155"/>
      <c r="I49" s="1155"/>
      <c r="J49" s="1156"/>
      <c r="K49" s="63">
        <v>35</v>
      </c>
      <c r="L49" s="64" t="s">
        <v>492</v>
      </c>
      <c r="M49" s="64" t="s">
        <v>492</v>
      </c>
      <c r="N49" s="64" t="s">
        <v>492</v>
      </c>
      <c r="O49" s="65" t="s">
        <v>492</v>
      </c>
      <c r="P49" s="48"/>
      <c r="Q49" s="48"/>
      <c r="R49" s="48"/>
      <c r="S49" s="48"/>
      <c r="T49" s="48"/>
      <c r="U49" s="48"/>
    </row>
    <row r="50" spans="1:21" ht="30.75" customHeight="1">
      <c r="A50" s="48"/>
      <c r="B50" s="1178"/>
      <c r="C50" s="1179"/>
      <c r="D50" s="62"/>
      <c r="E50" s="1155" t="s">
        <v>15</v>
      </c>
      <c r="F50" s="1155"/>
      <c r="G50" s="1155"/>
      <c r="H50" s="1155"/>
      <c r="I50" s="1155"/>
      <c r="J50" s="1156"/>
      <c r="K50" s="63" t="s">
        <v>492</v>
      </c>
      <c r="L50" s="64" t="s">
        <v>492</v>
      </c>
      <c r="M50" s="64" t="s">
        <v>492</v>
      </c>
      <c r="N50" s="64" t="s">
        <v>492</v>
      </c>
      <c r="O50" s="65" t="s">
        <v>492</v>
      </c>
      <c r="P50" s="48"/>
      <c r="Q50" s="48"/>
      <c r="R50" s="48"/>
      <c r="S50" s="48"/>
      <c r="T50" s="48"/>
      <c r="U50" s="48"/>
    </row>
    <row r="51" spans="1:21" ht="30.75" customHeight="1">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c r="A52" s="48"/>
      <c r="B52" s="1153" t="s">
        <v>17</v>
      </c>
      <c r="C52" s="1154"/>
      <c r="D52" s="66"/>
      <c r="E52" s="1155" t="s">
        <v>18</v>
      </c>
      <c r="F52" s="1155"/>
      <c r="G52" s="1155"/>
      <c r="H52" s="1155"/>
      <c r="I52" s="1155"/>
      <c r="J52" s="1156"/>
      <c r="K52" s="63">
        <v>1760</v>
      </c>
      <c r="L52" s="64">
        <v>1717</v>
      </c>
      <c r="M52" s="64">
        <v>1855</v>
      </c>
      <c r="N52" s="64">
        <v>1827</v>
      </c>
      <c r="O52" s="65">
        <v>1869</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1010</v>
      </c>
      <c r="L53" s="69">
        <v>1011</v>
      </c>
      <c r="M53" s="69">
        <v>962</v>
      </c>
      <c r="N53" s="69">
        <v>1100</v>
      </c>
      <c r="O53" s="70">
        <v>1042</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M0bjX5wQ4YB2QU1cxARPVlNUZSJqSWTTJj7CFkzsxqfesylReV7cPy+Ug3olOdXUmdjHVRPOEq0D3HQ1JOIg==" saltValue="So+NaWrAZohvEMWjuKu5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1"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530</v>
      </c>
      <c r="J40" s="103" t="s">
        <v>531</v>
      </c>
      <c r="K40" s="103" t="s">
        <v>532</v>
      </c>
      <c r="L40" s="103" t="s">
        <v>533</v>
      </c>
      <c r="M40" s="104" t="s">
        <v>534</v>
      </c>
    </row>
    <row r="41" spans="2:13" ht="27.75" customHeight="1">
      <c r="B41" s="1196" t="s">
        <v>30</v>
      </c>
      <c r="C41" s="1197"/>
      <c r="D41" s="105"/>
      <c r="E41" s="1198" t="s">
        <v>31</v>
      </c>
      <c r="F41" s="1198"/>
      <c r="G41" s="1198"/>
      <c r="H41" s="1199"/>
      <c r="I41" s="355">
        <v>17810</v>
      </c>
      <c r="J41" s="356">
        <v>17757</v>
      </c>
      <c r="K41" s="356">
        <v>18038</v>
      </c>
      <c r="L41" s="356">
        <v>18141</v>
      </c>
      <c r="M41" s="357">
        <v>19697</v>
      </c>
    </row>
    <row r="42" spans="2:13" ht="27.75" customHeight="1">
      <c r="B42" s="1186"/>
      <c r="C42" s="1187"/>
      <c r="D42" s="106"/>
      <c r="E42" s="1190" t="s">
        <v>32</v>
      </c>
      <c r="F42" s="1190"/>
      <c r="G42" s="1190"/>
      <c r="H42" s="1191"/>
      <c r="I42" s="358" t="s">
        <v>492</v>
      </c>
      <c r="J42" s="359" t="s">
        <v>492</v>
      </c>
      <c r="K42" s="359" t="s">
        <v>492</v>
      </c>
      <c r="L42" s="359" t="s">
        <v>492</v>
      </c>
      <c r="M42" s="360" t="s">
        <v>492</v>
      </c>
    </row>
    <row r="43" spans="2:13" ht="27.75" customHeight="1">
      <c r="B43" s="1186"/>
      <c r="C43" s="1187"/>
      <c r="D43" s="106"/>
      <c r="E43" s="1190" t="s">
        <v>33</v>
      </c>
      <c r="F43" s="1190"/>
      <c r="G43" s="1190"/>
      <c r="H43" s="1191"/>
      <c r="I43" s="358">
        <v>3721</v>
      </c>
      <c r="J43" s="359">
        <v>4010</v>
      </c>
      <c r="K43" s="359">
        <v>3552</v>
      </c>
      <c r="L43" s="359">
        <v>3643</v>
      </c>
      <c r="M43" s="360">
        <v>3679</v>
      </c>
    </row>
    <row r="44" spans="2:13" ht="27.75" customHeight="1">
      <c r="B44" s="1186"/>
      <c r="C44" s="1187"/>
      <c r="D44" s="106"/>
      <c r="E44" s="1190" t="s">
        <v>34</v>
      </c>
      <c r="F44" s="1190"/>
      <c r="G44" s="1190"/>
      <c r="H44" s="1191"/>
      <c r="I44" s="358" t="s">
        <v>492</v>
      </c>
      <c r="J44" s="359" t="s">
        <v>492</v>
      </c>
      <c r="K44" s="359" t="s">
        <v>492</v>
      </c>
      <c r="L44" s="359" t="s">
        <v>492</v>
      </c>
      <c r="M44" s="360" t="s">
        <v>492</v>
      </c>
    </row>
    <row r="45" spans="2:13" ht="27.75" customHeight="1">
      <c r="B45" s="1186"/>
      <c r="C45" s="1187"/>
      <c r="D45" s="106"/>
      <c r="E45" s="1190" t="s">
        <v>35</v>
      </c>
      <c r="F45" s="1190"/>
      <c r="G45" s="1190"/>
      <c r="H45" s="1191"/>
      <c r="I45" s="358">
        <v>831</v>
      </c>
      <c r="J45" s="359">
        <v>458</v>
      </c>
      <c r="K45" s="359" t="s">
        <v>492</v>
      </c>
      <c r="L45" s="359">
        <v>306</v>
      </c>
      <c r="M45" s="360">
        <v>355</v>
      </c>
    </row>
    <row r="46" spans="2:13" ht="27.75" customHeight="1">
      <c r="B46" s="1186"/>
      <c r="C46" s="1187"/>
      <c r="D46" s="107"/>
      <c r="E46" s="1190" t="s">
        <v>36</v>
      </c>
      <c r="F46" s="1190"/>
      <c r="G46" s="1190"/>
      <c r="H46" s="1191"/>
      <c r="I46" s="358" t="s">
        <v>492</v>
      </c>
      <c r="J46" s="359" t="s">
        <v>492</v>
      </c>
      <c r="K46" s="359" t="s">
        <v>492</v>
      </c>
      <c r="L46" s="359" t="s">
        <v>492</v>
      </c>
      <c r="M46" s="360" t="s">
        <v>492</v>
      </c>
    </row>
    <row r="47" spans="2:13" ht="27.75" customHeight="1">
      <c r="B47" s="1186"/>
      <c r="C47" s="1187"/>
      <c r="D47" s="108"/>
      <c r="E47" s="1200" t="s">
        <v>37</v>
      </c>
      <c r="F47" s="1201"/>
      <c r="G47" s="1201"/>
      <c r="H47" s="1202"/>
      <c r="I47" s="358" t="s">
        <v>492</v>
      </c>
      <c r="J47" s="359" t="s">
        <v>492</v>
      </c>
      <c r="K47" s="359" t="s">
        <v>492</v>
      </c>
      <c r="L47" s="359" t="s">
        <v>492</v>
      </c>
      <c r="M47" s="360" t="s">
        <v>492</v>
      </c>
    </row>
    <row r="48" spans="2:13" ht="27.75" customHeight="1">
      <c r="B48" s="1186"/>
      <c r="C48" s="1187"/>
      <c r="D48" s="106"/>
      <c r="E48" s="1190" t="s">
        <v>38</v>
      </c>
      <c r="F48" s="1190"/>
      <c r="G48" s="1190"/>
      <c r="H48" s="1191"/>
      <c r="I48" s="358" t="s">
        <v>492</v>
      </c>
      <c r="J48" s="359" t="s">
        <v>492</v>
      </c>
      <c r="K48" s="359" t="s">
        <v>492</v>
      </c>
      <c r="L48" s="359" t="s">
        <v>492</v>
      </c>
      <c r="M48" s="360" t="s">
        <v>492</v>
      </c>
    </row>
    <row r="49" spans="2:13" ht="27.75" customHeight="1">
      <c r="B49" s="1188"/>
      <c r="C49" s="1189"/>
      <c r="D49" s="106"/>
      <c r="E49" s="1190" t="s">
        <v>39</v>
      </c>
      <c r="F49" s="1190"/>
      <c r="G49" s="1190"/>
      <c r="H49" s="1191"/>
      <c r="I49" s="358" t="s">
        <v>492</v>
      </c>
      <c r="J49" s="359" t="s">
        <v>492</v>
      </c>
      <c r="K49" s="359" t="s">
        <v>492</v>
      </c>
      <c r="L49" s="359" t="s">
        <v>492</v>
      </c>
      <c r="M49" s="360" t="s">
        <v>492</v>
      </c>
    </row>
    <row r="50" spans="2:13" ht="27.75" customHeight="1">
      <c r="B50" s="1184" t="s">
        <v>40</v>
      </c>
      <c r="C50" s="1185"/>
      <c r="D50" s="109"/>
      <c r="E50" s="1190" t="s">
        <v>41</v>
      </c>
      <c r="F50" s="1190"/>
      <c r="G50" s="1190"/>
      <c r="H50" s="1191"/>
      <c r="I50" s="358">
        <v>9104</v>
      </c>
      <c r="J50" s="359">
        <v>7387</v>
      </c>
      <c r="K50" s="359">
        <v>8345</v>
      </c>
      <c r="L50" s="359">
        <v>8695</v>
      </c>
      <c r="M50" s="360">
        <v>8709</v>
      </c>
    </row>
    <row r="51" spans="2:13" ht="27.75" customHeight="1">
      <c r="B51" s="1186"/>
      <c r="C51" s="1187"/>
      <c r="D51" s="106"/>
      <c r="E51" s="1190" t="s">
        <v>42</v>
      </c>
      <c r="F51" s="1190"/>
      <c r="G51" s="1190"/>
      <c r="H51" s="1191"/>
      <c r="I51" s="358">
        <v>710</v>
      </c>
      <c r="J51" s="359">
        <v>654</v>
      </c>
      <c r="K51" s="359">
        <v>602</v>
      </c>
      <c r="L51" s="359">
        <v>536</v>
      </c>
      <c r="M51" s="360">
        <v>1485</v>
      </c>
    </row>
    <row r="52" spans="2:13" ht="27.75" customHeight="1">
      <c r="B52" s="1188"/>
      <c r="C52" s="1189"/>
      <c r="D52" s="106"/>
      <c r="E52" s="1190" t="s">
        <v>43</v>
      </c>
      <c r="F52" s="1190"/>
      <c r="G52" s="1190"/>
      <c r="H52" s="1191"/>
      <c r="I52" s="358">
        <v>16171</v>
      </c>
      <c r="J52" s="359">
        <v>16142</v>
      </c>
      <c r="K52" s="359">
        <v>16332</v>
      </c>
      <c r="L52" s="359">
        <v>16551</v>
      </c>
      <c r="M52" s="360">
        <v>17050</v>
      </c>
    </row>
    <row r="53" spans="2:13" ht="27.75" customHeight="1" thickBot="1">
      <c r="B53" s="1192" t="s">
        <v>19</v>
      </c>
      <c r="C53" s="1193"/>
      <c r="D53" s="110"/>
      <c r="E53" s="1194" t="s">
        <v>44</v>
      </c>
      <c r="F53" s="1194"/>
      <c r="G53" s="1194"/>
      <c r="H53" s="1195"/>
      <c r="I53" s="361">
        <v>-3621</v>
      </c>
      <c r="J53" s="362">
        <v>-1958</v>
      </c>
      <c r="K53" s="362">
        <v>-3691</v>
      </c>
      <c r="L53" s="362">
        <v>-3692</v>
      </c>
      <c r="M53" s="363">
        <v>-3514</v>
      </c>
    </row>
    <row r="54" spans="2:13" ht="27.75" customHeight="1">
      <c r="B54" s="111"/>
      <c r="C54" s="112"/>
      <c r="D54" s="112"/>
      <c r="E54" s="113"/>
      <c r="F54" s="113"/>
      <c r="G54" s="113"/>
      <c r="H54" s="113"/>
      <c r="I54" s="114"/>
      <c r="J54" s="114"/>
      <c r="K54" s="114"/>
      <c r="L54" s="114"/>
      <c r="M54" s="114"/>
    </row>
    <row r="55" spans="2:13" ht="13"/>
  </sheetData>
  <sheetProtection algorithmName="SHA-512" hashValue="v5fBRV9sDWHxWLRbGBDpoCnelIZgit+3CRw1Cr2m2TxFMxQNG8g5+ITX8undZKF5SGCByHr4eGJ5C/svEpVZyg==" saltValue="zj/4TQELtPss0rVDPcsM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topLeftCell="A49"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532</v>
      </c>
      <c r="G54" s="119" t="s">
        <v>533</v>
      </c>
      <c r="H54" s="120" t="s">
        <v>534</v>
      </c>
    </row>
    <row r="55" spans="2:8" ht="52.5" customHeight="1">
      <c r="B55" s="121"/>
      <c r="C55" s="1211" t="s">
        <v>46</v>
      </c>
      <c r="D55" s="1211"/>
      <c r="E55" s="1212"/>
      <c r="F55" s="122">
        <v>3584</v>
      </c>
      <c r="G55" s="122">
        <v>4066</v>
      </c>
      <c r="H55" s="123">
        <v>4158</v>
      </c>
    </row>
    <row r="56" spans="2:8" ht="52.5" customHeight="1">
      <c r="B56" s="124"/>
      <c r="C56" s="1213" t="s">
        <v>47</v>
      </c>
      <c r="D56" s="1213"/>
      <c r="E56" s="1214"/>
      <c r="F56" s="125">
        <v>620</v>
      </c>
      <c r="G56" s="125">
        <v>620</v>
      </c>
      <c r="H56" s="126">
        <v>621</v>
      </c>
    </row>
    <row r="57" spans="2:8" ht="53.25" customHeight="1">
      <c r="B57" s="124"/>
      <c r="C57" s="1215" t="s">
        <v>48</v>
      </c>
      <c r="D57" s="1215"/>
      <c r="E57" s="1216"/>
      <c r="F57" s="127">
        <v>4181</v>
      </c>
      <c r="G57" s="127">
        <v>3871</v>
      </c>
      <c r="H57" s="128">
        <v>3619</v>
      </c>
    </row>
    <row r="58" spans="2:8" ht="45.75" customHeight="1">
      <c r="B58" s="129"/>
      <c r="C58" s="1203" t="s">
        <v>560</v>
      </c>
      <c r="D58" s="1204"/>
      <c r="E58" s="1205"/>
      <c r="F58" s="130">
        <v>1605</v>
      </c>
      <c r="G58" s="130">
        <v>1584</v>
      </c>
      <c r="H58" s="131">
        <v>1612</v>
      </c>
    </row>
    <row r="59" spans="2:8" ht="45.75" customHeight="1">
      <c r="B59" s="129"/>
      <c r="C59" s="1203" t="s">
        <v>561</v>
      </c>
      <c r="D59" s="1204"/>
      <c r="E59" s="1205"/>
      <c r="F59" s="130">
        <v>919</v>
      </c>
      <c r="G59" s="130">
        <v>899</v>
      </c>
      <c r="H59" s="131">
        <v>748</v>
      </c>
    </row>
    <row r="60" spans="2:8" ht="45.75" customHeight="1">
      <c r="B60" s="129"/>
      <c r="C60" s="1203" t="s">
        <v>562</v>
      </c>
      <c r="D60" s="1204"/>
      <c r="E60" s="1205"/>
      <c r="F60" s="130">
        <v>872</v>
      </c>
      <c r="G60" s="130">
        <v>703</v>
      </c>
      <c r="H60" s="131">
        <v>526</v>
      </c>
    </row>
    <row r="61" spans="2:8" ht="45.75" customHeight="1">
      <c r="B61" s="129"/>
      <c r="C61" s="1203" t="s">
        <v>563</v>
      </c>
      <c r="D61" s="1204"/>
      <c r="E61" s="1205"/>
      <c r="F61" s="130">
        <v>285</v>
      </c>
      <c r="G61" s="130">
        <v>285</v>
      </c>
      <c r="H61" s="131">
        <v>285</v>
      </c>
    </row>
    <row r="62" spans="2:8" ht="45.75" customHeight="1" thickBot="1">
      <c r="B62" s="132"/>
      <c r="C62" s="1206" t="s">
        <v>564</v>
      </c>
      <c r="D62" s="1207"/>
      <c r="E62" s="1208"/>
      <c r="F62" s="133">
        <v>132</v>
      </c>
      <c r="G62" s="133">
        <v>138</v>
      </c>
      <c r="H62" s="134">
        <v>143</v>
      </c>
    </row>
    <row r="63" spans="2:8" ht="52.5" customHeight="1" thickBot="1">
      <c r="B63" s="135"/>
      <c r="C63" s="1209" t="s">
        <v>49</v>
      </c>
      <c r="D63" s="1209"/>
      <c r="E63" s="1210"/>
      <c r="F63" s="136">
        <v>8385</v>
      </c>
      <c r="G63" s="136">
        <v>8557</v>
      </c>
      <c r="H63" s="137">
        <v>8398</v>
      </c>
    </row>
    <row r="64" spans="2:8" ht="13"/>
    <row r="65" ht="13.5" hidden="1" customHeight="1"/>
    <row r="66" ht="13.5" hidden="1" customHeight="1"/>
    <row r="67" ht="13.5" hidden="1" customHeight="1"/>
    <row r="68" ht="13.5" hidden="1" customHeight="1"/>
    <row r="69" ht="13.5" hidden="1" customHeight="1"/>
    <row r="70" ht="13.5" hidden="1" customHeight="1"/>
  </sheetData>
  <sheetProtection algorithmName="SHA-512" hashValue="Ra0khhfi0wEJ0Dr4dH8YhkhbZmjWVmmanLa8WB6Y3FJKQE88sOltVPEAG5dLj4ovXD52U1CXrGqFf1eYTpK+5A==" saltValue="X91SElKU3KTEL0R35EQ9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529</v>
      </c>
      <c r="G2" s="151"/>
      <c r="H2" s="152"/>
    </row>
    <row r="3" spans="1:8">
      <c r="A3" s="148" t="s">
        <v>522</v>
      </c>
      <c r="B3" s="153"/>
      <c r="C3" s="154"/>
      <c r="D3" s="155">
        <v>150132</v>
      </c>
      <c r="E3" s="156"/>
      <c r="F3" s="157">
        <v>94081</v>
      </c>
      <c r="G3" s="158"/>
      <c r="H3" s="159"/>
    </row>
    <row r="4" spans="1:8">
      <c r="A4" s="160"/>
      <c r="B4" s="161"/>
      <c r="C4" s="162"/>
      <c r="D4" s="163">
        <v>70549</v>
      </c>
      <c r="E4" s="164"/>
      <c r="F4" s="165">
        <v>48949</v>
      </c>
      <c r="G4" s="166"/>
      <c r="H4" s="167"/>
    </row>
    <row r="5" spans="1:8">
      <c r="A5" s="148" t="s">
        <v>524</v>
      </c>
      <c r="B5" s="153"/>
      <c r="C5" s="154"/>
      <c r="D5" s="155">
        <v>90484</v>
      </c>
      <c r="E5" s="156"/>
      <c r="F5" s="157">
        <v>92632</v>
      </c>
      <c r="G5" s="158"/>
      <c r="H5" s="159"/>
    </row>
    <row r="6" spans="1:8">
      <c r="A6" s="160"/>
      <c r="B6" s="161"/>
      <c r="C6" s="162"/>
      <c r="D6" s="163">
        <v>41312</v>
      </c>
      <c r="E6" s="164"/>
      <c r="F6" s="165">
        <v>47978</v>
      </c>
      <c r="G6" s="166"/>
      <c r="H6" s="167"/>
    </row>
    <row r="7" spans="1:8">
      <c r="A7" s="148" t="s">
        <v>525</v>
      </c>
      <c r="B7" s="153"/>
      <c r="C7" s="154"/>
      <c r="D7" s="155">
        <v>121035</v>
      </c>
      <c r="E7" s="156"/>
      <c r="F7" s="157">
        <v>96469</v>
      </c>
      <c r="G7" s="158"/>
      <c r="H7" s="159"/>
    </row>
    <row r="8" spans="1:8">
      <c r="A8" s="160"/>
      <c r="B8" s="161"/>
      <c r="C8" s="162"/>
      <c r="D8" s="163">
        <v>65091</v>
      </c>
      <c r="E8" s="164"/>
      <c r="F8" s="165">
        <v>49775</v>
      </c>
      <c r="G8" s="166"/>
      <c r="H8" s="167"/>
    </row>
    <row r="9" spans="1:8">
      <c r="A9" s="148" t="s">
        <v>526</v>
      </c>
      <c r="B9" s="153"/>
      <c r="C9" s="154"/>
      <c r="D9" s="155">
        <v>110327</v>
      </c>
      <c r="E9" s="156"/>
      <c r="F9" s="157">
        <v>85743</v>
      </c>
      <c r="G9" s="158"/>
      <c r="H9" s="159"/>
    </row>
    <row r="10" spans="1:8">
      <c r="A10" s="160"/>
      <c r="B10" s="161"/>
      <c r="C10" s="162"/>
      <c r="D10" s="163">
        <v>62484</v>
      </c>
      <c r="E10" s="164"/>
      <c r="F10" s="165">
        <v>45231</v>
      </c>
      <c r="G10" s="166"/>
      <c r="H10" s="167"/>
    </row>
    <row r="11" spans="1:8">
      <c r="A11" s="148" t="s">
        <v>527</v>
      </c>
      <c r="B11" s="153"/>
      <c r="C11" s="154"/>
      <c r="D11" s="155">
        <v>140797</v>
      </c>
      <c r="E11" s="156"/>
      <c r="F11" s="157">
        <v>92509</v>
      </c>
      <c r="G11" s="158"/>
      <c r="H11" s="159"/>
    </row>
    <row r="12" spans="1:8">
      <c r="A12" s="160"/>
      <c r="B12" s="161"/>
      <c r="C12" s="168"/>
      <c r="D12" s="163">
        <v>68053</v>
      </c>
      <c r="E12" s="164"/>
      <c r="F12" s="165">
        <v>52274</v>
      </c>
      <c r="G12" s="166"/>
      <c r="H12" s="167"/>
    </row>
    <row r="13" spans="1:8">
      <c r="A13" s="148"/>
      <c r="B13" s="153"/>
      <c r="C13" s="169"/>
      <c r="D13" s="170">
        <v>122555</v>
      </c>
      <c r="E13" s="171"/>
      <c r="F13" s="172">
        <v>92287</v>
      </c>
      <c r="G13" s="173"/>
      <c r="H13" s="159"/>
    </row>
    <row r="14" spans="1:8">
      <c r="A14" s="160"/>
      <c r="B14" s="161"/>
      <c r="C14" s="162"/>
      <c r="D14" s="163">
        <v>61498</v>
      </c>
      <c r="E14" s="164"/>
      <c r="F14" s="165">
        <v>48841</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4.43</v>
      </c>
      <c r="C19" s="174">
        <f>ROUND(VALUE(SUBSTITUTE(実質収支比率等に係る経年分析!G$48,"▲","-")),2)</f>
        <v>7.78</v>
      </c>
      <c r="D19" s="174">
        <f>ROUND(VALUE(SUBSTITUTE(実質収支比率等に係る経年分析!H$48,"▲","-")),2)</f>
        <v>8.8699999999999992</v>
      </c>
      <c r="E19" s="174">
        <f>ROUND(VALUE(SUBSTITUTE(実質収支比率等に係る経年分析!I$48,"▲","-")),2)</f>
        <v>9.65</v>
      </c>
      <c r="F19" s="174">
        <f>ROUND(VALUE(SUBSTITUTE(実質収支比率等に係る経年分析!J$48,"▲","-")),2)</f>
        <v>8.41</v>
      </c>
    </row>
    <row r="20" spans="1:11">
      <c r="A20" s="174" t="s">
        <v>53</v>
      </c>
      <c r="B20" s="174">
        <f>ROUND(VALUE(SUBSTITUTE(実質収支比率等に係る経年分析!F$47,"▲","-")),2)</f>
        <v>33.1</v>
      </c>
      <c r="C20" s="174">
        <f>ROUND(VALUE(SUBSTITUTE(実質収支比率等に係る経年分析!G$47,"▲","-")),2)</f>
        <v>26.18</v>
      </c>
      <c r="D20" s="174">
        <f>ROUND(VALUE(SUBSTITUTE(実質収支比率等に係る経年分析!H$47,"▲","-")),2)</f>
        <v>33.25</v>
      </c>
      <c r="E20" s="174">
        <f>ROUND(VALUE(SUBSTITUTE(実質収支比率等に係る経年分析!I$47,"▲","-")),2)</f>
        <v>38.67</v>
      </c>
      <c r="F20" s="174">
        <f>ROUND(VALUE(SUBSTITUTE(実質収支比率等に係る経年分析!J$47,"▲","-")),2)</f>
        <v>39.33</v>
      </c>
    </row>
    <row r="21" spans="1:11">
      <c r="A21" s="174" t="s">
        <v>54</v>
      </c>
      <c r="B21" s="174">
        <f>IF(ISNUMBER(VALUE(SUBSTITUTE(実質収支比率等に係る経年分析!F$49,"▲","-"))),ROUND(VALUE(SUBSTITUTE(実質収支比率等に係る経年分析!F$49,"▲","-")),2),NA())</f>
        <v>-13.24</v>
      </c>
      <c r="C21" s="174">
        <f>IF(ISNUMBER(VALUE(SUBSTITUTE(実質収支比率等に係る経年分析!G$49,"▲","-"))),ROUND(VALUE(SUBSTITUTE(実質収支比率等に係る経年分析!G$49,"▲","-")),2),NA())</f>
        <v>-2.65</v>
      </c>
      <c r="D21" s="174">
        <f>IF(ISNUMBER(VALUE(SUBSTITUTE(実質収支比率等に係る経年分析!H$49,"▲","-"))),ROUND(VALUE(SUBSTITUTE(実質収支比率等に係る経年分析!H$49,"▲","-")),2),NA())</f>
        <v>9.8000000000000007</v>
      </c>
      <c r="E21" s="174">
        <f>IF(ISNUMBER(VALUE(SUBSTITUTE(実質収支比率等に係る経年分析!I$49,"▲","-"))),ROUND(VALUE(SUBSTITUTE(実質収支比率等に係る経年分析!I$49,"▲","-")),2),NA())</f>
        <v>5.13</v>
      </c>
      <c r="F21" s="174">
        <f>IF(ISNUMBER(VALUE(SUBSTITUTE(実質収支比率等に係る経年分析!J$49,"▲","-"))),ROUND(VALUE(SUBSTITUTE(実質収支比率等に係る経年分析!J$49,"▲","-")),2),NA())</f>
        <v>-0.32</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7.0000000000000007E-2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0.11</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0.12</v>
      </c>
    </row>
    <row r="30" spans="1:11">
      <c r="A30" s="175" t="str">
        <f>IF(連結実質赤字比率に係る赤字・黒字の構成分析!C$40="",NA(),連結実質赤字比率に係る赤字・黒字の構成分析!C$40)</f>
        <v>電気事業特別会計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0.71</v>
      </c>
    </row>
    <row r="31" spans="1:11">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0.55000000000000004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0.67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0.77</v>
      </c>
    </row>
    <row r="32" spans="1:11">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1.82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2.5299999999999998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3.06</v>
      </c>
    </row>
    <row r="33" spans="1:16">
      <c r="A33" s="175" t="str">
        <f>IF(連結実質赤字比率に係る赤字・黒字の構成分析!C$37="",NA(),連結実質赤字比率に係る赤字・黒字の構成分析!C$37)</f>
        <v>国民健康保険（事業勘定）特別会計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6.25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6.09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5.67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5.26</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4.3600000000000003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8.8000000000000007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9.51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8.2899999999999991</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14.39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12.1</v>
      </c>
    </row>
    <row r="36" spans="1:16">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14.21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16.46</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1760</v>
      </c>
      <c r="E42" s="176"/>
      <c r="F42" s="176"/>
      <c r="G42" s="176">
        <f>'実質公債費比率（分子）の構造'!L$52</f>
        <v>1717</v>
      </c>
      <c r="H42" s="176"/>
      <c r="I42" s="176"/>
      <c r="J42" s="176">
        <f>'実質公債費比率（分子）の構造'!M$52</f>
        <v>1855</v>
      </c>
      <c r="K42" s="176"/>
      <c r="L42" s="176"/>
      <c r="M42" s="176">
        <f>'実質公債費比率（分子）の構造'!N$52</f>
        <v>1827</v>
      </c>
      <c r="N42" s="176"/>
      <c r="O42" s="176"/>
      <c r="P42" s="176">
        <f>'実質公債費比率（分子）の構造'!O$52</f>
        <v>1869</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35</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447</v>
      </c>
      <c r="C46" s="176"/>
      <c r="D46" s="176"/>
      <c r="E46" s="176">
        <f>'実質公債費比率（分子）の構造'!L$48</f>
        <v>459</v>
      </c>
      <c r="F46" s="176"/>
      <c r="G46" s="176"/>
      <c r="H46" s="176">
        <f>'実質公債費比率（分子）の構造'!M$48</f>
        <v>421</v>
      </c>
      <c r="I46" s="176"/>
      <c r="J46" s="176"/>
      <c r="K46" s="176">
        <f>'実質公債費比率（分子）の構造'!N$48</f>
        <v>456</v>
      </c>
      <c r="L46" s="176"/>
      <c r="M46" s="176"/>
      <c r="N46" s="176">
        <f>'実質公債費比率（分子）の構造'!O$48</f>
        <v>461</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2288</v>
      </c>
      <c r="C49" s="176"/>
      <c r="D49" s="176"/>
      <c r="E49" s="176">
        <f>'実質公債費比率（分子）の構造'!L$45</f>
        <v>2269</v>
      </c>
      <c r="F49" s="176"/>
      <c r="G49" s="176"/>
      <c r="H49" s="176">
        <f>'実質公債費比率（分子）の構造'!M$45</f>
        <v>2396</v>
      </c>
      <c r="I49" s="176"/>
      <c r="J49" s="176"/>
      <c r="K49" s="176">
        <f>'実質公債費比率（分子）の構造'!N$45</f>
        <v>2471</v>
      </c>
      <c r="L49" s="176"/>
      <c r="M49" s="176"/>
      <c r="N49" s="176">
        <f>'実質公債費比率（分子）の構造'!O$45</f>
        <v>2450</v>
      </c>
      <c r="O49" s="176"/>
      <c r="P49" s="176"/>
    </row>
    <row r="50" spans="1:16">
      <c r="A50" s="176" t="s">
        <v>67</v>
      </c>
      <c r="B50" s="176" t="e">
        <f>NA()</f>
        <v>#N/A</v>
      </c>
      <c r="C50" s="176">
        <f>IF(ISNUMBER('実質公債費比率（分子）の構造'!K$53),'実質公債費比率（分子）の構造'!K$53,NA())</f>
        <v>1010</v>
      </c>
      <c r="D50" s="176" t="e">
        <f>NA()</f>
        <v>#N/A</v>
      </c>
      <c r="E50" s="176" t="e">
        <f>NA()</f>
        <v>#N/A</v>
      </c>
      <c r="F50" s="176">
        <f>IF(ISNUMBER('実質公債費比率（分子）の構造'!L$53),'実質公債費比率（分子）の構造'!L$53,NA())</f>
        <v>1011</v>
      </c>
      <c r="G50" s="176" t="e">
        <f>NA()</f>
        <v>#N/A</v>
      </c>
      <c r="H50" s="176" t="e">
        <f>NA()</f>
        <v>#N/A</v>
      </c>
      <c r="I50" s="176">
        <f>IF(ISNUMBER('実質公債費比率（分子）の構造'!M$53),'実質公債費比率（分子）の構造'!M$53,NA())</f>
        <v>962</v>
      </c>
      <c r="J50" s="176" t="e">
        <f>NA()</f>
        <v>#N/A</v>
      </c>
      <c r="K50" s="176" t="e">
        <f>NA()</f>
        <v>#N/A</v>
      </c>
      <c r="L50" s="176">
        <f>IF(ISNUMBER('実質公債費比率（分子）の構造'!N$53),'実質公債費比率（分子）の構造'!N$53,NA())</f>
        <v>1100</v>
      </c>
      <c r="M50" s="176" t="e">
        <f>NA()</f>
        <v>#N/A</v>
      </c>
      <c r="N50" s="176" t="e">
        <f>NA()</f>
        <v>#N/A</v>
      </c>
      <c r="O50" s="176">
        <f>IF(ISNUMBER('実質公債費比率（分子）の構造'!O$53),'実質公債費比率（分子）の構造'!O$53,NA())</f>
        <v>1042</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16171</v>
      </c>
      <c r="E56" s="175"/>
      <c r="F56" s="175"/>
      <c r="G56" s="175">
        <f>'将来負担比率（分子）の構造'!J$52</f>
        <v>16142</v>
      </c>
      <c r="H56" s="175"/>
      <c r="I56" s="175"/>
      <c r="J56" s="175">
        <f>'将来負担比率（分子）の構造'!K$52</f>
        <v>16332</v>
      </c>
      <c r="K56" s="175"/>
      <c r="L56" s="175"/>
      <c r="M56" s="175">
        <f>'将来負担比率（分子）の構造'!L$52</f>
        <v>16551</v>
      </c>
      <c r="N56" s="175"/>
      <c r="O56" s="175"/>
      <c r="P56" s="175">
        <f>'将来負担比率（分子）の構造'!M$52</f>
        <v>17050</v>
      </c>
    </row>
    <row r="57" spans="1:16">
      <c r="A57" s="175" t="s">
        <v>42</v>
      </c>
      <c r="B57" s="175"/>
      <c r="C57" s="175"/>
      <c r="D57" s="175">
        <f>'将来負担比率（分子）の構造'!I$51</f>
        <v>710</v>
      </c>
      <c r="E57" s="175"/>
      <c r="F57" s="175"/>
      <c r="G57" s="175">
        <f>'将来負担比率（分子）の構造'!J$51</f>
        <v>654</v>
      </c>
      <c r="H57" s="175"/>
      <c r="I57" s="175"/>
      <c r="J57" s="175">
        <f>'将来負担比率（分子）の構造'!K$51</f>
        <v>602</v>
      </c>
      <c r="K57" s="175"/>
      <c r="L57" s="175"/>
      <c r="M57" s="175">
        <f>'将来負担比率（分子）の構造'!L$51</f>
        <v>536</v>
      </c>
      <c r="N57" s="175"/>
      <c r="O57" s="175"/>
      <c r="P57" s="175">
        <f>'将来負担比率（分子）の構造'!M$51</f>
        <v>1485</v>
      </c>
    </row>
    <row r="58" spans="1:16">
      <c r="A58" s="175" t="s">
        <v>41</v>
      </c>
      <c r="B58" s="175"/>
      <c r="C58" s="175"/>
      <c r="D58" s="175">
        <f>'将来負担比率（分子）の構造'!I$50</f>
        <v>9104</v>
      </c>
      <c r="E58" s="175"/>
      <c r="F58" s="175"/>
      <c r="G58" s="175">
        <f>'将来負担比率（分子）の構造'!J$50</f>
        <v>7387</v>
      </c>
      <c r="H58" s="175"/>
      <c r="I58" s="175"/>
      <c r="J58" s="175">
        <f>'将来負担比率（分子）の構造'!K$50</f>
        <v>8345</v>
      </c>
      <c r="K58" s="175"/>
      <c r="L58" s="175"/>
      <c r="M58" s="175">
        <f>'将来負担比率（分子）の構造'!L$50</f>
        <v>8695</v>
      </c>
      <c r="N58" s="175"/>
      <c r="O58" s="175"/>
      <c r="P58" s="175">
        <f>'将来負担比率（分子）の構造'!M$50</f>
        <v>8709</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831</v>
      </c>
      <c r="C62" s="175"/>
      <c r="D62" s="175"/>
      <c r="E62" s="175">
        <f>'将来負担比率（分子）の構造'!J$45</f>
        <v>458</v>
      </c>
      <c r="F62" s="175"/>
      <c r="G62" s="175"/>
      <c r="H62" s="175" t="str">
        <f>'将来負担比率（分子）の構造'!K$45</f>
        <v>-</v>
      </c>
      <c r="I62" s="175"/>
      <c r="J62" s="175"/>
      <c r="K62" s="175">
        <f>'将来負担比率（分子）の構造'!L$45</f>
        <v>306</v>
      </c>
      <c r="L62" s="175"/>
      <c r="M62" s="175"/>
      <c r="N62" s="175">
        <f>'将来負担比率（分子）の構造'!M$45</f>
        <v>355</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3721</v>
      </c>
      <c r="C64" s="175"/>
      <c r="D64" s="175"/>
      <c r="E64" s="175">
        <f>'将来負担比率（分子）の構造'!J$43</f>
        <v>4010</v>
      </c>
      <c r="F64" s="175"/>
      <c r="G64" s="175"/>
      <c r="H64" s="175">
        <f>'将来負担比率（分子）の構造'!K$43</f>
        <v>3552</v>
      </c>
      <c r="I64" s="175"/>
      <c r="J64" s="175"/>
      <c r="K64" s="175">
        <f>'将来負担比率（分子）の構造'!L$43</f>
        <v>3643</v>
      </c>
      <c r="L64" s="175"/>
      <c r="M64" s="175"/>
      <c r="N64" s="175">
        <f>'将来負担比率（分子）の構造'!M$43</f>
        <v>3679</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17810</v>
      </c>
      <c r="C66" s="175"/>
      <c r="D66" s="175"/>
      <c r="E66" s="175">
        <f>'将来負担比率（分子）の構造'!J$41</f>
        <v>17757</v>
      </c>
      <c r="F66" s="175"/>
      <c r="G66" s="175"/>
      <c r="H66" s="175">
        <f>'将来負担比率（分子）の構造'!K$41</f>
        <v>18038</v>
      </c>
      <c r="I66" s="175"/>
      <c r="J66" s="175"/>
      <c r="K66" s="175">
        <f>'将来負担比率（分子）の構造'!L$41</f>
        <v>18141</v>
      </c>
      <c r="L66" s="175"/>
      <c r="M66" s="175"/>
      <c r="N66" s="175">
        <f>'将来負担比率（分子）の構造'!M$41</f>
        <v>19697</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3584</v>
      </c>
      <c r="C72" s="179">
        <f>基金残高に係る経年分析!G55</f>
        <v>4066</v>
      </c>
      <c r="D72" s="179">
        <f>基金残高に係る経年分析!H55</f>
        <v>4158</v>
      </c>
    </row>
    <row r="73" spans="1:16">
      <c r="A73" s="178" t="s">
        <v>74</v>
      </c>
      <c r="B73" s="179">
        <f>基金残高に係る経年分析!F56</f>
        <v>620</v>
      </c>
      <c r="C73" s="179">
        <f>基金残高に係る経年分析!G56</f>
        <v>620</v>
      </c>
      <c r="D73" s="179">
        <f>基金残高に係る経年分析!H56</f>
        <v>621</v>
      </c>
    </row>
    <row r="74" spans="1:16">
      <c r="A74" s="178" t="s">
        <v>75</v>
      </c>
      <c r="B74" s="179">
        <f>基金残高に係る経年分析!F57</f>
        <v>4181</v>
      </c>
      <c r="C74" s="179">
        <f>基金残高に係る経年分析!G57</f>
        <v>3871</v>
      </c>
      <c r="D74" s="179">
        <f>基金残高に係る経年分析!H57</f>
        <v>3619</v>
      </c>
    </row>
  </sheetData>
  <sheetProtection algorithmName="SHA-512" hashValue="42Lf/Ysxf4SVUwazcpR7H/G3Yiw7mN8p9i/CtFpVK0KSw1HiCG20wPuDIXswwAwPrzhkdnN9oOqv+/zCjPusnQ==" saltValue="NTPpiigGxOKGB3mq23WD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215</v>
      </c>
      <c r="C5" s="680"/>
      <c r="D5" s="680"/>
      <c r="E5" s="680"/>
      <c r="F5" s="680"/>
      <c r="G5" s="680"/>
      <c r="H5" s="680"/>
      <c r="I5" s="680"/>
      <c r="J5" s="680"/>
      <c r="K5" s="680"/>
      <c r="L5" s="680"/>
      <c r="M5" s="680"/>
      <c r="N5" s="680"/>
      <c r="O5" s="680"/>
      <c r="P5" s="680"/>
      <c r="Q5" s="681"/>
      <c r="R5" s="676">
        <v>2382629</v>
      </c>
      <c r="S5" s="677"/>
      <c r="T5" s="677"/>
      <c r="U5" s="677"/>
      <c r="V5" s="677"/>
      <c r="W5" s="677"/>
      <c r="X5" s="677"/>
      <c r="Y5" s="702"/>
      <c r="Z5" s="715">
        <v>10.1</v>
      </c>
      <c r="AA5" s="715"/>
      <c r="AB5" s="715"/>
      <c r="AC5" s="715"/>
      <c r="AD5" s="716">
        <v>2382629</v>
      </c>
      <c r="AE5" s="716"/>
      <c r="AF5" s="716"/>
      <c r="AG5" s="716"/>
      <c r="AH5" s="716"/>
      <c r="AI5" s="716"/>
      <c r="AJ5" s="716"/>
      <c r="AK5" s="716"/>
      <c r="AL5" s="703">
        <v>22.5</v>
      </c>
      <c r="AM5" s="685"/>
      <c r="AN5" s="685"/>
      <c r="AO5" s="704"/>
      <c r="AP5" s="679" t="s">
        <v>216</v>
      </c>
      <c r="AQ5" s="680"/>
      <c r="AR5" s="680"/>
      <c r="AS5" s="680"/>
      <c r="AT5" s="680"/>
      <c r="AU5" s="680"/>
      <c r="AV5" s="680"/>
      <c r="AW5" s="680"/>
      <c r="AX5" s="680"/>
      <c r="AY5" s="680"/>
      <c r="AZ5" s="680"/>
      <c r="BA5" s="680"/>
      <c r="BB5" s="680"/>
      <c r="BC5" s="680"/>
      <c r="BD5" s="680"/>
      <c r="BE5" s="680"/>
      <c r="BF5" s="681"/>
      <c r="BG5" s="621">
        <v>2359259</v>
      </c>
      <c r="BH5" s="622"/>
      <c r="BI5" s="622"/>
      <c r="BJ5" s="622"/>
      <c r="BK5" s="622"/>
      <c r="BL5" s="622"/>
      <c r="BM5" s="622"/>
      <c r="BN5" s="623"/>
      <c r="BO5" s="659">
        <v>99</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c r="B6" s="618" t="s">
        <v>220</v>
      </c>
      <c r="C6" s="619"/>
      <c r="D6" s="619"/>
      <c r="E6" s="619"/>
      <c r="F6" s="619"/>
      <c r="G6" s="619"/>
      <c r="H6" s="619"/>
      <c r="I6" s="619"/>
      <c r="J6" s="619"/>
      <c r="K6" s="619"/>
      <c r="L6" s="619"/>
      <c r="M6" s="619"/>
      <c r="N6" s="619"/>
      <c r="O6" s="619"/>
      <c r="P6" s="619"/>
      <c r="Q6" s="620"/>
      <c r="R6" s="621">
        <v>134945</v>
      </c>
      <c r="S6" s="622"/>
      <c r="T6" s="622"/>
      <c r="U6" s="622"/>
      <c r="V6" s="622"/>
      <c r="W6" s="622"/>
      <c r="X6" s="622"/>
      <c r="Y6" s="623"/>
      <c r="Z6" s="659">
        <v>0.6</v>
      </c>
      <c r="AA6" s="659"/>
      <c r="AB6" s="659"/>
      <c r="AC6" s="659"/>
      <c r="AD6" s="660">
        <v>134945</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2359259</v>
      </c>
      <c r="BH6" s="622"/>
      <c r="BI6" s="622"/>
      <c r="BJ6" s="622"/>
      <c r="BK6" s="622"/>
      <c r="BL6" s="622"/>
      <c r="BM6" s="622"/>
      <c r="BN6" s="623"/>
      <c r="BO6" s="659">
        <v>99</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138723</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138723</v>
      </c>
      <c r="DR6" s="622"/>
      <c r="DS6" s="622"/>
      <c r="DT6" s="622"/>
      <c r="DU6" s="622"/>
      <c r="DV6" s="622"/>
      <c r="DW6" s="622"/>
      <c r="DX6" s="622"/>
      <c r="DY6" s="622"/>
      <c r="DZ6" s="622"/>
      <c r="EA6" s="622"/>
      <c r="EB6" s="622"/>
      <c r="EC6" s="658"/>
    </row>
    <row r="7" spans="2:143" ht="11.25" customHeight="1">
      <c r="B7" s="618" t="s">
        <v>223</v>
      </c>
      <c r="C7" s="619"/>
      <c r="D7" s="619"/>
      <c r="E7" s="619"/>
      <c r="F7" s="619"/>
      <c r="G7" s="619"/>
      <c r="H7" s="619"/>
      <c r="I7" s="619"/>
      <c r="J7" s="619"/>
      <c r="K7" s="619"/>
      <c r="L7" s="619"/>
      <c r="M7" s="619"/>
      <c r="N7" s="619"/>
      <c r="O7" s="619"/>
      <c r="P7" s="619"/>
      <c r="Q7" s="620"/>
      <c r="R7" s="621">
        <v>506</v>
      </c>
      <c r="S7" s="622"/>
      <c r="T7" s="622"/>
      <c r="U7" s="622"/>
      <c r="V7" s="622"/>
      <c r="W7" s="622"/>
      <c r="X7" s="622"/>
      <c r="Y7" s="623"/>
      <c r="Z7" s="659">
        <v>0</v>
      </c>
      <c r="AA7" s="659"/>
      <c r="AB7" s="659"/>
      <c r="AC7" s="659"/>
      <c r="AD7" s="660">
        <v>506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1005461</v>
      </c>
      <c r="BH7" s="622"/>
      <c r="BI7" s="622"/>
      <c r="BJ7" s="622"/>
      <c r="BK7" s="622"/>
      <c r="BL7" s="622"/>
      <c r="BM7" s="622"/>
      <c r="BN7" s="623"/>
      <c r="BO7" s="659">
        <v>42.2</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3843480</v>
      </c>
      <c r="CS7" s="622"/>
      <c r="CT7" s="622"/>
      <c r="CU7" s="622"/>
      <c r="CV7" s="622"/>
      <c r="CW7" s="622"/>
      <c r="CX7" s="622"/>
      <c r="CY7" s="623"/>
      <c r="CZ7" s="659">
        <v>17.3</v>
      </c>
      <c r="DA7" s="659"/>
      <c r="DB7" s="659"/>
      <c r="DC7" s="659"/>
      <c r="DD7" s="627">
        <v>5904</v>
      </c>
      <c r="DE7" s="622"/>
      <c r="DF7" s="622"/>
      <c r="DG7" s="622"/>
      <c r="DH7" s="622"/>
      <c r="DI7" s="622"/>
      <c r="DJ7" s="622"/>
      <c r="DK7" s="622"/>
      <c r="DL7" s="622"/>
      <c r="DM7" s="622"/>
      <c r="DN7" s="622"/>
      <c r="DO7" s="622"/>
      <c r="DP7" s="623"/>
      <c r="DQ7" s="627">
        <v>2435465</v>
      </c>
      <c r="DR7" s="622"/>
      <c r="DS7" s="622"/>
      <c r="DT7" s="622"/>
      <c r="DU7" s="622"/>
      <c r="DV7" s="622"/>
      <c r="DW7" s="622"/>
      <c r="DX7" s="622"/>
      <c r="DY7" s="622"/>
      <c r="DZ7" s="622"/>
      <c r="EA7" s="622"/>
      <c r="EB7" s="622"/>
      <c r="EC7" s="658"/>
    </row>
    <row r="8" spans="2:143" ht="11.25" customHeight="1">
      <c r="B8" s="618" t="s">
        <v>226</v>
      </c>
      <c r="C8" s="619"/>
      <c r="D8" s="619"/>
      <c r="E8" s="619"/>
      <c r="F8" s="619"/>
      <c r="G8" s="619"/>
      <c r="H8" s="619"/>
      <c r="I8" s="619"/>
      <c r="J8" s="619"/>
      <c r="K8" s="619"/>
      <c r="L8" s="619"/>
      <c r="M8" s="619"/>
      <c r="N8" s="619"/>
      <c r="O8" s="619"/>
      <c r="P8" s="619"/>
      <c r="Q8" s="620"/>
      <c r="R8" s="621">
        <v>7702</v>
      </c>
      <c r="S8" s="622"/>
      <c r="T8" s="622"/>
      <c r="U8" s="622"/>
      <c r="V8" s="622"/>
      <c r="W8" s="622"/>
      <c r="X8" s="622"/>
      <c r="Y8" s="623"/>
      <c r="Z8" s="659">
        <v>0</v>
      </c>
      <c r="AA8" s="659"/>
      <c r="AB8" s="659"/>
      <c r="AC8" s="659"/>
      <c r="AD8" s="660">
        <v>7702</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39365</v>
      </c>
      <c r="BH8" s="622"/>
      <c r="BI8" s="622"/>
      <c r="BJ8" s="622"/>
      <c r="BK8" s="622"/>
      <c r="BL8" s="622"/>
      <c r="BM8" s="622"/>
      <c r="BN8" s="623"/>
      <c r="BO8" s="659">
        <v>1.7</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6084203</v>
      </c>
      <c r="CS8" s="622"/>
      <c r="CT8" s="622"/>
      <c r="CU8" s="622"/>
      <c r="CV8" s="622"/>
      <c r="CW8" s="622"/>
      <c r="CX8" s="622"/>
      <c r="CY8" s="623"/>
      <c r="CZ8" s="659">
        <v>27.3</v>
      </c>
      <c r="DA8" s="659"/>
      <c r="DB8" s="659"/>
      <c r="DC8" s="659"/>
      <c r="DD8" s="627">
        <v>43764</v>
      </c>
      <c r="DE8" s="622"/>
      <c r="DF8" s="622"/>
      <c r="DG8" s="622"/>
      <c r="DH8" s="622"/>
      <c r="DI8" s="622"/>
      <c r="DJ8" s="622"/>
      <c r="DK8" s="622"/>
      <c r="DL8" s="622"/>
      <c r="DM8" s="622"/>
      <c r="DN8" s="622"/>
      <c r="DO8" s="622"/>
      <c r="DP8" s="623"/>
      <c r="DQ8" s="627">
        <v>3238452</v>
      </c>
      <c r="DR8" s="622"/>
      <c r="DS8" s="622"/>
      <c r="DT8" s="622"/>
      <c r="DU8" s="622"/>
      <c r="DV8" s="622"/>
      <c r="DW8" s="622"/>
      <c r="DX8" s="622"/>
      <c r="DY8" s="622"/>
      <c r="DZ8" s="622"/>
      <c r="EA8" s="622"/>
      <c r="EB8" s="622"/>
      <c r="EC8" s="658"/>
    </row>
    <row r="9" spans="2:143" ht="11.25" customHeight="1">
      <c r="B9" s="618" t="s">
        <v>229</v>
      </c>
      <c r="C9" s="619"/>
      <c r="D9" s="619"/>
      <c r="E9" s="619"/>
      <c r="F9" s="619"/>
      <c r="G9" s="619"/>
      <c r="H9" s="619"/>
      <c r="I9" s="619"/>
      <c r="J9" s="619"/>
      <c r="K9" s="619"/>
      <c r="L9" s="619"/>
      <c r="M9" s="619"/>
      <c r="N9" s="619"/>
      <c r="O9" s="619"/>
      <c r="P9" s="619"/>
      <c r="Q9" s="620"/>
      <c r="R9" s="621">
        <v>7907</v>
      </c>
      <c r="S9" s="622"/>
      <c r="T9" s="622"/>
      <c r="U9" s="622"/>
      <c r="V9" s="622"/>
      <c r="W9" s="622"/>
      <c r="X9" s="622"/>
      <c r="Y9" s="623"/>
      <c r="Z9" s="659">
        <v>0</v>
      </c>
      <c r="AA9" s="659"/>
      <c r="AB9" s="659"/>
      <c r="AC9" s="659"/>
      <c r="AD9" s="660">
        <v>7907</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856017</v>
      </c>
      <c r="BH9" s="622"/>
      <c r="BI9" s="622"/>
      <c r="BJ9" s="622"/>
      <c r="BK9" s="622"/>
      <c r="BL9" s="622"/>
      <c r="BM9" s="622"/>
      <c r="BN9" s="623"/>
      <c r="BO9" s="659">
        <v>35.9</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2019149</v>
      </c>
      <c r="CS9" s="622"/>
      <c r="CT9" s="622"/>
      <c r="CU9" s="622"/>
      <c r="CV9" s="622"/>
      <c r="CW9" s="622"/>
      <c r="CX9" s="622"/>
      <c r="CY9" s="623"/>
      <c r="CZ9" s="659">
        <v>9.1</v>
      </c>
      <c r="DA9" s="659"/>
      <c r="DB9" s="659"/>
      <c r="DC9" s="659"/>
      <c r="DD9" s="627">
        <v>82295</v>
      </c>
      <c r="DE9" s="622"/>
      <c r="DF9" s="622"/>
      <c r="DG9" s="622"/>
      <c r="DH9" s="622"/>
      <c r="DI9" s="622"/>
      <c r="DJ9" s="622"/>
      <c r="DK9" s="622"/>
      <c r="DL9" s="622"/>
      <c r="DM9" s="622"/>
      <c r="DN9" s="622"/>
      <c r="DO9" s="622"/>
      <c r="DP9" s="623"/>
      <c r="DQ9" s="627">
        <v>1480482</v>
      </c>
      <c r="DR9" s="622"/>
      <c r="DS9" s="622"/>
      <c r="DT9" s="622"/>
      <c r="DU9" s="622"/>
      <c r="DV9" s="622"/>
      <c r="DW9" s="622"/>
      <c r="DX9" s="622"/>
      <c r="DY9" s="622"/>
      <c r="DZ9" s="622"/>
      <c r="EA9" s="622"/>
      <c r="EB9" s="622"/>
      <c r="EC9" s="658"/>
    </row>
    <row r="10" spans="2:143" ht="11.25" customHeight="1">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53290</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c r="B11" s="618" t="s">
        <v>235</v>
      </c>
      <c r="C11" s="619"/>
      <c r="D11" s="619"/>
      <c r="E11" s="619"/>
      <c r="F11" s="619"/>
      <c r="G11" s="619"/>
      <c r="H11" s="619"/>
      <c r="I11" s="619"/>
      <c r="J11" s="619"/>
      <c r="K11" s="619"/>
      <c r="L11" s="619"/>
      <c r="M11" s="619"/>
      <c r="N11" s="619"/>
      <c r="O11" s="619"/>
      <c r="P11" s="619"/>
      <c r="Q11" s="620"/>
      <c r="R11" s="621">
        <v>600396</v>
      </c>
      <c r="S11" s="622"/>
      <c r="T11" s="622"/>
      <c r="U11" s="622"/>
      <c r="V11" s="622"/>
      <c r="W11" s="622"/>
      <c r="X11" s="622"/>
      <c r="Y11" s="623"/>
      <c r="Z11" s="624">
        <v>2.5</v>
      </c>
      <c r="AA11" s="625"/>
      <c r="AB11" s="625"/>
      <c r="AC11" s="626"/>
      <c r="AD11" s="627">
        <v>600396</v>
      </c>
      <c r="AE11" s="622"/>
      <c r="AF11" s="622"/>
      <c r="AG11" s="622"/>
      <c r="AH11" s="622"/>
      <c r="AI11" s="622"/>
      <c r="AJ11" s="622"/>
      <c r="AK11" s="623"/>
      <c r="AL11" s="624">
        <v>5.7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56789</v>
      </c>
      <c r="BH11" s="622"/>
      <c r="BI11" s="622"/>
      <c r="BJ11" s="622"/>
      <c r="BK11" s="622"/>
      <c r="BL11" s="622"/>
      <c r="BM11" s="622"/>
      <c r="BN11" s="623"/>
      <c r="BO11" s="659">
        <v>2.4</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1005903</v>
      </c>
      <c r="CS11" s="622"/>
      <c r="CT11" s="622"/>
      <c r="CU11" s="622"/>
      <c r="CV11" s="622"/>
      <c r="CW11" s="622"/>
      <c r="CX11" s="622"/>
      <c r="CY11" s="623"/>
      <c r="CZ11" s="659">
        <v>4.5</v>
      </c>
      <c r="DA11" s="659"/>
      <c r="DB11" s="659"/>
      <c r="DC11" s="659"/>
      <c r="DD11" s="627">
        <v>541160</v>
      </c>
      <c r="DE11" s="622"/>
      <c r="DF11" s="622"/>
      <c r="DG11" s="622"/>
      <c r="DH11" s="622"/>
      <c r="DI11" s="622"/>
      <c r="DJ11" s="622"/>
      <c r="DK11" s="622"/>
      <c r="DL11" s="622"/>
      <c r="DM11" s="622"/>
      <c r="DN11" s="622"/>
      <c r="DO11" s="622"/>
      <c r="DP11" s="623"/>
      <c r="DQ11" s="627">
        <v>365926</v>
      </c>
      <c r="DR11" s="622"/>
      <c r="DS11" s="622"/>
      <c r="DT11" s="622"/>
      <c r="DU11" s="622"/>
      <c r="DV11" s="622"/>
      <c r="DW11" s="622"/>
      <c r="DX11" s="622"/>
      <c r="DY11" s="622"/>
      <c r="DZ11" s="622"/>
      <c r="EA11" s="622"/>
      <c r="EB11" s="622"/>
      <c r="EC11" s="658"/>
    </row>
    <row r="12" spans="2:143" ht="11.25" customHeight="1">
      <c r="B12" s="618" t="s">
        <v>238</v>
      </c>
      <c r="C12" s="619"/>
      <c r="D12" s="619"/>
      <c r="E12" s="619"/>
      <c r="F12" s="619"/>
      <c r="G12" s="619"/>
      <c r="H12" s="619"/>
      <c r="I12" s="619"/>
      <c r="J12" s="619"/>
      <c r="K12" s="619"/>
      <c r="L12" s="619"/>
      <c r="M12" s="619"/>
      <c r="N12" s="619"/>
      <c r="O12" s="619"/>
      <c r="P12" s="619"/>
      <c r="Q12" s="620"/>
      <c r="R12" s="621">
        <v>8700</v>
      </c>
      <c r="S12" s="622"/>
      <c r="T12" s="622"/>
      <c r="U12" s="622"/>
      <c r="V12" s="622"/>
      <c r="W12" s="622"/>
      <c r="X12" s="622"/>
      <c r="Y12" s="623"/>
      <c r="Z12" s="659">
        <v>0</v>
      </c>
      <c r="AA12" s="659"/>
      <c r="AB12" s="659"/>
      <c r="AC12" s="659"/>
      <c r="AD12" s="660">
        <v>8700</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1075619</v>
      </c>
      <c r="BH12" s="622"/>
      <c r="BI12" s="622"/>
      <c r="BJ12" s="622"/>
      <c r="BK12" s="622"/>
      <c r="BL12" s="622"/>
      <c r="BM12" s="622"/>
      <c r="BN12" s="623"/>
      <c r="BO12" s="659">
        <v>45.1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1185787</v>
      </c>
      <c r="CS12" s="622"/>
      <c r="CT12" s="622"/>
      <c r="CU12" s="622"/>
      <c r="CV12" s="622"/>
      <c r="CW12" s="622"/>
      <c r="CX12" s="622"/>
      <c r="CY12" s="623"/>
      <c r="CZ12" s="659">
        <v>5.3</v>
      </c>
      <c r="DA12" s="659"/>
      <c r="DB12" s="659"/>
      <c r="DC12" s="659"/>
      <c r="DD12" s="627">
        <v>48497</v>
      </c>
      <c r="DE12" s="622"/>
      <c r="DF12" s="622"/>
      <c r="DG12" s="622"/>
      <c r="DH12" s="622"/>
      <c r="DI12" s="622"/>
      <c r="DJ12" s="622"/>
      <c r="DK12" s="622"/>
      <c r="DL12" s="622"/>
      <c r="DM12" s="622"/>
      <c r="DN12" s="622"/>
      <c r="DO12" s="622"/>
      <c r="DP12" s="623"/>
      <c r="DQ12" s="627">
        <v>271347</v>
      </c>
      <c r="DR12" s="622"/>
      <c r="DS12" s="622"/>
      <c r="DT12" s="622"/>
      <c r="DU12" s="622"/>
      <c r="DV12" s="622"/>
      <c r="DW12" s="622"/>
      <c r="DX12" s="622"/>
      <c r="DY12" s="622"/>
      <c r="DZ12" s="622"/>
      <c r="EA12" s="622"/>
      <c r="EB12" s="622"/>
      <c r="EC12" s="658"/>
    </row>
    <row r="13" spans="2:143" ht="11.25" customHeight="1">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1074679</v>
      </c>
      <c r="BH13" s="622"/>
      <c r="BI13" s="622"/>
      <c r="BJ13" s="622"/>
      <c r="BK13" s="622"/>
      <c r="BL13" s="622"/>
      <c r="BM13" s="622"/>
      <c r="BN13" s="623"/>
      <c r="BO13" s="659">
        <v>45.1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1587042</v>
      </c>
      <c r="CS13" s="622"/>
      <c r="CT13" s="622"/>
      <c r="CU13" s="622"/>
      <c r="CV13" s="622"/>
      <c r="CW13" s="622"/>
      <c r="CX13" s="622"/>
      <c r="CY13" s="623"/>
      <c r="CZ13" s="659">
        <v>7.1</v>
      </c>
      <c r="DA13" s="659"/>
      <c r="DB13" s="659"/>
      <c r="DC13" s="659"/>
      <c r="DD13" s="627">
        <v>1109302</v>
      </c>
      <c r="DE13" s="622"/>
      <c r="DF13" s="622"/>
      <c r="DG13" s="622"/>
      <c r="DH13" s="622"/>
      <c r="DI13" s="622"/>
      <c r="DJ13" s="622"/>
      <c r="DK13" s="622"/>
      <c r="DL13" s="622"/>
      <c r="DM13" s="622"/>
      <c r="DN13" s="622"/>
      <c r="DO13" s="622"/>
      <c r="DP13" s="623"/>
      <c r="DQ13" s="627">
        <v>490605</v>
      </c>
      <c r="DR13" s="622"/>
      <c r="DS13" s="622"/>
      <c r="DT13" s="622"/>
      <c r="DU13" s="622"/>
      <c r="DV13" s="622"/>
      <c r="DW13" s="622"/>
      <c r="DX13" s="622"/>
      <c r="DY13" s="622"/>
      <c r="DZ13" s="622"/>
      <c r="EA13" s="622"/>
      <c r="EB13" s="622"/>
      <c r="EC13" s="658"/>
    </row>
    <row r="14" spans="2:143" ht="11.25" customHeight="1">
      <c r="B14" s="618" t="s">
        <v>244</v>
      </c>
      <c r="C14" s="619"/>
      <c r="D14" s="619"/>
      <c r="E14" s="619"/>
      <c r="F14" s="619"/>
      <c r="G14" s="619"/>
      <c r="H14" s="619"/>
      <c r="I14" s="619"/>
      <c r="J14" s="619"/>
      <c r="K14" s="619"/>
      <c r="L14" s="619"/>
      <c r="M14" s="619"/>
      <c r="N14" s="619"/>
      <c r="O14" s="619"/>
      <c r="P14" s="619"/>
      <c r="Q14" s="620"/>
      <c r="R14" s="621">
        <v>828</v>
      </c>
      <c r="S14" s="622"/>
      <c r="T14" s="622"/>
      <c r="U14" s="622"/>
      <c r="V14" s="622"/>
      <c r="W14" s="622"/>
      <c r="X14" s="622"/>
      <c r="Y14" s="623"/>
      <c r="Z14" s="659">
        <v>0</v>
      </c>
      <c r="AA14" s="659"/>
      <c r="AB14" s="659"/>
      <c r="AC14" s="659"/>
      <c r="AD14" s="660">
        <v>828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93226</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958028</v>
      </c>
      <c r="CS14" s="622"/>
      <c r="CT14" s="622"/>
      <c r="CU14" s="622"/>
      <c r="CV14" s="622"/>
      <c r="CW14" s="622"/>
      <c r="CX14" s="622"/>
      <c r="CY14" s="623"/>
      <c r="CZ14" s="659">
        <v>4.3</v>
      </c>
      <c r="DA14" s="659"/>
      <c r="DB14" s="659"/>
      <c r="DC14" s="659"/>
      <c r="DD14" s="627">
        <v>304870</v>
      </c>
      <c r="DE14" s="622"/>
      <c r="DF14" s="622"/>
      <c r="DG14" s="622"/>
      <c r="DH14" s="622"/>
      <c r="DI14" s="622"/>
      <c r="DJ14" s="622"/>
      <c r="DK14" s="622"/>
      <c r="DL14" s="622"/>
      <c r="DM14" s="622"/>
      <c r="DN14" s="622"/>
      <c r="DO14" s="622"/>
      <c r="DP14" s="623"/>
      <c r="DQ14" s="627">
        <v>596748</v>
      </c>
      <c r="DR14" s="622"/>
      <c r="DS14" s="622"/>
      <c r="DT14" s="622"/>
      <c r="DU14" s="622"/>
      <c r="DV14" s="622"/>
      <c r="DW14" s="622"/>
      <c r="DX14" s="622"/>
      <c r="DY14" s="622"/>
      <c r="DZ14" s="622"/>
      <c r="EA14" s="622"/>
      <c r="EB14" s="622"/>
      <c r="EC14" s="658"/>
    </row>
    <row r="15" spans="2:143" ht="11.25" customHeight="1">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184906</v>
      </c>
      <c r="BH15" s="622"/>
      <c r="BI15" s="622"/>
      <c r="BJ15" s="622"/>
      <c r="BK15" s="622"/>
      <c r="BL15" s="622"/>
      <c r="BM15" s="622"/>
      <c r="BN15" s="623"/>
      <c r="BO15" s="659">
        <v>7.8</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2952833</v>
      </c>
      <c r="CS15" s="622"/>
      <c r="CT15" s="622"/>
      <c r="CU15" s="622"/>
      <c r="CV15" s="622"/>
      <c r="CW15" s="622"/>
      <c r="CX15" s="622"/>
      <c r="CY15" s="623"/>
      <c r="CZ15" s="659">
        <v>13.3</v>
      </c>
      <c r="DA15" s="659"/>
      <c r="DB15" s="659"/>
      <c r="DC15" s="659"/>
      <c r="DD15" s="627">
        <v>1283453</v>
      </c>
      <c r="DE15" s="622"/>
      <c r="DF15" s="622"/>
      <c r="DG15" s="622"/>
      <c r="DH15" s="622"/>
      <c r="DI15" s="622"/>
      <c r="DJ15" s="622"/>
      <c r="DK15" s="622"/>
      <c r="DL15" s="622"/>
      <c r="DM15" s="622"/>
      <c r="DN15" s="622"/>
      <c r="DO15" s="622"/>
      <c r="DP15" s="623"/>
      <c r="DQ15" s="627">
        <v>1377030</v>
      </c>
      <c r="DR15" s="622"/>
      <c r="DS15" s="622"/>
      <c r="DT15" s="622"/>
      <c r="DU15" s="622"/>
      <c r="DV15" s="622"/>
      <c r="DW15" s="622"/>
      <c r="DX15" s="622"/>
      <c r="DY15" s="622"/>
      <c r="DZ15" s="622"/>
      <c r="EA15" s="622"/>
      <c r="EB15" s="622"/>
      <c r="EC15" s="658"/>
    </row>
    <row r="16" spans="2:143" ht="11.25" customHeight="1">
      <c r="B16" s="618" t="s">
        <v>250</v>
      </c>
      <c r="C16" s="619"/>
      <c r="D16" s="619"/>
      <c r="E16" s="619"/>
      <c r="F16" s="619"/>
      <c r="G16" s="619"/>
      <c r="H16" s="619"/>
      <c r="I16" s="619"/>
      <c r="J16" s="619"/>
      <c r="K16" s="619"/>
      <c r="L16" s="619"/>
      <c r="M16" s="619"/>
      <c r="N16" s="619"/>
      <c r="O16" s="619"/>
      <c r="P16" s="619"/>
      <c r="Q16" s="620"/>
      <c r="R16" s="621">
        <v>13797</v>
      </c>
      <c r="S16" s="622"/>
      <c r="T16" s="622"/>
      <c r="U16" s="622"/>
      <c r="V16" s="622"/>
      <c r="W16" s="622"/>
      <c r="X16" s="622"/>
      <c r="Y16" s="623"/>
      <c r="Z16" s="659">
        <v>0.1</v>
      </c>
      <c r="AA16" s="659"/>
      <c r="AB16" s="659"/>
      <c r="AC16" s="659"/>
      <c r="AD16" s="660">
        <v>13797</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47</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55317</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32795</v>
      </c>
      <c r="DR16" s="622"/>
      <c r="DS16" s="622"/>
      <c r="DT16" s="622"/>
      <c r="DU16" s="622"/>
      <c r="DV16" s="622"/>
      <c r="DW16" s="622"/>
      <c r="DX16" s="622"/>
      <c r="DY16" s="622"/>
      <c r="DZ16" s="622"/>
      <c r="EA16" s="622"/>
      <c r="EB16" s="622"/>
      <c r="EC16" s="658"/>
    </row>
    <row r="17" spans="2:133" ht="11.25" customHeight="1">
      <c r="B17" s="618" t="s">
        <v>253</v>
      </c>
      <c r="C17" s="619"/>
      <c r="D17" s="619"/>
      <c r="E17" s="619"/>
      <c r="F17" s="619"/>
      <c r="G17" s="619"/>
      <c r="H17" s="619"/>
      <c r="I17" s="619"/>
      <c r="J17" s="619"/>
      <c r="K17" s="619"/>
      <c r="L17" s="619"/>
      <c r="M17" s="619"/>
      <c r="N17" s="619"/>
      <c r="O17" s="619"/>
      <c r="P17" s="619"/>
      <c r="Q17" s="620"/>
      <c r="R17" s="621">
        <v>42311</v>
      </c>
      <c r="S17" s="622"/>
      <c r="T17" s="622"/>
      <c r="U17" s="622"/>
      <c r="V17" s="622"/>
      <c r="W17" s="622"/>
      <c r="X17" s="622"/>
      <c r="Y17" s="623"/>
      <c r="Z17" s="659">
        <v>0.2</v>
      </c>
      <c r="AA17" s="659"/>
      <c r="AB17" s="659"/>
      <c r="AC17" s="659"/>
      <c r="AD17" s="660">
        <v>42311</v>
      </c>
      <c r="AE17" s="660"/>
      <c r="AF17" s="660"/>
      <c r="AG17" s="660"/>
      <c r="AH17" s="660"/>
      <c r="AI17" s="660"/>
      <c r="AJ17" s="660"/>
      <c r="AK17" s="660"/>
      <c r="AL17" s="624">
        <v>0.4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2449805</v>
      </c>
      <c r="CS17" s="622"/>
      <c r="CT17" s="622"/>
      <c r="CU17" s="622"/>
      <c r="CV17" s="622"/>
      <c r="CW17" s="622"/>
      <c r="CX17" s="622"/>
      <c r="CY17" s="623"/>
      <c r="CZ17" s="659">
        <v>11</v>
      </c>
      <c r="DA17" s="659"/>
      <c r="DB17" s="659"/>
      <c r="DC17" s="659"/>
      <c r="DD17" s="627" t="s">
        <v>122</v>
      </c>
      <c r="DE17" s="622"/>
      <c r="DF17" s="622"/>
      <c r="DG17" s="622"/>
      <c r="DH17" s="622"/>
      <c r="DI17" s="622"/>
      <c r="DJ17" s="622"/>
      <c r="DK17" s="622"/>
      <c r="DL17" s="622"/>
      <c r="DM17" s="622"/>
      <c r="DN17" s="622"/>
      <c r="DO17" s="622"/>
      <c r="DP17" s="623"/>
      <c r="DQ17" s="627">
        <v>2363711</v>
      </c>
      <c r="DR17" s="622"/>
      <c r="DS17" s="622"/>
      <c r="DT17" s="622"/>
      <c r="DU17" s="622"/>
      <c r="DV17" s="622"/>
      <c r="DW17" s="622"/>
      <c r="DX17" s="622"/>
      <c r="DY17" s="622"/>
      <c r="DZ17" s="622"/>
      <c r="EA17" s="622"/>
      <c r="EB17" s="622"/>
      <c r="EC17" s="658"/>
    </row>
    <row r="18" spans="2:133" ht="11.25" customHeight="1">
      <c r="B18" s="618" t="s">
        <v>256</v>
      </c>
      <c r="C18" s="619"/>
      <c r="D18" s="619"/>
      <c r="E18" s="619"/>
      <c r="F18" s="619"/>
      <c r="G18" s="619"/>
      <c r="H18" s="619"/>
      <c r="I18" s="619"/>
      <c r="J18" s="619"/>
      <c r="K18" s="619"/>
      <c r="L18" s="619"/>
      <c r="M18" s="619"/>
      <c r="N18" s="619"/>
      <c r="O18" s="619"/>
      <c r="P18" s="619"/>
      <c r="Q18" s="620"/>
      <c r="R18" s="621">
        <v>10098</v>
      </c>
      <c r="S18" s="622"/>
      <c r="T18" s="622"/>
      <c r="U18" s="622"/>
      <c r="V18" s="622"/>
      <c r="W18" s="622"/>
      <c r="X18" s="622"/>
      <c r="Y18" s="623"/>
      <c r="Z18" s="659">
        <v>0</v>
      </c>
      <c r="AA18" s="659"/>
      <c r="AB18" s="659"/>
      <c r="AC18" s="659"/>
      <c r="AD18" s="660">
        <v>10098</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259</v>
      </c>
      <c r="C19" s="619"/>
      <c r="D19" s="619"/>
      <c r="E19" s="619"/>
      <c r="F19" s="619"/>
      <c r="G19" s="619"/>
      <c r="H19" s="619"/>
      <c r="I19" s="619"/>
      <c r="J19" s="619"/>
      <c r="K19" s="619"/>
      <c r="L19" s="619"/>
      <c r="M19" s="619"/>
      <c r="N19" s="619"/>
      <c r="O19" s="619"/>
      <c r="P19" s="619"/>
      <c r="Q19" s="620"/>
      <c r="R19" s="621">
        <v>9430</v>
      </c>
      <c r="S19" s="622"/>
      <c r="T19" s="622"/>
      <c r="U19" s="622"/>
      <c r="V19" s="622"/>
      <c r="W19" s="622"/>
      <c r="X19" s="622"/>
      <c r="Y19" s="623"/>
      <c r="Z19" s="659">
        <v>0</v>
      </c>
      <c r="AA19" s="659"/>
      <c r="AB19" s="659"/>
      <c r="AC19" s="659"/>
      <c r="AD19" s="660">
        <v>9430</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23370</v>
      </c>
      <c r="BH19" s="622"/>
      <c r="BI19" s="622"/>
      <c r="BJ19" s="622"/>
      <c r="BK19" s="622"/>
      <c r="BL19" s="622"/>
      <c r="BM19" s="622"/>
      <c r="BN19" s="623"/>
      <c r="BO19" s="659">
        <v>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262</v>
      </c>
      <c r="C20" s="689"/>
      <c r="D20" s="689"/>
      <c r="E20" s="689"/>
      <c r="F20" s="689"/>
      <c r="G20" s="689"/>
      <c r="H20" s="689"/>
      <c r="I20" s="689"/>
      <c r="J20" s="689"/>
      <c r="K20" s="689"/>
      <c r="L20" s="689"/>
      <c r="M20" s="689"/>
      <c r="N20" s="689"/>
      <c r="O20" s="689"/>
      <c r="P20" s="689"/>
      <c r="Q20" s="690"/>
      <c r="R20" s="621">
        <v>668</v>
      </c>
      <c r="S20" s="622"/>
      <c r="T20" s="622"/>
      <c r="U20" s="622"/>
      <c r="V20" s="622"/>
      <c r="W20" s="622"/>
      <c r="X20" s="622"/>
      <c r="Y20" s="623"/>
      <c r="Z20" s="659">
        <v>0</v>
      </c>
      <c r="AA20" s="659"/>
      <c r="AB20" s="659"/>
      <c r="AC20" s="659"/>
      <c r="AD20" s="660">
        <v>668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23370</v>
      </c>
      <c r="BH20" s="622"/>
      <c r="BI20" s="622"/>
      <c r="BJ20" s="622"/>
      <c r="BK20" s="622"/>
      <c r="BL20" s="622"/>
      <c r="BM20" s="622"/>
      <c r="BN20" s="623"/>
      <c r="BO20" s="659">
        <v>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22280270</v>
      </c>
      <c r="CS20" s="622"/>
      <c r="CT20" s="622"/>
      <c r="CU20" s="622"/>
      <c r="CV20" s="622"/>
      <c r="CW20" s="622"/>
      <c r="CX20" s="622"/>
      <c r="CY20" s="623"/>
      <c r="CZ20" s="659">
        <v>100</v>
      </c>
      <c r="DA20" s="659"/>
      <c r="DB20" s="659"/>
      <c r="DC20" s="659"/>
      <c r="DD20" s="627">
        <v>3419245</v>
      </c>
      <c r="DE20" s="622"/>
      <c r="DF20" s="622"/>
      <c r="DG20" s="622"/>
      <c r="DH20" s="622"/>
      <c r="DI20" s="622"/>
      <c r="DJ20" s="622"/>
      <c r="DK20" s="622"/>
      <c r="DL20" s="622"/>
      <c r="DM20" s="622"/>
      <c r="DN20" s="622"/>
      <c r="DO20" s="622"/>
      <c r="DP20" s="623"/>
      <c r="DQ20" s="627">
        <v>12791284</v>
      </c>
      <c r="DR20" s="622"/>
      <c r="DS20" s="622"/>
      <c r="DT20" s="622"/>
      <c r="DU20" s="622"/>
      <c r="DV20" s="622"/>
      <c r="DW20" s="622"/>
      <c r="DX20" s="622"/>
      <c r="DY20" s="622"/>
      <c r="DZ20" s="622"/>
      <c r="EA20" s="622"/>
      <c r="EB20" s="622"/>
      <c r="EC20" s="658"/>
    </row>
    <row r="21" spans="2:133" ht="11.25" customHeight="1">
      <c r="B21" s="618" t="s">
        <v>265</v>
      </c>
      <c r="C21" s="619"/>
      <c r="D21" s="619"/>
      <c r="E21" s="619"/>
      <c r="F21" s="619"/>
      <c r="G21" s="619"/>
      <c r="H21" s="619"/>
      <c r="I21" s="619"/>
      <c r="J21" s="619"/>
      <c r="K21" s="619"/>
      <c r="L21" s="619"/>
      <c r="M21" s="619"/>
      <c r="N21" s="619"/>
      <c r="O21" s="619"/>
      <c r="P21" s="619"/>
      <c r="Q21" s="620"/>
      <c r="R21" s="621">
        <v>8281516</v>
      </c>
      <c r="S21" s="622"/>
      <c r="T21" s="622"/>
      <c r="U21" s="622"/>
      <c r="V21" s="622"/>
      <c r="W21" s="622"/>
      <c r="X21" s="622"/>
      <c r="Y21" s="623"/>
      <c r="Z21" s="659">
        <v>35.1</v>
      </c>
      <c r="AA21" s="659"/>
      <c r="AB21" s="659"/>
      <c r="AC21" s="659"/>
      <c r="AD21" s="660">
        <v>7375825</v>
      </c>
      <c r="AE21" s="660"/>
      <c r="AF21" s="660"/>
      <c r="AG21" s="660"/>
      <c r="AH21" s="660"/>
      <c r="AI21" s="660"/>
      <c r="AJ21" s="660"/>
      <c r="AK21" s="660"/>
      <c r="AL21" s="624">
        <v>69.7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23370</v>
      </c>
      <c r="BH21" s="622"/>
      <c r="BI21" s="622"/>
      <c r="BJ21" s="622"/>
      <c r="BK21" s="622"/>
      <c r="BL21" s="622"/>
      <c r="BM21" s="622"/>
      <c r="BN21" s="623"/>
      <c r="BO21" s="659">
        <v>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267</v>
      </c>
      <c r="C22" s="619"/>
      <c r="D22" s="619"/>
      <c r="E22" s="619"/>
      <c r="F22" s="619"/>
      <c r="G22" s="619"/>
      <c r="H22" s="619"/>
      <c r="I22" s="619"/>
      <c r="J22" s="619"/>
      <c r="K22" s="619"/>
      <c r="L22" s="619"/>
      <c r="M22" s="619"/>
      <c r="N22" s="619"/>
      <c r="O22" s="619"/>
      <c r="P22" s="619"/>
      <c r="Q22" s="620"/>
      <c r="R22" s="621">
        <v>7375825</v>
      </c>
      <c r="S22" s="622"/>
      <c r="T22" s="622"/>
      <c r="U22" s="622"/>
      <c r="V22" s="622"/>
      <c r="W22" s="622"/>
      <c r="X22" s="622"/>
      <c r="Y22" s="623"/>
      <c r="Z22" s="659">
        <v>31.3</v>
      </c>
      <c r="AA22" s="659"/>
      <c r="AB22" s="659"/>
      <c r="AC22" s="659"/>
      <c r="AD22" s="660">
        <v>7375825</v>
      </c>
      <c r="AE22" s="660"/>
      <c r="AF22" s="660"/>
      <c r="AG22" s="660"/>
      <c r="AH22" s="660"/>
      <c r="AI22" s="660"/>
      <c r="AJ22" s="660"/>
      <c r="AK22" s="660"/>
      <c r="AL22" s="624">
        <v>69.7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270</v>
      </c>
      <c r="C23" s="619"/>
      <c r="D23" s="619"/>
      <c r="E23" s="619"/>
      <c r="F23" s="619"/>
      <c r="G23" s="619"/>
      <c r="H23" s="619"/>
      <c r="I23" s="619"/>
      <c r="J23" s="619"/>
      <c r="K23" s="619"/>
      <c r="L23" s="619"/>
      <c r="M23" s="619"/>
      <c r="N23" s="619"/>
      <c r="O23" s="619"/>
      <c r="P23" s="619"/>
      <c r="Q23" s="620"/>
      <c r="R23" s="621">
        <v>905691</v>
      </c>
      <c r="S23" s="622"/>
      <c r="T23" s="622"/>
      <c r="U23" s="622"/>
      <c r="V23" s="622"/>
      <c r="W23" s="622"/>
      <c r="X23" s="622"/>
      <c r="Y23" s="623"/>
      <c r="Z23" s="659">
        <v>3.8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8645033</v>
      </c>
      <c r="CS24" s="677"/>
      <c r="CT24" s="677"/>
      <c r="CU24" s="677"/>
      <c r="CV24" s="677"/>
      <c r="CW24" s="677"/>
      <c r="CX24" s="677"/>
      <c r="CY24" s="702"/>
      <c r="CZ24" s="703">
        <v>38.799999999999997</v>
      </c>
      <c r="DA24" s="685"/>
      <c r="DB24" s="685"/>
      <c r="DC24" s="705"/>
      <c r="DD24" s="701">
        <v>6012921</v>
      </c>
      <c r="DE24" s="677"/>
      <c r="DF24" s="677"/>
      <c r="DG24" s="677"/>
      <c r="DH24" s="677"/>
      <c r="DI24" s="677"/>
      <c r="DJ24" s="677"/>
      <c r="DK24" s="702"/>
      <c r="DL24" s="701">
        <v>5473089</v>
      </c>
      <c r="DM24" s="677"/>
      <c r="DN24" s="677"/>
      <c r="DO24" s="677"/>
      <c r="DP24" s="677"/>
      <c r="DQ24" s="677"/>
      <c r="DR24" s="677"/>
      <c r="DS24" s="677"/>
      <c r="DT24" s="677"/>
      <c r="DU24" s="677"/>
      <c r="DV24" s="702"/>
      <c r="DW24" s="703">
        <v>51.7</v>
      </c>
      <c r="DX24" s="685"/>
      <c r="DY24" s="685"/>
      <c r="DZ24" s="685"/>
      <c r="EA24" s="685"/>
      <c r="EB24" s="685"/>
      <c r="EC24" s="704"/>
    </row>
    <row r="25" spans="2:133" ht="11.25" customHeight="1">
      <c r="B25" s="618" t="s">
        <v>280</v>
      </c>
      <c r="C25" s="619"/>
      <c r="D25" s="619"/>
      <c r="E25" s="619"/>
      <c r="F25" s="619"/>
      <c r="G25" s="619"/>
      <c r="H25" s="619"/>
      <c r="I25" s="619"/>
      <c r="J25" s="619"/>
      <c r="K25" s="619"/>
      <c r="L25" s="619"/>
      <c r="M25" s="619"/>
      <c r="N25" s="619"/>
      <c r="O25" s="619"/>
      <c r="P25" s="619"/>
      <c r="Q25" s="620"/>
      <c r="R25" s="621">
        <v>11491335</v>
      </c>
      <c r="S25" s="622"/>
      <c r="T25" s="622"/>
      <c r="U25" s="622"/>
      <c r="V25" s="622"/>
      <c r="W25" s="622"/>
      <c r="X25" s="622"/>
      <c r="Y25" s="623"/>
      <c r="Z25" s="659">
        <v>48.7</v>
      </c>
      <c r="AA25" s="659"/>
      <c r="AB25" s="659"/>
      <c r="AC25" s="659"/>
      <c r="AD25" s="660">
        <v>10585644</v>
      </c>
      <c r="AE25" s="660"/>
      <c r="AF25" s="660"/>
      <c r="AG25" s="660"/>
      <c r="AH25" s="660"/>
      <c r="AI25" s="660"/>
      <c r="AJ25" s="660"/>
      <c r="AK25" s="660"/>
      <c r="AL25" s="624">
        <v>100</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2533982</v>
      </c>
      <c r="CS25" s="634"/>
      <c r="CT25" s="634"/>
      <c r="CU25" s="634"/>
      <c r="CV25" s="634"/>
      <c r="CW25" s="634"/>
      <c r="CX25" s="634"/>
      <c r="CY25" s="635"/>
      <c r="CZ25" s="624">
        <v>11.4</v>
      </c>
      <c r="DA25" s="636"/>
      <c r="DB25" s="636"/>
      <c r="DC25" s="637"/>
      <c r="DD25" s="627">
        <v>2255816</v>
      </c>
      <c r="DE25" s="634"/>
      <c r="DF25" s="634"/>
      <c r="DG25" s="634"/>
      <c r="DH25" s="634"/>
      <c r="DI25" s="634"/>
      <c r="DJ25" s="634"/>
      <c r="DK25" s="635"/>
      <c r="DL25" s="627">
        <v>2190542</v>
      </c>
      <c r="DM25" s="634"/>
      <c r="DN25" s="634"/>
      <c r="DO25" s="634"/>
      <c r="DP25" s="634"/>
      <c r="DQ25" s="634"/>
      <c r="DR25" s="634"/>
      <c r="DS25" s="634"/>
      <c r="DT25" s="634"/>
      <c r="DU25" s="634"/>
      <c r="DV25" s="635"/>
      <c r="DW25" s="624">
        <v>20.7</v>
      </c>
      <c r="DX25" s="636"/>
      <c r="DY25" s="636"/>
      <c r="DZ25" s="636"/>
      <c r="EA25" s="636"/>
      <c r="EB25" s="636"/>
      <c r="EC25" s="648"/>
    </row>
    <row r="26" spans="2:133" ht="11.25" customHeight="1">
      <c r="B26" s="618" t="s">
        <v>283</v>
      </c>
      <c r="C26" s="619"/>
      <c r="D26" s="619"/>
      <c r="E26" s="619"/>
      <c r="F26" s="619"/>
      <c r="G26" s="619"/>
      <c r="H26" s="619"/>
      <c r="I26" s="619"/>
      <c r="J26" s="619"/>
      <c r="K26" s="619"/>
      <c r="L26" s="619"/>
      <c r="M26" s="619"/>
      <c r="N26" s="619"/>
      <c r="O26" s="619"/>
      <c r="P26" s="619"/>
      <c r="Q26" s="620"/>
      <c r="R26" s="621">
        <v>1003</v>
      </c>
      <c r="S26" s="622"/>
      <c r="T26" s="622"/>
      <c r="U26" s="622"/>
      <c r="V26" s="622"/>
      <c r="W26" s="622"/>
      <c r="X26" s="622"/>
      <c r="Y26" s="623"/>
      <c r="Z26" s="659">
        <v>0</v>
      </c>
      <c r="AA26" s="659"/>
      <c r="AB26" s="659"/>
      <c r="AC26" s="659"/>
      <c r="AD26" s="660">
        <v>1003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1457102</v>
      </c>
      <c r="CS26" s="622"/>
      <c r="CT26" s="622"/>
      <c r="CU26" s="622"/>
      <c r="CV26" s="622"/>
      <c r="CW26" s="622"/>
      <c r="CX26" s="622"/>
      <c r="CY26" s="623"/>
      <c r="CZ26" s="624">
        <v>6.5</v>
      </c>
      <c r="DA26" s="636"/>
      <c r="DB26" s="636"/>
      <c r="DC26" s="637"/>
      <c r="DD26" s="627">
        <v>1336306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286</v>
      </c>
      <c r="C27" s="619"/>
      <c r="D27" s="619"/>
      <c r="E27" s="619"/>
      <c r="F27" s="619"/>
      <c r="G27" s="619"/>
      <c r="H27" s="619"/>
      <c r="I27" s="619"/>
      <c r="J27" s="619"/>
      <c r="K27" s="619"/>
      <c r="L27" s="619"/>
      <c r="M27" s="619"/>
      <c r="N27" s="619"/>
      <c r="O27" s="619"/>
      <c r="P27" s="619"/>
      <c r="Q27" s="620"/>
      <c r="R27" s="621">
        <v>47519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2382629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3661246</v>
      </c>
      <c r="CS27" s="634"/>
      <c r="CT27" s="634"/>
      <c r="CU27" s="634"/>
      <c r="CV27" s="634"/>
      <c r="CW27" s="634"/>
      <c r="CX27" s="634"/>
      <c r="CY27" s="635"/>
      <c r="CZ27" s="624">
        <v>16.399999999999999</v>
      </c>
      <c r="DA27" s="636"/>
      <c r="DB27" s="636"/>
      <c r="DC27" s="637"/>
      <c r="DD27" s="627">
        <v>1393394</v>
      </c>
      <c r="DE27" s="634"/>
      <c r="DF27" s="634"/>
      <c r="DG27" s="634"/>
      <c r="DH27" s="634"/>
      <c r="DI27" s="634"/>
      <c r="DJ27" s="634"/>
      <c r="DK27" s="635"/>
      <c r="DL27" s="627">
        <v>918885</v>
      </c>
      <c r="DM27" s="634"/>
      <c r="DN27" s="634"/>
      <c r="DO27" s="634"/>
      <c r="DP27" s="634"/>
      <c r="DQ27" s="634"/>
      <c r="DR27" s="634"/>
      <c r="DS27" s="634"/>
      <c r="DT27" s="634"/>
      <c r="DU27" s="634"/>
      <c r="DV27" s="635"/>
      <c r="DW27" s="624">
        <v>8.6999999999999993</v>
      </c>
      <c r="DX27" s="636"/>
      <c r="DY27" s="636"/>
      <c r="DZ27" s="636"/>
      <c r="EA27" s="636"/>
      <c r="EB27" s="636"/>
      <c r="EC27" s="648"/>
    </row>
    <row r="28" spans="2:133" ht="11.25" customHeight="1">
      <c r="B28" s="618" t="s">
        <v>289</v>
      </c>
      <c r="C28" s="619"/>
      <c r="D28" s="619"/>
      <c r="E28" s="619"/>
      <c r="F28" s="619"/>
      <c r="G28" s="619"/>
      <c r="H28" s="619"/>
      <c r="I28" s="619"/>
      <c r="J28" s="619"/>
      <c r="K28" s="619"/>
      <c r="L28" s="619"/>
      <c r="M28" s="619"/>
      <c r="N28" s="619"/>
      <c r="O28" s="619"/>
      <c r="P28" s="619"/>
      <c r="Q28" s="620"/>
      <c r="R28" s="621">
        <v>107275</v>
      </c>
      <c r="S28" s="622"/>
      <c r="T28" s="622"/>
      <c r="U28" s="622"/>
      <c r="V28" s="622"/>
      <c r="W28" s="622"/>
      <c r="X28" s="622"/>
      <c r="Y28" s="623"/>
      <c r="Z28" s="659">
        <v>0.5</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2449805</v>
      </c>
      <c r="CS28" s="622"/>
      <c r="CT28" s="622"/>
      <c r="CU28" s="622"/>
      <c r="CV28" s="622"/>
      <c r="CW28" s="622"/>
      <c r="CX28" s="622"/>
      <c r="CY28" s="623"/>
      <c r="CZ28" s="624">
        <v>11</v>
      </c>
      <c r="DA28" s="636"/>
      <c r="DB28" s="636"/>
      <c r="DC28" s="637"/>
      <c r="DD28" s="627">
        <v>2363711</v>
      </c>
      <c r="DE28" s="622"/>
      <c r="DF28" s="622"/>
      <c r="DG28" s="622"/>
      <c r="DH28" s="622"/>
      <c r="DI28" s="622"/>
      <c r="DJ28" s="622"/>
      <c r="DK28" s="623"/>
      <c r="DL28" s="627">
        <v>2363662</v>
      </c>
      <c r="DM28" s="622"/>
      <c r="DN28" s="622"/>
      <c r="DO28" s="622"/>
      <c r="DP28" s="622"/>
      <c r="DQ28" s="622"/>
      <c r="DR28" s="622"/>
      <c r="DS28" s="622"/>
      <c r="DT28" s="622"/>
      <c r="DU28" s="622"/>
      <c r="DV28" s="623"/>
      <c r="DW28" s="624">
        <v>22.3</v>
      </c>
      <c r="DX28" s="636"/>
      <c r="DY28" s="636"/>
      <c r="DZ28" s="636"/>
      <c r="EA28" s="636"/>
      <c r="EB28" s="636"/>
      <c r="EC28" s="648"/>
    </row>
    <row r="29" spans="2:133" ht="11.25" customHeight="1">
      <c r="B29" s="618" t="s">
        <v>291</v>
      </c>
      <c r="C29" s="619"/>
      <c r="D29" s="619"/>
      <c r="E29" s="619"/>
      <c r="F29" s="619"/>
      <c r="G29" s="619"/>
      <c r="H29" s="619"/>
      <c r="I29" s="619"/>
      <c r="J29" s="619"/>
      <c r="K29" s="619"/>
      <c r="L29" s="619"/>
      <c r="M29" s="619"/>
      <c r="N29" s="619"/>
      <c r="O29" s="619"/>
      <c r="P29" s="619"/>
      <c r="Q29" s="620"/>
      <c r="R29" s="621">
        <v>37489</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2449805</v>
      </c>
      <c r="CS29" s="634"/>
      <c r="CT29" s="634"/>
      <c r="CU29" s="634"/>
      <c r="CV29" s="634"/>
      <c r="CW29" s="634"/>
      <c r="CX29" s="634"/>
      <c r="CY29" s="635"/>
      <c r="CZ29" s="624">
        <v>11</v>
      </c>
      <c r="DA29" s="636"/>
      <c r="DB29" s="636"/>
      <c r="DC29" s="637"/>
      <c r="DD29" s="627">
        <v>2363711</v>
      </c>
      <c r="DE29" s="634"/>
      <c r="DF29" s="634"/>
      <c r="DG29" s="634"/>
      <c r="DH29" s="634"/>
      <c r="DI29" s="634"/>
      <c r="DJ29" s="634"/>
      <c r="DK29" s="635"/>
      <c r="DL29" s="627">
        <v>2363662</v>
      </c>
      <c r="DM29" s="634"/>
      <c r="DN29" s="634"/>
      <c r="DO29" s="634"/>
      <c r="DP29" s="634"/>
      <c r="DQ29" s="634"/>
      <c r="DR29" s="634"/>
      <c r="DS29" s="634"/>
      <c r="DT29" s="634"/>
      <c r="DU29" s="634"/>
      <c r="DV29" s="635"/>
      <c r="DW29" s="624">
        <v>22.3</v>
      </c>
      <c r="DX29" s="636"/>
      <c r="DY29" s="636"/>
      <c r="DZ29" s="636"/>
      <c r="EA29" s="636"/>
      <c r="EB29" s="636"/>
      <c r="EC29" s="648"/>
    </row>
    <row r="30" spans="2:133" ht="11.25" customHeight="1">
      <c r="B30" s="618" t="s">
        <v>293</v>
      </c>
      <c r="C30" s="619"/>
      <c r="D30" s="619"/>
      <c r="E30" s="619"/>
      <c r="F30" s="619"/>
      <c r="G30" s="619"/>
      <c r="H30" s="619"/>
      <c r="I30" s="619"/>
      <c r="J30" s="619"/>
      <c r="K30" s="619"/>
      <c r="L30" s="619"/>
      <c r="M30" s="619"/>
      <c r="N30" s="619"/>
      <c r="O30" s="619"/>
      <c r="P30" s="619"/>
      <c r="Q30" s="620"/>
      <c r="R30" s="621">
        <v>2954970</v>
      </c>
      <c r="S30" s="622"/>
      <c r="T30" s="622"/>
      <c r="U30" s="622"/>
      <c r="V30" s="622"/>
      <c r="W30" s="622"/>
      <c r="X30" s="622"/>
      <c r="Y30" s="623"/>
      <c r="Z30" s="659">
        <v>12.5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2377122</v>
      </c>
      <c r="CS30" s="622"/>
      <c r="CT30" s="622"/>
      <c r="CU30" s="622"/>
      <c r="CV30" s="622"/>
      <c r="CW30" s="622"/>
      <c r="CX30" s="622"/>
      <c r="CY30" s="623"/>
      <c r="CZ30" s="624">
        <v>10.7</v>
      </c>
      <c r="DA30" s="636"/>
      <c r="DB30" s="636"/>
      <c r="DC30" s="637"/>
      <c r="DD30" s="627">
        <v>2291028</v>
      </c>
      <c r="DE30" s="622"/>
      <c r="DF30" s="622"/>
      <c r="DG30" s="622"/>
      <c r="DH30" s="622"/>
      <c r="DI30" s="622"/>
      <c r="DJ30" s="622"/>
      <c r="DK30" s="623"/>
      <c r="DL30" s="627">
        <v>2291028</v>
      </c>
      <c r="DM30" s="622"/>
      <c r="DN30" s="622"/>
      <c r="DO30" s="622"/>
      <c r="DP30" s="622"/>
      <c r="DQ30" s="622"/>
      <c r="DR30" s="622"/>
      <c r="DS30" s="622"/>
      <c r="DT30" s="622"/>
      <c r="DU30" s="622"/>
      <c r="DV30" s="623"/>
      <c r="DW30" s="624">
        <v>21.6</v>
      </c>
      <c r="DX30" s="636"/>
      <c r="DY30" s="636"/>
      <c r="DZ30" s="636"/>
      <c r="EA30" s="636"/>
      <c r="EB30" s="636"/>
      <c r="EC30" s="648"/>
    </row>
    <row r="31" spans="2:133" ht="11.25" customHeight="1">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98.7</v>
      </c>
      <c r="BH31" s="684"/>
      <c r="BI31" s="684"/>
      <c r="BJ31" s="684"/>
      <c r="BK31" s="684"/>
      <c r="BL31" s="684"/>
      <c r="BM31" s="685">
        <v>94.5</v>
      </c>
      <c r="BN31" s="684"/>
      <c r="BO31" s="684"/>
      <c r="BP31" s="684"/>
      <c r="BQ31" s="686"/>
      <c r="BR31" s="683">
        <v>98.3</v>
      </c>
      <c r="BS31" s="684"/>
      <c r="BT31" s="684"/>
      <c r="BU31" s="684"/>
      <c r="BV31" s="684"/>
      <c r="BW31" s="684"/>
      <c r="BX31" s="685">
        <v>94</v>
      </c>
      <c r="BY31" s="684"/>
      <c r="BZ31" s="684"/>
      <c r="CA31" s="684"/>
      <c r="CB31" s="686"/>
      <c r="CD31" s="642"/>
      <c r="CE31" s="643"/>
      <c r="CF31" s="618" t="s">
        <v>300</v>
      </c>
      <c r="CG31" s="619"/>
      <c r="CH31" s="619"/>
      <c r="CI31" s="619"/>
      <c r="CJ31" s="619"/>
      <c r="CK31" s="619"/>
      <c r="CL31" s="619"/>
      <c r="CM31" s="619"/>
      <c r="CN31" s="619"/>
      <c r="CO31" s="619"/>
      <c r="CP31" s="619"/>
      <c r="CQ31" s="620"/>
      <c r="CR31" s="621">
        <v>72683</v>
      </c>
      <c r="CS31" s="634"/>
      <c r="CT31" s="634"/>
      <c r="CU31" s="634"/>
      <c r="CV31" s="634"/>
      <c r="CW31" s="634"/>
      <c r="CX31" s="634"/>
      <c r="CY31" s="635"/>
      <c r="CZ31" s="624">
        <v>0.3</v>
      </c>
      <c r="DA31" s="636"/>
      <c r="DB31" s="636"/>
      <c r="DC31" s="637"/>
      <c r="DD31" s="627">
        <v>72683</v>
      </c>
      <c r="DE31" s="634"/>
      <c r="DF31" s="634"/>
      <c r="DG31" s="634"/>
      <c r="DH31" s="634"/>
      <c r="DI31" s="634"/>
      <c r="DJ31" s="634"/>
      <c r="DK31" s="635"/>
      <c r="DL31" s="627">
        <v>72634</v>
      </c>
      <c r="DM31" s="634"/>
      <c r="DN31" s="634"/>
      <c r="DO31" s="634"/>
      <c r="DP31" s="634"/>
      <c r="DQ31" s="634"/>
      <c r="DR31" s="634"/>
      <c r="DS31" s="634"/>
      <c r="DT31" s="634"/>
      <c r="DU31" s="634"/>
      <c r="DV31" s="635"/>
      <c r="DW31" s="624">
        <v>0.7</v>
      </c>
      <c r="DX31" s="636"/>
      <c r="DY31" s="636"/>
      <c r="DZ31" s="636"/>
      <c r="EA31" s="636"/>
      <c r="EB31" s="636"/>
      <c r="EC31" s="648"/>
    </row>
    <row r="32" spans="2:133" ht="11.25" customHeight="1">
      <c r="B32" s="618" t="s">
        <v>301</v>
      </c>
      <c r="C32" s="619"/>
      <c r="D32" s="619"/>
      <c r="E32" s="619"/>
      <c r="F32" s="619"/>
      <c r="G32" s="619"/>
      <c r="H32" s="619"/>
      <c r="I32" s="619"/>
      <c r="J32" s="619"/>
      <c r="K32" s="619"/>
      <c r="L32" s="619"/>
      <c r="M32" s="619"/>
      <c r="N32" s="619"/>
      <c r="O32" s="619"/>
      <c r="P32" s="619"/>
      <c r="Q32" s="620"/>
      <c r="R32" s="621">
        <v>1365128</v>
      </c>
      <c r="S32" s="622"/>
      <c r="T32" s="622"/>
      <c r="U32" s="622"/>
      <c r="V32" s="622"/>
      <c r="W32" s="622"/>
      <c r="X32" s="622"/>
      <c r="Y32" s="623"/>
      <c r="Z32" s="659">
        <v>5.8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99.2</v>
      </c>
      <c r="BH32" s="634"/>
      <c r="BI32" s="634"/>
      <c r="BJ32" s="634"/>
      <c r="BK32" s="634"/>
      <c r="BL32" s="634"/>
      <c r="BM32" s="625">
        <v>97</v>
      </c>
      <c r="BN32" s="634"/>
      <c r="BO32" s="634"/>
      <c r="BP32" s="634"/>
      <c r="BQ32" s="657"/>
      <c r="BR32" s="687">
        <v>99.2</v>
      </c>
      <c r="BS32" s="634"/>
      <c r="BT32" s="634"/>
      <c r="BU32" s="634"/>
      <c r="BV32" s="634"/>
      <c r="BW32" s="634"/>
      <c r="BX32" s="625">
        <v>96.9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c r="B33" s="618" t="s">
        <v>305</v>
      </c>
      <c r="C33" s="619"/>
      <c r="D33" s="619"/>
      <c r="E33" s="619"/>
      <c r="F33" s="619"/>
      <c r="G33" s="619"/>
      <c r="H33" s="619"/>
      <c r="I33" s="619"/>
      <c r="J33" s="619"/>
      <c r="K33" s="619"/>
      <c r="L33" s="619"/>
      <c r="M33" s="619"/>
      <c r="N33" s="619"/>
      <c r="O33" s="619"/>
      <c r="P33" s="619"/>
      <c r="Q33" s="620"/>
      <c r="R33" s="621">
        <v>25316</v>
      </c>
      <c r="S33" s="622"/>
      <c r="T33" s="622"/>
      <c r="U33" s="622"/>
      <c r="V33" s="622"/>
      <c r="W33" s="622"/>
      <c r="X33" s="622"/>
      <c r="Y33" s="623"/>
      <c r="Z33" s="659">
        <v>0.1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97.9</v>
      </c>
      <c r="BH33" s="606"/>
      <c r="BI33" s="606"/>
      <c r="BJ33" s="606"/>
      <c r="BK33" s="606"/>
      <c r="BL33" s="606"/>
      <c r="BM33" s="652">
        <v>91</v>
      </c>
      <c r="BN33" s="606"/>
      <c r="BO33" s="606"/>
      <c r="BP33" s="606"/>
      <c r="BQ33" s="669"/>
      <c r="BR33" s="682">
        <v>97.2</v>
      </c>
      <c r="BS33" s="606"/>
      <c r="BT33" s="606"/>
      <c r="BU33" s="606"/>
      <c r="BV33" s="606"/>
      <c r="BW33" s="606"/>
      <c r="BX33" s="652">
        <v>90.3</v>
      </c>
      <c r="BY33" s="606"/>
      <c r="BZ33" s="606"/>
      <c r="CA33" s="606"/>
      <c r="CB33" s="669"/>
      <c r="CD33" s="618" t="s">
        <v>307</v>
      </c>
      <c r="CE33" s="619"/>
      <c r="CF33" s="619"/>
      <c r="CG33" s="619"/>
      <c r="CH33" s="619"/>
      <c r="CI33" s="619"/>
      <c r="CJ33" s="619"/>
      <c r="CK33" s="619"/>
      <c r="CL33" s="619"/>
      <c r="CM33" s="619"/>
      <c r="CN33" s="619"/>
      <c r="CO33" s="619"/>
      <c r="CP33" s="619"/>
      <c r="CQ33" s="620"/>
      <c r="CR33" s="621">
        <v>10160675</v>
      </c>
      <c r="CS33" s="634"/>
      <c r="CT33" s="634"/>
      <c r="CU33" s="634"/>
      <c r="CV33" s="634"/>
      <c r="CW33" s="634"/>
      <c r="CX33" s="634"/>
      <c r="CY33" s="635"/>
      <c r="CZ33" s="624">
        <v>45.6</v>
      </c>
      <c r="DA33" s="636"/>
      <c r="DB33" s="636"/>
      <c r="DC33" s="637"/>
      <c r="DD33" s="627">
        <v>6403109</v>
      </c>
      <c r="DE33" s="634"/>
      <c r="DF33" s="634"/>
      <c r="DG33" s="634"/>
      <c r="DH33" s="634"/>
      <c r="DI33" s="634"/>
      <c r="DJ33" s="634"/>
      <c r="DK33" s="635"/>
      <c r="DL33" s="627">
        <v>4365542</v>
      </c>
      <c r="DM33" s="634"/>
      <c r="DN33" s="634"/>
      <c r="DO33" s="634"/>
      <c r="DP33" s="634"/>
      <c r="DQ33" s="634"/>
      <c r="DR33" s="634"/>
      <c r="DS33" s="634"/>
      <c r="DT33" s="634"/>
      <c r="DU33" s="634"/>
      <c r="DV33" s="635"/>
      <c r="DW33" s="624">
        <v>41.2</v>
      </c>
      <c r="DX33" s="636"/>
      <c r="DY33" s="636"/>
      <c r="DZ33" s="636"/>
      <c r="EA33" s="636"/>
      <c r="EB33" s="636"/>
      <c r="EC33" s="648"/>
    </row>
    <row r="34" spans="2:133" ht="11.25" customHeight="1">
      <c r="B34" s="618" t="s">
        <v>308</v>
      </c>
      <c r="C34" s="619"/>
      <c r="D34" s="619"/>
      <c r="E34" s="619"/>
      <c r="F34" s="619"/>
      <c r="G34" s="619"/>
      <c r="H34" s="619"/>
      <c r="I34" s="619"/>
      <c r="J34" s="619"/>
      <c r="K34" s="619"/>
      <c r="L34" s="619"/>
      <c r="M34" s="619"/>
      <c r="N34" s="619"/>
      <c r="O34" s="619"/>
      <c r="P34" s="619"/>
      <c r="Q34" s="620"/>
      <c r="R34" s="621">
        <v>621702</v>
      </c>
      <c r="S34" s="622"/>
      <c r="T34" s="622"/>
      <c r="U34" s="622"/>
      <c r="V34" s="622"/>
      <c r="W34" s="622"/>
      <c r="X34" s="622"/>
      <c r="Y34" s="623"/>
      <c r="Z34" s="659">
        <v>2.6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2893667</v>
      </c>
      <c r="CS34" s="622"/>
      <c r="CT34" s="622"/>
      <c r="CU34" s="622"/>
      <c r="CV34" s="622"/>
      <c r="CW34" s="622"/>
      <c r="CX34" s="622"/>
      <c r="CY34" s="623"/>
      <c r="CZ34" s="624">
        <v>13</v>
      </c>
      <c r="DA34" s="636"/>
      <c r="DB34" s="636"/>
      <c r="DC34" s="637"/>
      <c r="DD34" s="627">
        <v>2032183</v>
      </c>
      <c r="DE34" s="622"/>
      <c r="DF34" s="622"/>
      <c r="DG34" s="622"/>
      <c r="DH34" s="622"/>
      <c r="DI34" s="622"/>
      <c r="DJ34" s="622"/>
      <c r="DK34" s="623"/>
      <c r="DL34" s="627">
        <v>1468676</v>
      </c>
      <c r="DM34" s="622"/>
      <c r="DN34" s="622"/>
      <c r="DO34" s="622"/>
      <c r="DP34" s="622"/>
      <c r="DQ34" s="622"/>
      <c r="DR34" s="622"/>
      <c r="DS34" s="622"/>
      <c r="DT34" s="622"/>
      <c r="DU34" s="622"/>
      <c r="DV34" s="623"/>
      <c r="DW34" s="624">
        <v>13.9</v>
      </c>
      <c r="DX34" s="636"/>
      <c r="DY34" s="636"/>
      <c r="DZ34" s="636"/>
      <c r="EA34" s="636"/>
      <c r="EB34" s="636"/>
      <c r="EC34" s="648"/>
    </row>
    <row r="35" spans="2:133" ht="11.25" customHeight="1">
      <c r="B35" s="618" t="s">
        <v>310</v>
      </c>
      <c r="C35" s="619"/>
      <c r="D35" s="619"/>
      <c r="E35" s="619"/>
      <c r="F35" s="619"/>
      <c r="G35" s="619"/>
      <c r="H35" s="619"/>
      <c r="I35" s="619"/>
      <c r="J35" s="619"/>
      <c r="K35" s="619"/>
      <c r="L35" s="619"/>
      <c r="M35" s="619"/>
      <c r="N35" s="619"/>
      <c r="O35" s="619"/>
      <c r="P35" s="619"/>
      <c r="Q35" s="620"/>
      <c r="R35" s="621">
        <v>1346587</v>
      </c>
      <c r="S35" s="622"/>
      <c r="T35" s="622"/>
      <c r="U35" s="622"/>
      <c r="V35" s="622"/>
      <c r="W35" s="622"/>
      <c r="X35" s="622"/>
      <c r="Y35" s="623"/>
      <c r="Z35" s="659">
        <v>5.7</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44950</v>
      </c>
      <c r="CS35" s="634"/>
      <c r="CT35" s="634"/>
      <c r="CU35" s="634"/>
      <c r="CV35" s="634"/>
      <c r="CW35" s="634"/>
      <c r="CX35" s="634"/>
      <c r="CY35" s="635"/>
      <c r="CZ35" s="624">
        <v>0.2</v>
      </c>
      <c r="DA35" s="636"/>
      <c r="DB35" s="636"/>
      <c r="DC35" s="637"/>
      <c r="DD35" s="627">
        <v>33514</v>
      </c>
      <c r="DE35" s="634"/>
      <c r="DF35" s="634"/>
      <c r="DG35" s="634"/>
      <c r="DH35" s="634"/>
      <c r="DI35" s="634"/>
      <c r="DJ35" s="634"/>
      <c r="DK35" s="635"/>
      <c r="DL35" s="627">
        <v>33514</v>
      </c>
      <c r="DM35" s="634"/>
      <c r="DN35" s="634"/>
      <c r="DO35" s="634"/>
      <c r="DP35" s="634"/>
      <c r="DQ35" s="634"/>
      <c r="DR35" s="634"/>
      <c r="DS35" s="634"/>
      <c r="DT35" s="634"/>
      <c r="DU35" s="634"/>
      <c r="DV35" s="635"/>
      <c r="DW35" s="624">
        <v>0.3</v>
      </c>
      <c r="DX35" s="636"/>
      <c r="DY35" s="636"/>
      <c r="DZ35" s="636"/>
      <c r="EA35" s="636"/>
      <c r="EB35" s="636"/>
      <c r="EC35" s="648"/>
    </row>
    <row r="36" spans="2:133" ht="11.25" customHeight="1">
      <c r="B36" s="618" t="s">
        <v>314</v>
      </c>
      <c r="C36" s="619"/>
      <c r="D36" s="619"/>
      <c r="E36" s="619"/>
      <c r="F36" s="619"/>
      <c r="G36" s="619"/>
      <c r="H36" s="619"/>
      <c r="I36" s="619"/>
      <c r="J36" s="619"/>
      <c r="K36" s="619"/>
      <c r="L36" s="619"/>
      <c r="M36" s="619"/>
      <c r="N36" s="619"/>
      <c r="O36" s="619"/>
      <c r="P36" s="619"/>
      <c r="Q36" s="620"/>
      <c r="R36" s="621">
        <v>1373356</v>
      </c>
      <c r="S36" s="622"/>
      <c r="T36" s="622"/>
      <c r="U36" s="622"/>
      <c r="V36" s="622"/>
      <c r="W36" s="622"/>
      <c r="X36" s="622"/>
      <c r="Y36" s="623"/>
      <c r="Z36" s="659">
        <v>5.8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2365292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594729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3154774</v>
      </c>
      <c r="CS36" s="622"/>
      <c r="CT36" s="622"/>
      <c r="CU36" s="622"/>
      <c r="CV36" s="622"/>
      <c r="CW36" s="622"/>
      <c r="CX36" s="622"/>
      <c r="CY36" s="623"/>
      <c r="CZ36" s="624">
        <v>14.2</v>
      </c>
      <c r="DA36" s="636"/>
      <c r="DB36" s="636"/>
      <c r="DC36" s="637"/>
      <c r="DD36" s="627">
        <v>2287554</v>
      </c>
      <c r="DE36" s="622"/>
      <c r="DF36" s="622"/>
      <c r="DG36" s="622"/>
      <c r="DH36" s="622"/>
      <c r="DI36" s="622"/>
      <c r="DJ36" s="622"/>
      <c r="DK36" s="623"/>
      <c r="DL36" s="627">
        <v>1624117</v>
      </c>
      <c r="DM36" s="622"/>
      <c r="DN36" s="622"/>
      <c r="DO36" s="622"/>
      <c r="DP36" s="622"/>
      <c r="DQ36" s="622"/>
      <c r="DR36" s="622"/>
      <c r="DS36" s="622"/>
      <c r="DT36" s="622"/>
      <c r="DU36" s="622"/>
      <c r="DV36" s="623"/>
      <c r="DW36" s="624">
        <v>15.3</v>
      </c>
      <c r="DX36" s="636"/>
      <c r="DY36" s="636"/>
      <c r="DZ36" s="636"/>
      <c r="EA36" s="636"/>
      <c r="EB36" s="636"/>
      <c r="EC36" s="648"/>
    </row>
    <row r="37" spans="2:133" ht="11.25" customHeight="1">
      <c r="B37" s="618" t="s">
        <v>318</v>
      </c>
      <c r="C37" s="619"/>
      <c r="D37" s="619"/>
      <c r="E37" s="619"/>
      <c r="F37" s="619"/>
      <c r="G37" s="619"/>
      <c r="H37" s="619"/>
      <c r="I37" s="619"/>
      <c r="J37" s="619"/>
      <c r="K37" s="619"/>
      <c r="L37" s="619"/>
      <c r="M37" s="619"/>
      <c r="N37" s="619"/>
      <c r="O37" s="619"/>
      <c r="P37" s="619"/>
      <c r="Q37" s="620"/>
      <c r="R37" s="621">
        <v>287468</v>
      </c>
      <c r="S37" s="622"/>
      <c r="T37" s="622"/>
      <c r="U37" s="622"/>
      <c r="V37" s="622"/>
      <c r="W37" s="622"/>
      <c r="X37" s="622"/>
      <c r="Y37" s="623"/>
      <c r="Z37" s="659">
        <v>1.2</v>
      </c>
      <c r="AA37" s="659"/>
      <c r="AB37" s="659"/>
      <c r="AC37" s="659"/>
      <c r="AD37" s="660">
        <v>44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281799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533786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1147891</v>
      </c>
      <c r="CS37" s="634"/>
      <c r="CT37" s="634"/>
      <c r="CU37" s="634"/>
      <c r="CV37" s="634"/>
      <c r="CW37" s="634"/>
      <c r="CX37" s="634"/>
      <c r="CY37" s="635"/>
      <c r="CZ37" s="624">
        <v>5.2</v>
      </c>
      <c r="DA37" s="636"/>
      <c r="DB37" s="636"/>
      <c r="DC37" s="637"/>
      <c r="DD37" s="627">
        <v>936391</v>
      </c>
      <c r="DE37" s="634"/>
      <c r="DF37" s="634"/>
      <c r="DG37" s="634"/>
      <c r="DH37" s="634"/>
      <c r="DI37" s="634"/>
      <c r="DJ37" s="634"/>
      <c r="DK37" s="635"/>
      <c r="DL37" s="627">
        <v>931611</v>
      </c>
      <c r="DM37" s="634"/>
      <c r="DN37" s="634"/>
      <c r="DO37" s="634"/>
      <c r="DP37" s="634"/>
      <c r="DQ37" s="634"/>
      <c r="DR37" s="634"/>
      <c r="DS37" s="634"/>
      <c r="DT37" s="634"/>
      <c r="DU37" s="634"/>
      <c r="DV37" s="635"/>
      <c r="DW37" s="624">
        <v>8.8000000000000007</v>
      </c>
      <c r="DX37" s="636"/>
      <c r="DY37" s="636"/>
      <c r="DZ37" s="636"/>
      <c r="EA37" s="636"/>
      <c r="EB37" s="636"/>
      <c r="EC37" s="648"/>
    </row>
    <row r="38" spans="2:133" ht="11.25" customHeight="1">
      <c r="B38" s="618" t="s">
        <v>322</v>
      </c>
      <c r="C38" s="619"/>
      <c r="D38" s="619"/>
      <c r="E38" s="619"/>
      <c r="F38" s="619"/>
      <c r="G38" s="619"/>
      <c r="H38" s="619"/>
      <c r="I38" s="619"/>
      <c r="J38" s="619"/>
      <c r="K38" s="619"/>
      <c r="L38" s="619"/>
      <c r="M38" s="619"/>
      <c r="N38" s="619"/>
      <c r="O38" s="619"/>
      <c r="P38" s="619"/>
      <c r="Q38" s="620"/>
      <c r="R38" s="621">
        <v>3932900</v>
      </c>
      <c r="S38" s="622"/>
      <c r="T38" s="622"/>
      <c r="U38" s="622"/>
      <c r="V38" s="622"/>
      <c r="W38" s="622"/>
      <c r="X38" s="622"/>
      <c r="Y38" s="623"/>
      <c r="Z38" s="659">
        <v>16.7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170613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4035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1753107</v>
      </c>
      <c r="CS38" s="622"/>
      <c r="CT38" s="622"/>
      <c r="CU38" s="622"/>
      <c r="CV38" s="622"/>
      <c r="CW38" s="622"/>
      <c r="CX38" s="622"/>
      <c r="CY38" s="623"/>
      <c r="CZ38" s="624">
        <v>7.9</v>
      </c>
      <c r="DA38" s="636"/>
      <c r="DB38" s="636"/>
      <c r="DC38" s="637"/>
      <c r="DD38" s="627">
        <v>1415394</v>
      </c>
      <c r="DE38" s="622"/>
      <c r="DF38" s="622"/>
      <c r="DG38" s="622"/>
      <c r="DH38" s="622"/>
      <c r="DI38" s="622"/>
      <c r="DJ38" s="622"/>
      <c r="DK38" s="623"/>
      <c r="DL38" s="627">
        <v>1239235</v>
      </c>
      <c r="DM38" s="622"/>
      <c r="DN38" s="622"/>
      <c r="DO38" s="622"/>
      <c r="DP38" s="622"/>
      <c r="DQ38" s="622"/>
      <c r="DR38" s="622"/>
      <c r="DS38" s="622"/>
      <c r="DT38" s="622"/>
      <c r="DU38" s="622"/>
      <c r="DV38" s="623"/>
      <c r="DW38" s="624">
        <v>11.7</v>
      </c>
      <c r="DX38" s="636"/>
      <c r="DY38" s="636"/>
      <c r="DZ38" s="636"/>
      <c r="EA38" s="636"/>
      <c r="EB38" s="636"/>
      <c r="EC38" s="648"/>
    </row>
    <row r="39" spans="2:133" ht="11.25" customHeight="1">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159773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6143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1187148</v>
      </c>
      <c r="CS39" s="634"/>
      <c r="CT39" s="634"/>
      <c r="CU39" s="634"/>
      <c r="CV39" s="634"/>
      <c r="CW39" s="634"/>
      <c r="CX39" s="634"/>
      <c r="CY39" s="635"/>
      <c r="CZ39" s="624">
        <v>5.3</v>
      </c>
      <c r="DA39" s="636"/>
      <c r="DB39" s="636"/>
      <c r="DC39" s="637"/>
      <c r="DD39" s="627">
        <v>566195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1127029</v>
      </c>
      <c r="CS40" s="622"/>
      <c r="CT40" s="622"/>
      <c r="CU40" s="622"/>
      <c r="CV40" s="622"/>
      <c r="CW40" s="622"/>
      <c r="CX40" s="622"/>
      <c r="CY40" s="623"/>
      <c r="CZ40" s="624">
        <v>5.0999999999999996</v>
      </c>
      <c r="DA40" s="636"/>
      <c r="DB40" s="636"/>
      <c r="DC40" s="637"/>
      <c r="DD40" s="627">
        <v>68269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335</v>
      </c>
      <c r="C41" s="603"/>
      <c r="D41" s="603"/>
      <c r="E41" s="603"/>
      <c r="F41" s="603"/>
      <c r="G41" s="603"/>
      <c r="H41" s="603"/>
      <c r="I41" s="603"/>
      <c r="J41" s="603"/>
      <c r="K41" s="603"/>
      <c r="L41" s="603"/>
      <c r="M41" s="603"/>
      <c r="N41" s="603"/>
      <c r="O41" s="603"/>
      <c r="P41" s="603"/>
      <c r="Q41" s="604"/>
      <c r="R41" s="605">
        <v>23592048</v>
      </c>
      <c r="S41" s="646"/>
      <c r="T41" s="646"/>
      <c r="U41" s="646"/>
      <c r="V41" s="646"/>
      <c r="W41" s="646"/>
      <c r="X41" s="646"/>
      <c r="Y41" s="649"/>
      <c r="Z41" s="650">
        <v>100</v>
      </c>
      <c r="AA41" s="650"/>
      <c r="AB41" s="650"/>
      <c r="AC41" s="650"/>
      <c r="AD41" s="651">
        <v>10586691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294157</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339</v>
      </c>
      <c r="AR42" s="667"/>
      <c r="AS42" s="667"/>
      <c r="AT42" s="667"/>
      <c r="AU42" s="667"/>
      <c r="AV42" s="667"/>
      <c r="AW42" s="667"/>
      <c r="AX42" s="667"/>
      <c r="AY42" s="668"/>
      <c r="AZ42" s="605">
        <v>1458950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513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3474562</v>
      </c>
      <c r="CS42" s="634"/>
      <c r="CT42" s="634"/>
      <c r="CU42" s="634"/>
      <c r="CV42" s="634"/>
      <c r="CW42" s="634"/>
      <c r="CX42" s="634"/>
      <c r="CY42" s="635"/>
      <c r="CZ42" s="624">
        <v>15.6</v>
      </c>
      <c r="DA42" s="636"/>
      <c r="DB42" s="636"/>
      <c r="DC42" s="637"/>
      <c r="DD42" s="627">
        <v>375254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342</v>
      </c>
      <c r="CD43" s="618" t="s">
        <v>343</v>
      </c>
      <c r="CE43" s="619"/>
      <c r="CF43" s="619"/>
      <c r="CG43" s="619"/>
      <c r="CH43" s="619"/>
      <c r="CI43" s="619"/>
      <c r="CJ43" s="619"/>
      <c r="CK43" s="619"/>
      <c r="CL43" s="619"/>
      <c r="CM43" s="619"/>
      <c r="CN43" s="619"/>
      <c r="CO43" s="619"/>
      <c r="CP43" s="619"/>
      <c r="CQ43" s="620"/>
      <c r="CR43" s="621">
        <v>122543</v>
      </c>
      <c r="CS43" s="634"/>
      <c r="CT43" s="634"/>
      <c r="CU43" s="634"/>
      <c r="CV43" s="634"/>
      <c r="CW43" s="634"/>
      <c r="CX43" s="634"/>
      <c r="CY43" s="635"/>
      <c r="CZ43" s="624">
        <v>0.6</v>
      </c>
      <c r="DA43" s="636"/>
      <c r="DB43" s="636"/>
      <c r="DC43" s="637"/>
      <c r="DD43" s="627">
        <v>122543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3419245</v>
      </c>
      <c r="CS44" s="622"/>
      <c r="CT44" s="622"/>
      <c r="CU44" s="622"/>
      <c r="CV44" s="622"/>
      <c r="CW44" s="622"/>
      <c r="CX44" s="622"/>
      <c r="CY44" s="623"/>
      <c r="CZ44" s="624">
        <v>15.3</v>
      </c>
      <c r="DA44" s="625"/>
      <c r="DB44" s="625"/>
      <c r="DC44" s="626"/>
      <c r="DD44" s="627">
        <v>342459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1676353</v>
      </c>
      <c r="CS45" s="634"/>
      <c r="CT45" s="634"/>
      <c r="CU45" s="634"/>
      <c r="CV45" s="634"/>
      <c r="CW45" s="634"/>
      <c r="CX45" s="634"/>
      <c r="CY45" s="635"/>
      <c r="CZ45" s="624">
        <v>7.5</v>
      </c>
      <c r="DA45" s="636"/>
      <c r="DB45" s="636"/>
      <c r="DC45" s="637"/>
      <c r="DD45" s="627">
        <v>166082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348</v>
      </c>
      <c r="CG46" s="619"/>
      <c r="CH46" s="619"/>
      <c r="CI46" s="619"/>
      <c r="CJ46" s="619"/>
      <c r="CK46" s="619"/>
      <c r="CL46" s="619"/>
      <c r="CM46" s="619"/>
      <c r="CN46" s="619"/>
      <c r="CO46" s="619"/>
      <c r="CP46" s="619"/>
      <c r="CQ46" s="620"/>
      <c r="CR46" s="621">
        <v>1652674</v>
      </c>
      <c r="CS46" s="622"/>
      <c r="CT46" s="622"/>
      <c r="CU46" s="622"/>
      <c r="CV46" s="622"/>
      <c r="CW46" s="622"/>
      <c r="CX46" s="622"/>
      <c r="CY46" s="623"/>
      <c r="CZ46" s="624">
        <v>7.4</v>
      </c>
      <c r="DA46" s="625"/>
      <c r="DB46" s="625"/>
      <c r="DC46" s="626"/>
      <c r="DD46" s="627">
        <v>161770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349</v>
      </c>
      <c r="CG47" s="619"/>
      <c r="CH47" s="619"/>
      <c r="CI47" s="619"/>
      <c r="CJ47" s="619"/>
      <c r="CK47" s="619"/>
      <c r="CL47" s="619"/>
      <c r="CM47" s="619"/>
      <c r="CN47" s="619"/>
      <c r="CO47" s="619"/>
      <c r="CP47" s="619"/>
      <c r="CQ47" s="620"/>
      <c r="CR47" s="621">
        <v>55317</v>
      </c>
      <c r="CS47" s="634"/>
      <c r="CT47" s="634"/>
      <c r="CU47" s="634"/>
      <c r="CV47" s="634"/>
      <c r="CW47" s="634"/>
      <c r="CX47" s="634"/>
      <c r="CY47" s="635"/>
      <c r="CZ47" s="624">
        <v>0.2</v>
      </c>
      <c r="DA47" s="636"/>
      <c r="DB47" s="636"/>
      <c r="DC47" s="637"/>
      <c r="DD47" s="627">
        <v>32795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351</v>
      </c>
      <c r="CE49" s="603"/>
      <c r="CF49" s="603"/>
      <c r="CG49" s="603"/>
      <c r="CH49" s="603"/>
      <c r="CI49" s="603"/>
      <c r="CJ49" s="603"/>
      <c r="CK49" s="603"/>
      <c r="CL49" s="603"/>
      <c r="CM49" s="603"/>
      <c r="CN49" s="603"/>
      <c r="CO49" s="603"/>
      <c r="CP49" s="603"/>
      <c r="CQ49" s="604"/>
      <c r="CR49" s="605">
        <v>22280270</v>
      </c>
      <c r="CS49" s="606"/>
      <c r="CT49" s="606"/>
      <c r="CU49" s="606"/>
      <c r="CV49" s="606"/>
      <c r="CW49" s="606"/>
      <c r="CX49" s="606"/>
      <c r="CY49" s="607"/>
      <c r="CZ49" s="608">
        <v>100</v>
      </c>
      <c r="DA49" s="609"/>
      <c r="DB49" s="609"/>
      <c r="DC49" s="610"/>
      <c r="DD49" s="611">
        <v>12791284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gGOB+JnHrNIghKzA/7tURTxBL+qgkX85vCwNEqgW8U+RgrXrZhcON+uEgwt8khxaABaharg8qD0x7XWjrt1MQ==" saltValue="LXFuZ59CxDGDTjceTMOS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5"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374</v>
      </c>
      <c r="C7" s="1048"/>
      <c r="D7" s="1048"/>
      <c r="E7" s="1048"/>
      <c r="F7" s="1048"/>
      <c r="G7" s="1048"/>
      <c r="H7" s="1048"/>
      <c r="I7" s="1048"/>
      <c r="J7" s="1048"/>
      <c r="K7" s="1048"/>
      <c r="L7" s="1048"/>
      <c r="M7" s="1048"/>
      <c r="N7" s="1048"/>
      <c r="O7" s="1048"/>
      <c r="P7" s="1049"/>
      <c r="Q7" s="1102">
        <v>23530</v>
      </c>
      <c r="R7" s="1103"/>
      <c r="S7" s="1103"/>
      <c r="T7" s="1103"/>
      <c r="U7" s="1103"/>
      <c r="V7" s="1103">
        <v>22230</v>
      </c>
      <c r="W7" s="1103"/>
      <c r="X7" s="1103"/>
      <c r="Y7" s="1103"/>
      <c r="Z7" s="1103"/>
      <c r="AA7" s="1103">
        <v>1300</v>
      </c>
      <c r="AB7" s="1103"/>
      <c r="AC7" s="1103"/>
      <c r="AD7" s="1103"/>
      <c r="AE7" s="1104"/>
      <c r="AF7" s="1105">
        <v>877</v>
      </c>
      <c r="AG7" s="1106"/>
      <c r="AH7" s="1106"/>
      <c r="AI7" s="1106"/>
      <c r="AJ7" s="1107"/>
      <c r="AK7" s="1108">
        <v>1347</v>
      </c>
      <c r="AL7" s="1109"/>
      <c r="AM7" s="1109"/>
      <c r="AN7" s="1109"/>
      <c r="AO7" s="1109"/>
      <c r="AP7" s="1109">
        <v>19480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559</v>
      </c>
      <c r="BT7" s="1100"/>
      <c r="BU7" s="1100"/>
      <c r="BV7" s="1100"/>
      <c r="BW7" s="1100"/>
      <c r="BX7" s="1100"/>
      <c r="BY7" s="1100"/>
      <c r="BZ7" s="1100"/>
      <c r="CA7" s="1100"/>
      <c r="CB7" s="1100"/>
      <c r="CC7" s="1100"/>
      <c r="CD7" s="1100"/>
      <c r="CE7" s="1100"/>
      <c r="CF7" s="1100"/>
      <c r="CG7" s="1112"/>
      <c r="CH7" s="1096">
        <v>-7</v>
      </c>
      <c r="CI7" s="1097"/>
      <c r="CJ7" s="1097"/>
      <c r="CK7" s="1097"/>
      <c r="CL7" s="1098"/>
      <c r="CM7" s="1096">
        <v>117</v>
      </c>
      <c r="CN7" s="1097"/>
      <c r="CO7" s="1097"/>
      <c r="CP7" s="1097"/>
      <c r="CQ7" s="1098"/>
      <c r="CR7" s="1096">
        <v>36</v>
      </c>
      <c r="CS7" s="1097"/>
      <c r="CT7" s="1097"/>
      <c r="CU7" s="1097"/>
      <c r="CV7" s="1098"/>
      <c r="CW7" s="1096" t="s">
        <v>492</v>
      </c>
      <c r="CX7" s="1097"/>
      <c r="CY7" s="1097"/>
      <c r="CZ7" s="1097"/>
      <c r="DA7" s="1098"/>
      <c r="DB7" s="1096" t="s">
        <v>492</v>
      </c>
      <c r="DC7" s="1097"/>
      <c r="DD7" s="1097"/>
      <c r="DE7" s="1097"/>
      <c r="DF7" s="1098"/>
      <c r="DG7" s="1096" t="s">
        <v>492</v>
      </c>
      <c r="DH7" s="1097"/>
      <c r="DI7" s="1097"/>
      <c r="DJ7" s="1097"/>
      <c r="DK7" s="1098"/>
      <c r="DL7" s="1096" t="s">
        <v>492</v>
      </c>
      <c r="DM7" s="1097"/>
      <c r="DN7" s="1097"/>
      <c r="DO7" s="1097"/>
      <c r="DP7" s="1098"/>
      <c r="DQ7" s="1096" t="s">
        <v>492</v>
      </c>
      <c r="DR7" s="1097"/>
      <c r="DS7" s="1097"/>
      <c r="DT7" s="1097"/>
      <c r="DU7" s="1098"/>
      <c r="DV7" s="1099"/>
      <c r="DW7" s="1100"/>
      <c r="DX7" s="1100"/>
      <c r="DY7" s="1100"/>
      <c r="DZ7" s="1101"/>
      <c r="EA7" s="234"/>
    </row>
    <row r="8" spans="1:131" s="235" customFormat="1" ht="26.25" customHeight="1">
      <c r="A8" s="238">
        <v>2</v>
      </c>
      <c r="B8" s="1030" t="s">
        <v>375</v>
      </c>
      <c r="C8" s="1031"/>
      <c r="D8" s="1031"/>
      <c r="E8" s="1031"/>
      <c r="F8" s="1031"/>
      <c r="G8" s="1031"/>
      <c r="H8" s="1031"/>
      <c r="I8" s="1031"/>
      <c r="J8" s="1031"/>
      <c r="K8" s="1031"/>
      <c r="L8" s="1031"/>
      <c r="M8" s="1031"/>
      <c r="N8" s="1031"/>
      <c r="O8" s="1031"/>
      <c r="P8" s="1032"/>
      <c r="Q8" s="1038">
        <v>56</v>
      </c>
      <c r="R8" s="1039"/>
      <c r="S8" s="1039"/>
      <c r="T8" s="1039"/>
      <c r="U8" s="1039"/>
      <c r="V8" s="1039">
        <v>50</v>
      </c>
      <c r="W8" s="1039"/>
      <c r="X8" s="1039"/>
      <c r="Y8" s="1039"/>
      <c r="Z8" s="1039"/>
      <c r="AA8" s="1039">
        <v>7</v>
      </c>
      <c r="AB8" s="1039"/>
      <c r="AC8" s="1039"/>
      <c r="AD8" s="1039"/>
      <c r="AE8" s="1040"/>
      <c r="AF8" s="1035">
        <v>7</v>
      </c>
      <c r="AG8" s="1036"/>
      <c r="AH8" s="1036"/>
      <c r="AI8" s="1036"/>
      <c r="AJ8" s="1037"/>
      <c r="AK8" s="1080">
        <v>14</v>
      </c>
      <c r="AL8" s="1081"/>
      <c r="AM8" s="1081"/>
      <c r="AN8" s="1081"/>
      <c r="AO8" s="1081"/>
      <c r="AP8" s="1081">
        <v>17</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t="s">
        <v>376</v>
      </c>
      <c r="C9" s="1031"/>
      <c r="D9" s="1031"/>
      <c r="E9" s="1031"/>
      <c r="F9" s="1031"/>
      <c r="G9" s="1031"/>
      <c r="H9" s="1031"/>
      <c r="I9" s="1031"/>
      <c r="J9" s="1031"/>
      <c r="K9" s="1031"/>
      <c r="L9" s="1031"/>
      <c r="M9" s="1031"/>
      <c r="N9" s="1031"/>
      <c r="O9" s="1031"/>
      <c r="P9" s="1032"/>
      <c r="Q9" s="1038">
        <v>48</v>
      </c>
      <c r="R9" s="1039"/>
      <c r="S9" s="1039"/>
      <c r="T9" s="1039"/>
      <c r="U9" s="1039"/>
      <c r="V9" s="1039">
        <v>43</v>
      </c>
      <c r="W9" s="1039"/>
      <c r="X9" s="1039"/>
      <c r="Y9" s="1039"/>
      <c r="Z9" s="1039"/>
      <c r="AA9" s="1039">
        <v>4</v>
      </c>
      <c r="AB9" s="1039"/>
      <c r="AC9" s="1039"/>
      <c r="AD9" s="1039"/>
      <c r="AE9" s="1040"/>
      <c r="AF9" s="1035">
        <v>4</v>
      </c>
      <c r="AG9" s="1036"/>
      <c r="AH9" s="1036"/>
      <c r="AI9" s="1036"/>
      <c r="AJ9" s="1037"/>
      <c r="AK9" s="1080">
        <v>36</v>
      </c>
      <c r="AL9" s="1081"/>
      <c r="AM9" s="1081"/>
      <c r="AN9" s="1081"/>
      <c r="AO9" s="1081"/>
      <c r="AP9" s="1081">
        <v>186</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t="s">
        <v>377</v>
      </c>
      <c r="C10" s="1031"/>
      <c r="D10" s="1031"/>
      <c r="E10" s="1031"/>
      <c r="F10" s="1031"/>
      <c r="G10" s="1031"/>
      <c r="H10" s="1031"/>
      <c r="I10" s="1031"/>
      <c r="J10" s="1031"/>
      <c r="K10" s="1031"/>
      <c r="L10" s="1031"/>
      <c r="M10" s="1031"/>
      <c r="N10" s="1031"/>
      <c r="O10" s="1031"/>
      <c r="P10" s="1032"/>
      <c r="Q10" s="1038">
        <v>29</v>
      </c>
      <c r="R10" s="1039"/>
      <c r="S10" s="1039"/>
      <c r="T10" s="1039"/>
      <c r="U10" s="1039"/>
      <c r="V10" s="1039">
        <v>29</v>
      </c>
      <c r="W10" s="1039"/>
      <c r="X10" s="1039"/>
      <c r="Y10" s="1039"/>
      <c r="Z10" s="1039"/>
      <c r="AA10" s="1039">
        <v>1</v>
      </c>
      <c r="AB10" s="1039"/>
      <c r="AC10" s="1039"/>
      <c r="AD10" s="1039"/>
      <c r="AE10" s="1040"/>
      <c r="AF10" s="1035">
        <v>1</v>
      </c>
      <c r="AG10" s="1036"/>
      <c r="AH10" s="1036"/>
      <c r="AI10" s="1036"/>
      <c r="AJ10" s="1037"/>
      <c r="AK10" s="1080">
        <v>12</v>
      </c>
      <c r="AL10" s="1081"/>
      <c r="AM10" s="1081"/>
      <c r="AN10" s="1081"/>
      <c r="AO10" s="1081"/>
      <c r="AP10" s="1081">
        <v>13</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379</v>
      </c>
      <c r="B23" s="937" t="s">
        <v>380</v>
      </c>
      <c r="C23" s="938"/>
      <c r="D23" s="938"/>
      <c r="E23" s="938"/>
      <c r="F23" s="938"/>
      <c r="G23" s="938"/>
      <c r="H23" s="938"/>
      <c r="I23" s="938"/>
      <c r="J23" s="938"/>
      <c r="K23" s="938"/>
      <c r="L23" s="938"/>
      <c r="M23" s="938"/>
      <c r="N23" s="938"/>
      <c r="O23" s="938"/>
      <c r="P23" s="948"/>
      <c r="Q23" s="1067">
        <v>23592</v>
      </c>
      <c r="R23" s="1061"/>
      <c r="S23" s="1061"/>
      <c r="T23" s="1061"/>
      <c r="U23" s="1061"/>
      <c r="V23" s="1061">
        <v>22280</v>
      </c>
      <c r="W23" s="1061"/>
      <c r="X23" s="1061"/>
      <c r="Y23" s="1061"/>
      <c r="Z23" s="1061"/>
      <c r="AA23" s="1061">
        <v>1312</v>
      </c>
      <c r="AB23" s="1061"/>
      <c r="AC23" s="1061"/>
      <c r="AD23" s="1061"/>
      <c r="AE23" s="1068"/>
      <c r="AF23" s="1069">
        <v>889</v>
      </c>
      <c r="AG23" s="1061"/>
      <c r="AH23" s="1061"/>
      <c r="AI23" s="1061"/>
      <c r="AJ23" s="1070"/>
      <c r="AK23" s="1071"/>
      <c r="AL23" s="1072"/>
      <c r="AM23" s="1072"/>
      <c r="AN23" s="1072"/>
      <c r="AO23" s="1072"/>
      <c r="AP23" s="1061">
        <v>19697</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391</v>
      </c>
      <c r="C28" s="1048"/>
      <c r="D28" s="1048"/>
      <c r="E28" s="1048"/>
      <c r="F28" s="1048"/>
      <c r="G28" s="1048"/>
      <c r="H28" s="1048"/>
      <c r="I28" s="1048"/>
      <c r="J28" s="1048"/>
      <c r="K28" s="1048"/>
      <c r="L28" s="1048"/>
      <c r="M28" s="1048"/>
      <c r="N28" s="1048"/>
      <c r="O28" s="1048"/>
      <c r="P28" s="1049"/>
      <c r="Q28" s="1050">
        <v>4770</v>
      </c>
      <c r="R28" s="1051"/>
      <c r="S28" s="1051"/>
      <c r="T28" s="1051"/>
      <c r="U28" s="1051"/>
      <c r="V28" s="1051">
        <v>4213</v>
      </c>
      <c r="W28" s="1051"/>
      <c r="X28" s="1051"/>
      <c r="Y28" s="1051"/>
      <c r="Z28" s="1051"/>
      <c r="AA28" s="1051">
        <v>557</v>
      </c>
      <c r="AB28" s="1051"/>
      <c r="AC28" s="1051"/>
      <c r="AD28" s="1051"/>
      <c r="AE28" s="1052"/>
      <c r="AF28" s="1053">
        <v>557</v>
      </c>
      <c r="AG28" s="1051"/>
      <c r="AH28" s="1051"/>
      <c r="AI28" s="1051"/>
      <c r="AJ28" s="1054"/>
      <c r="AK28" s="1042">
        <v>265</v>
      </c>
      <c r="AL28" s="1043"/>
      <c r="AM28" s="1043"/>
      <c r="AN28" s="1043"/>
      <c r="AO28" s="1043"/>
      <c r="AP28" s="1043" t="s">
        <v>492</v>
      </c>
      <c r="AQ28" s="1043"/>
      <c r="AR28" s="1043"/>
      <c r="AS28" s="1043"/>
      <c r="AT28" s="1043"/>
      <c r="AU28" s="1043" t="s">
        <v>492</v>
      </c>
      <c r="AV28" s="1043"/>
      <c r="AW28" s="1043"/>
      <c r="AX28" s="1043"/>
      <c r="AY28" s="1043"/>
      <c r="AZ28" s="1044" t="s">
        <v>492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392</v>
      </c>
      <c r="C29" s="1031"/>
      <c r="D29" s="1031"/>
      <c r="E29" s="1031"/>
      <c r="F29" s="1031"/>
      <c r="G29" s="1031"/>
      <c r="H29" s="1031"/>
      <c r="I29" s="1031"/>
      <c r="J29" s="1031"/>
      <c r="K29" s="1031"/>
      <c r="L29" s="1031"/>
      <c r="M29" s="1031"/>
      <c r="N29" s="1031"/>
      <c r="O29" s="1031"/>
      <c r="P29" s="1032"/>
      <c r="Q29" s="1038">
        <v>4194</v>
      </c>
      <c r="R29" s="1039"/>
      <c r="S29" s="1039"/>
      <c r="T29" s="1039"/>
      <c r="U29" s="1039"/>
      <c r="V29" s="1039">
        <v>3870</v>
      </c>
      <c r="W29" s="1039"/>
      <c r="X29" s="1039"/>
      <c r="Y29" s="1039"/>
      <c r="Z29" s="1039"/>
      <c r="AA29" s="1039">
        <v>325</v>
      </c>
      <c r="AB29" s="1039"/>
      <c r="AC29" s="1039"/>
      <c r="AD29" s="1039"/>
      <c r="AE29" s="1040"/>
      <c r="AF29" s="1035">
        <v>325</v>
      </c>
      <c r="AG29" s="1036"/>
      <c r="AH29" s="1036"/>
      <c r="AI29" s="1036"/>
      <c r="AJ29" s="1037"/>
      <c r="AK29" s="980">
        <v>573</v>
      </c>
      <c r="AL29" s="971"/>
      <c r="AM29" s="971"/>
      <c r="AN29" s="971"/>
      <c r="AO29" s="971"/>
      <c r="AP29" s="971" t="s">
        <v>492</v>
      </c>
      <c r="AQ29" s="971"/>
      <c r="AR29" s="971"/>
      <c r="AS29" s="971"/>
      <c r="AT29" s="971"/>
      <c r="AU29" s="971" t="s">
        <v>492</v>
      </c>
      <c r="AV29" s="971"/>
      <c r="AW29" s="971"/>
      <c r="AX29" s="971"/>
      <c r="AY29" s="971"/>
      <c r="AZ29" s="1041" t="s">
        <v>492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393</v>
      </c>
      <c r="C30" s="1031"/>
      <c r="D30" s="1031"/>
      <c r="E30" s="1031"/>
      <c r="F30" s="1031"/>
      <c r="G30" s="1031"/>
      <c r="H30" s="1031"/>
      <c r="I30" s="1031"/>
      <c r="J30" s="1031"/>
      <c r="K30" s="1031"/>
      <c r="L30" s="1031"/>
      <c r="M30" s="1031"/>
      <c r="N30" s="1031"/>
      <c r="O30" s="1031"/>
      <c r="P30" s="1032"/>
      <c r="Q30" s="1038">
        <v>489</v>
      </c>
      <c r="R30" s="1039"/>
      <c r="S30" s="1039"/>
      <c r="T30" s="1039"/>
      <c r="U30" s="1039"/>
      <c r="V30" s="1039">
        <v>476</v>
      </c>
      <c r="W30" s="1039"/>
      <c r="X30" s="1039"/>
      <c r="Y30" s="1039"/>
      <c r="Z30" s="1039"/>
      <c r="AA30" s="1039">
        <v>13</v>
      </c>
      <c r="AB30" s="1039"/>
      <c r="AC30" s="1039"/>
      <c r="AD30" s="1039"/>
      <c r="AE30" s="1040"/>
      <c r="AF30" s="1035">
        <v>13</v>
      </c>
      <c r="AG30" s="1036"/>
      <c r="AH30" s="1036"/>
      <c r="AI30" s="1036"/>
      <c r="AJ30" s="1037"/>
      <c r="AK30" s="980">
        <v>160</v>
      </c>
      <c r="AL30" s="971"/>
      <c r="AM30" s="971"/>
      <c r="AN30" s="971"/>
      <c r="AO30" s="971"/>
      <c r="AP30" s="971" t="s">
        <v>492</v>
      </c>
      <c r="AQ30" s="971"/>
      <c r="AR30" s="971"/>
      <c r="AS30" s="971"/>
      <c r="AT30" s="971"/>
      <c r="AU30" s="971" t="s">
        <v>492</v>
      </c>
      <c r="AV30" s="971"/>
      <c r="AW30" s="971"/>
      <c r="AX30" s="971"/>
      <c r="AY30" s="971"/>
      <c r="AZ30" s="1041" t="s">
        <v>492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394</v>
      </c>
      <c r="C31" s="1031"/>
      <c r="D31" s="1031"/>
      <c r="E31" s="1031"/>
      <c r="F31" s="1031"/>
      <c r="G31" s="1031"/>
      <c r="H31" s="1031"/>
      <c r="I31" s="1031"/>
      <c r="J31" s="1031"/>
      <c r="K31" s="1031"/>
      <c r="L31" s="1031"/>
      <c r="M31" s="1031"/>
      <c r="N31" s="1031"/>
      <c r="O31" s="1031"/>
      <c r="P31" s="1032"/>
      <c r="Q31" s="1038">
        <v>954</v>
      </c>
      <c r="R31" s="1039"/>
      <c r="S31" s="1039"/>
      <c r="T31" s="1039"/>
      <c r="U31" s="1039"/>
      <c r="V31" s="1039">
        <v>822</v>
      </c>
      <c r="W31" s="1039"/>
      <c r="X31" s="1039"/>
      <c r="Y31" s="1039"/>
      <c r="Z31" s="1039"/>
      <c r="AA31" s="1039">
        <v>132</v>
      </c>
      <c r="AB31" s="1039"/>
      <c r="AC31" s="1039"/>
      <c r="AD31" s="1039"/>
      <c r="AE31" s="1040"/>
      <c r="AF31" s="1035">
        <v>1279</v>
      </c>
      <c r="AG31" s="1036"/>
      <c r="AH31" s="1036"/>
      <c r="AI31" s="1036"/>
      <c r="AJ31" s="1037"/>
      <c r="AK31" s="980">
        <v>160</v>
      </c>
      <c r="AL31" s="971"/>
      <c r="AM31" s="971"/>
      <c r="AN31" s="971"/>
      <c r="AO31" s="971"/>
      <c r="AP31" s="971">
        <v>2213</v>
      </c>
      <c r="AQ31" s="971"/>
      <c r="AR31" s="971"/>
      <c r="AS31" s="971"/>
      <c r="AT31" s="971"/>
      <c r="AU31" s="971">
        <v>1149</v>
      </c>
      <c r="AV31" s="971"/>
      <c r="AW31" s="971"/>
      <c r="AX31" s="971"/>
      <c r="AY31" s="971"/>
      <c r="AZ31" s="1041" t="s">
        <v>492</v>
      </c>
      <c r="BA31" s="1041"/>
      <c r="BB31" s="1041"/>
      <c r="BC31" s="1041"/>
      <c r="BD31" s="1041"/>
      <c r="BE31" s="972" t="s">
        <v>395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396</v>
      </c>
      <c r="C32" s="1031"/>
      <c r="D32" s="1031"/>
      <c r="E32" s="1031"/>
      <c r="F32" s="1031"/>
      <c r="G32" s="1031"/>
      <c r="H32" s="1031"/>
      <c r="I32" s="1031"/>
      <c r="J32" s="1031"/>
      <c r="K32" s="1031"/>
      <c r="L32" s="1031"/>
      <c r="M32" s="1031"/>
      <c r="N32" s="1031"/>
      <c r="O32" s="1031"/>
      <c r="P32" s="1032"/>
      <c r="Q32" s="1038">
        <v>3942</v>
      </c>
      <c r="R32" s="1039"/>
      <c r="S32" s="1039"/>
      <c r="T32" s="1039"/>
      <c r="U32" s="1039"/>
      <c r="V32" s="1039">
        <v>3804</v>
      </c>
      <c r="W32" s="1039"/>
      <c r="X32" s="1039"/>
      <c r="Y32" s="1039"/>
      <c r="Z32" s="1039"/>
      <c r="AA32" s="1039">
        <v>138</v>
      </c>
      <c r="AB32" s="1039"/>
      <c r="AC32" s="1039"/>
      <c r="AD32" s="1039"/>
      <c r="AE32" s="1040"/>
      <c r="AF32" s="1035">
        <v>1741</v>
      </c>
      <c r="AG32" s="1036"/>
      <c r="AH32" s="1036"/>
      <c r="AI32" s="1036"/>
      <c r="AJ32" s="1037"/>
      <c r="AK32" s="980">
        <v>214</v>
      </c>
      <c r="AL32" s="971"/>
      <c r="AM32" s="971"/>
      <c r="AN32" s="971"/>
      <c r="AO32" s="971"/>
      <c r="AP32" s="971">
        <v>1614</v>
      </c>
      <c r="AQ32" s="971"/>
      <c r="AR32" s="971"/>
      <c r="AS32" s="971"/>
      <c r="AT32" s="971"/>
      <c r="AU32" s="971">
        <v>1359</v>
      </c>
      <c r="AV32" s="971"/>
      <c r="AW32" s="971"/>
      <c r="AX32" s="971"/>
      <c r="AY32" s="971"/>
      <c r="AZ32" s="1041" t="s">
        <v>492</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397</v>
      </c>
      <c r="C33" s="1031"/>
      <c r="D33" s="1031"/>
      <c r="E33" s="1031"/>
      <c r="F33" s="1031"/>
      <c r="G33" s="1031"/>
      <c r="H33" s="1031"/>
      <c r="I33" s="1031"/>
      <c r="J33" s="1031"/>
      <c r="K33" s="1031"/>
      <c r="L33" s="1031"/>
      <c r="M33" s="1031"/>
      <c r="N33" s="1031"/>
      <c r="O33" s="1031"/>
      <c r="P33" s="1032"/>
      <c r="Q33" s="1038">
        <v>279</v>
      </c>
      <c r="R33" s="1039"/>
      <c r="S33" s="1039"/>
      <c r="T33" s="1039"/>
      <c r="U33" s="1039"/>
      <c r="V33" s="1039">
        <v>243</v>
      </c>
      <c r="W33" s="1039"/>
      <c r="X33" s="1039"/>
      <c r="Y33" s="1039"/>
      <c r="Z33" s="1039"/>
      <c r="AA33" s="1039">
        <v>36</v>
      </c>
      <c r="AB33" s="1039"/>
      <c r="AC33" s="1039"/>
      <c r="AD33" s="1039"/>
      <c r="AE33" s="1040"/>
      <c r="AF33" s="1035">
        <v>82</v>
      </c>
      <c r="AG33" s="1036"/>
      <c r="AH33" s="1036"/>
      <c r="AI33" s="1036"/>
      <c r="AJ33" s="1037"/>
      <c r="AK33" s="980">
        <v>155</v>
      </c>
      <c r="AL33" s="971"/>
      <c r="AM33" s="971"/>
      <c r="AN33" s="971"/>
      <c r="AO33" s="971"/>
      <c r="AP33" s="971">
        <v>1171</v>
      </c>
      <c r="AQ33" s="971"/>
      <c r="AR33" s="971"/>
      <c r="AS33" s="971"/>
      <c r="AT33" s="971"/>
      <c r="AU33" s="971">
        <v>1171</v>
      </c>
      <c r="AV33" s="971"/>
      <c r="AW33" s="971"/>
      <c r="AX33" s="971"/>
      <c r="AY33" s="971"/>
      <c r="AZ33" s="1041" t="s">
        <v>492</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t="s">
        <v>398</v>
      </c>
      <c r="C34" s="1031"/>
      <c r="D34" s="1031"/>
      <c r="E34" s="1031"/>
      <c r="F34" s="1031"/>
      <c r="G34" s="1031"/>
      <c r="H34" s="1031"/>
      <c r="I34" s="1031"/>
      <c r="J34" s="1031"/>
      <c r="K34" s="1031"/>
      <c r="L34" s="1031"/>
      <c r="M34" s="1031"/>
      <c r="N34" s="1031"/>
      <c r="O34" s="1031"/>
      <c r="P34" s="1032"/>
      <c r="Q34" s="1038">
        <v>116</v>
      </c>
      <c r="R34" s="1039"/>
      <c r="S34" s="1039"/>
      <c r="T34" s="1039"/>
      <c r="U34" s="1039"/>
      <c r="V34" s="1039">
        <v>40</v>
      </c>
      <c r="W34" s="1039"/>
      <c r="X34" s="1039"/>
      <c r="Y34" s="1039"/>
      <c r="Z34" s="1039"/>
      <c r="AA34" s="1039">
        <v>76</v>
      </c>
      <c r="AB34" s="1039"/>
      <c r="AC34" s="1039"/>
      <c r="AD34" s="1039"/>
      <c r="AE34" s="1040"/>
      <c r="AF34" s="1035">
        <v>76</v>
      </c>
      <c r="AG34" s="1036"/>
      <c r="AH34" s="1036"/>
      <c r="AI34" s="1036"/>
      <c r="AJ34" s="1037"/>
      <c r="AK34" s="980" t="s">
        <v>492</v>
      </c>
      <c r="AL34" s="971"/>
      <c r="AM34" s="971"/>
      <c r="AN34" s="971"/>
      <c r="AO34" s="971"/>
      <c r="AP34" s="971" t="s">
        <v>492</v>
      </c>
      <c r="AQ34" s="971"/>
      <c r="AR34" s="971"/>
      <c r="AS34" s="971"/>
      <c r="AT34" s="971"/>
      <c r="AU34" s="971" t="s">
        <v>492</v>
      </c>
      <c r="AV34" s="971"/>
      <c r="AW34" s="971"/>
      <c r="AX34" s="971"/>
      <c r="AY34" s="971"/>
      <c r="AZ34" s="1041" t="s">
        <v>492</v>
      </c>
      <c r="BA34" s="1041"/>
      <c r="BB34" s="1041"/>
      <c r="BC34" s="1041"/>
      <c r="BD34" s="1041"/>
      <c r="BE34" s="972" t="s">
        <v>399</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379</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4073</v>
      </c>
      <c r="AG63" s="959"/>
      <c r="AH63" s="959"/>
      <c r="AI63" s="959"/>
      <c r="AJ63" s="1022"/>
      <c r="AK63" s="1023"/>
      <c r="AL63" s="963"/>
      <c r="AM63" s="963"/>
      <c r="AN63" s="963"/>
      <c r="AO63" s="963"/>
      <c r="AP63" s="959">
        <v>4998</v>
      </c>
      <c r="AQ63" s="959"/>
      <c r="AR63" s="959"/>
      <c r="AS63" s="959"/>
      <c r="AT63" s="959"/>
      <c r="AU63" s="959">
        <v>3679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403</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404</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553</v>
      </c>
      <c r="C68" s="986"/>
      <c r="D68" s="986"/>
      <c r="E68" s="986"/>
      <c r="F68" s="986"/>
      <c r="G68" s="986"/>
      <c r="H68" s="986"/>
      <c r="I68" s="986"/>
      <c r="J68" s="986"/>
      <c r="K68" s="986"/>
      <c r="L68" s="986"/>
      <c r="M68" s="986"/>
      <c r="N68" s="986"/>
      <c r="O68" s="986"/>
      <c r="P68" s="987"/>
      <c r="Q68" s="988">
        <v>5250</v>
      </c>
      <c r="R68" s="982"/>
      <c r="S68" s="982"/>
      <c r="T68" s="982"/>
      <c r="U68" s="982"/>
      <c r="V68" s="982">
        <v>5104</v>
      </c>
      <c r="W68" s="982"/>
      <c r="X68" s="982"/>
      <c r="Y68" s="982"/>
      <c r="Z68" s="982"/>
      <c r="AA68" s="982">
        <v>146</v>
      </c>
      <c r="AB68" s="982"/>
      <c r="AC68" s="982"/>
      <c r="AD68" s="982"/>
      <c r="AE68" s="982"/>
      <c r="AF68" s="982">
        <v>146</v>
      </c>
      <c r="AG68" s="982"/>
      <c r="AH68" s="982"/>
      <c r="AI68" s="982"/>
      <c r="AJ68" s="982"/>
      <c r="AK68" s="982">
        <v>2418</v>
      </c>
      <c r="AL68" s="982"/>
      <c r="AM68" s="982"/>
      <c r="AN68" s="982"/>
      <c r="AO68" s="982"/>
      <c r="AP68" s="982">
        <v>0</v>
      </c>
      <c r="AQ68" s="982"/>
      <c r="AR68" s="982"/>
      <c r="AS68" s="982"/>
      <c r="AT68" s="982"/>
      <c r="AU68" s="982" t="s">
        <v>492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554</v>
      </c>
      <c r="C69" s="975"/>
      <c r="D69" s="975"/>
      <c r="E69" s="975"/>
      <c r="F69" s="975"/>
      <c r="G69" s="975"/>
      <c r="H69" s="975"/>
      <c r="I69" s="975"/>
      <c r="J69" s="975"/>
      <c r="K69" s="975"/>
      <c r="L69" s="975"/>
      <c r="M69" s="975"/>
      <c r="N69" s="975"/>
      <c r="O69" s="975"/>
      <c r="P69" s="976"/>
      <c r="Q69" s="977">
        <v>221</v>
      </c>
      <c r="R69" s="971"/>
      <c r="S69" s="971"/>
      <c r="T69" s="971"/>
      <c r="U69" s="971"/>
      <c r="V69" s="971">
        <v>213</v>
      </c>
      <c r="W69" s="971"/>
      <c r="X69" s="971"/>
      <c r="Y69" s="971"/>
      <c r="Z69" s="971"/>
      <c r="AA69" s="971">
        <v>8</v>
      </c>
      <c r="AB69" s="971"/>
      <c r="AC69" s="971"/>
      <c r="AD69" s="971"/>
      <c r="AE69" s="971"/>
      <c r="AF69" s="971">
        <v>8</v>
      </c>
      <c r="AG69" s="971"/>
      <c r="AH69" s="971"/>
      <c r="AI69" s="971"/>
      <c r="AJ69" s="971"/>
      <c r="AK69" s="971" t="s">
        <v>492</v>
      </c>
      <c r="AL69" s="971"/>
      <c r="AM69" s="971"/>
      <c r="AN69" s="971"/>
      <c r="AO69" s="971"/>
      <c r="AP69" s="971" t="s">
        <v>492</v>
      </c>
      <c r="AQ69" s="971"/>
      <c r="AR69" s="971"/>
      <c r="AS69" s="971"/>
      <c r="AT69" s="971"/>
      <c r="AU69" s="971" t="s">
        <v>492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555</v>
      </c>
      <c r="C70" s="975"/>
      <c r="D70" s="975"/>
      <c r="E70" s="975"/>
      <c r="F70" s="975"/>
      <c r="G70" s="975"/>
      <c r="H70" s="975"/>
      <c r="I70" s="975"/>
      <c r="J70" s="975"/>
      <c r="K70" s="975"/>
      <c r="L70" s="975"/>
      <c r="M70" s="975"/>
      <c r="N70" s="975"/>
      <c r="O70" s="975"/>
      <c r="P70" s="976"/>
      <c r="Q70" s="977">
        <v>1310</v>
      </c>
      <c r="R70" s="971"/>
      <c r="S70" s="971"/>
      <c r="T70" s="971"/>
      <c r="U70" s="971"/>
      <c r="V70" s="971">
        <v>1058</v>
      </c>
      <c r="W70" s="971"/>
      <c r="X70" s="971"/>
      <c r="Y70" s="971"/>
      <c r="Z70" s="971"/>
      <c r="AA70" s="971">
        <v>252</v>
      </c>
      <c r="AB70" s="971"/>
      <c r="AC70" s="971"/>
      <c r="AD70" s="971"/>
      <c r="AE70" s="971"/>
      <c r="AF70" s="971">
        <v>252</v>
      </c>
      <c r="AG70" s="971"/>
      <c r="AH70" s="971"/>
      <c r="AI70" s="971"/>
      <c r="AJ70" s="971"/>
      <c r="AK70" s="971" t="s">
        <v>492</v>
      </c>
      <c r="AL70" s="971"/>
      <c r="AM70" s="971"/>
      <c r="AN70" s="971"/>
      <c r="AO70" s="971"/>
      <c r="AP70" s="971">
        <v>1712</v>
      </c>
      <c r="AQ70" s="971"/>
      <c r="AR70" s="971"/>
      <c r="AS70" s="971"/>
      <c r="AT70" s="971"/>
      <c r="AU70" s="971" t="s">
        <v>492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556</v>
      </c>
      <c r="C71" s="975"/>
      <c r="D71" s="975"/>
      <c r="E71" s="975"/>
      <c r="F71" s="975"/>
      <c r="G71" s="975"/>
      <c r="H71" s="975"/>
      <c r="I71" s="975"/>
      <c r="J71" s="975"/>
      <c r="K71" s="975"/>
      <c r="L71" s="975"/>
      <c r="M71" s="975"/>
      <c r="N71" s="975"/>
      <c r="O71" s="975"/>
      <c r="P71" s="976"/>
      <c r="Q71" s="977">
        <v>4387</v>
      </c>
      <c r="R71" s="971"/>
      <c r="S71" s="971"/>
      <c r="T71" s="971"/>
      <c r="U71" s="971"/>
      <c r="V71" s="971">
        <v>3685</v>
      </c>
      <c r="W71" s="971"/>
      <c r="X71" s="971"/>
      <c r="Y71" s="971"/>
      <c r="Z71" s="971"/>
      <c r="AA71" s="971">
        <v>702</v>
      </c>
      <c r="AB71" s="971"/>
      <c r="AC71" s="971"/>
      <c r="AD71" s="971"/>
      <c r="AE71" s="971"/>
      <c r="AF71" s="971">
        <v>131</v>
      </c>
      <c r="AG71" s="971"/>
      <c r="AH71" s="971"/>
      <c r="AI71" s="971"/>
      <c r="AJ71" s="971"/>
      <c r="AK71" s="971">
        <v>193</v>
      </c>
      <c r="AL71" s="971"/>
      <c r="AM71" s="971"/>
      <c r="AN71" s="971"/>
      <c r="AO71" s="971"/>
      <c r="AP71" s="971" t="s">
        <v>492</v>
      </c>
      <c r="AQ71" s="971"/>
      <c r="AR71" s="971"/>
      <c r="AS71" s="971"/>
      <c r="AT71" s="971"/>
      <c r="AU71" s="971" t="s">
        <v>492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557</v>
      </c>
      <c r="C72" s="975"/>
      <c r="D72" s="975"/>
      <c r="E72" s="975"/>
      <c r="F72" s="975"/>
      <c r="G72" s="975"/>
      <c r="H72" s="975"/>
      <c r="I72" s="975"/>
      <c r="J72" s="975"/>
      <c r="K72" s="975"/>
      <c r="L72" s="975"/>
      <c r="M72" s="975"/>
      <c r="N72" s="975"/>
      <c r="O72" s="975"/>
      <c r="P72" s="976"/>
      <c r="Q72" s="977">
        <v>270</v>
      </c>
      <c r="R72" s="971"/>
      <c r="S72" s="971"/>
      <c r="T72" s="971"/>
      <c r="U72" s="971"/>
      <c r="V72" s="971">
        <v>247</v>
      </c>
      <c r="W72" s="971"/>
      <c r="X72" s="971"/>
      <c r="Y72" s="971"/>
      <c r="Z72" s="971"/>
      <c r="AA72" s="971">
        <v>23</v>
      </c>
      <c r="AB72" s="971"/>
      <c r="AC72" s="971"/>
      <c r="AD72" s="971"/>
      <c r="AE72" s="971"/>
      <c r="AF72" s="971">
        <v>23</v>
      </c>
      <c r="AG72" s="971"/>
      <c r="AH72" s="971"/>
      <c r="AI72" s="971"/>
      <c r="AJ72" s="971"/>
      <c r="AK72" s="971" t="s">
        <v>492</v>
      </c>
      <c r="AL72" s="971"/>
      <c r="AM72" s="971"/>
      <c r="AN72" s="971"/>
      <c r="AO72" s="971"/>
      <c r="AP72" s="971" t="s">
        <v>492</v>
      </c>
      <c r="AQ72" s="971"/>
      <c r="AR72" s="971"/>
      <c r="AS72" s="971"/>
      <c r="AT72" s="971"/>
      <c r="AU72" s="971" t="s">
        <v>492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558</v>
      </c>
      <c r="C73" s="975"/>
      <c r="D73" s="975"/>
      <c r="E73" s="975"/>
      <c r="F73" s="975"/>
      <c r="G73" s="975"/>
      <c r="H73" s="975"/>
      <c r="I73" s="975"/>
      <c r="J73" s="975"/>
      <c r="K73" s="975"/>
      <c r="L73" s="975"/>
      <c r="M73" s="975"/>
      <c r="N73" s="975"/>
      <c r="O73" s="975"/>
      <c r="P73" s="976"/>
      <c r="Q73" s="977">
        <v>315636</v>
      </c>
      <c r="R73" s="971"/>
      <c r="S73" s="971"/>
      <c r="T73" s="971"/>
      <c r="U73" s="971"/>
      <c r="V73" s="971">
        <v>306127</v>
      </c>
      <c r="W73" s="971"/>
      <c r="X73" s="971"/>
      <c r="Y73" s="971"/>
      <c r="Z73" s="971"/>
      <c r="AA73" s="971">
        <v>9509</v>
      </c>
      <c r="AB73" s="971"/>
      <c r="AC73" s="971"/>
      <c r="AD73" s="971"/>
      <c r="AE73" s="971"/>
      <c r="AF73" s="971">
        <v>6033</v>
      </c>
      <c r="AG73" s="971"/>
      <c r="AH73" s="971"/>
      <c r="AI73" s="971"/>
      <c r="AJ73" s="971"/>
      <c r="AK73" s="971" t="s">
        <v>492</v>
      </c>
      <c r="AL73" s="971"/>
      <c r="AM73" s="971"/>
      <c r="AN73" s="971"/>
      <c r="AO73" s="971"/>
      <c r="AP73" s="971" t="s">
        <v>492</v>
      </c>
      <c r="AQ73" s="971"/>
      <c r="AR73" s="971"/>
      <c r="AS73" s="971"/>
      <c r="AT73" s="971"/>
      <c r="AU73" s="971" t="s">
        <v>492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379</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6593</v>
      </c>
      <c r="AG88" s="959"/>
      <c r="AH88" s="959"/>
      <c r="AI88" s="959"/>
      <c r="AJ88" s="959"/>
      <c r="AK88" s="963"/>
      <c r="AL88" s="963"/>
      <c r="AM88" s="963"/>
      <c r="AN88" s="963"/>
      <c r="AO88" s="963"/>
      <c r="AP88" s="959">
        <v>1712</v>
      </c>
      <c r="AQ88" s="959"/>
      <c r="AR88" s="959"/>
      <c r="AS88" s="959"/>
      <c r="AT88" s="959"/>
      <c r="AU88" s="959" t="s">
        <v>492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36</v>
      </c>
      <c r="CS102" s="953"/>
      <c r="CT102" s="953"/>
      <c r="CU102" s="953"/>
      <c r="CV102" s="954"/>
      <c r="CW102" s="952" t="s">
        <v>492</v>
      </c>
      <c r="CX102" s="953"/>
      <c r="CY102" s="953"/>
      <c r="CZ102" s="953"/>
      <c r="DA102" s="954"/>
      <c r="DB102" s="952" t="s">
        <v>492</v>
      </c>
      <c r="DC102" s="953"/>
      <c r="DD102" s="953"/>
      <c r="DE102" s="953"/>
      <c r="DF102" s="954"/>
      <c r="DG102" s="952" t="s">
        <v>492</v>
      </c>
      <c r="DH102" s="953"/>
      <c r="DI102" s="953"/>
      <c r="DJ102" s="953"/>
      <c r="DK102" s="954"/>
      <c r="DL102" s="952" t="s">
        <v>492</v>
      </c>
      <c r="DM102" s="953"/>
      <c r="DN102" s="953"/>
      <c r="DO102" s="953"/>
      <c r="DP102" s="954"/>
      <c r="DQ102" s="952" t="s">
        <v>492</v>
      </c>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30" customFormat="1" ht="26.25" customHeight="1">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2396150</v>
      </c>
      <c r="AB110" s="889"/>
      <c r="AC110" s="889"/>
      <c r="AD110" s="889"/>
      <c r="AE110" s="890"/>
      <c r="AF110" s="891">
        <v>2470591</v>
      </c>
      <c r="AG110" s="889"/>
      <c r="AH110" s="889"/>
      <c r="AI110" s="889"/>
      <c r="AJ110" s="890"/>
      <c r="AK110" s="891">
        <v>2449805</v>
      </c>
      <c r="AL110" s="889"/>
      <c r="AM110" s="889"/>
      <c r="AN110" s="889"/>
      <c r="AO110" s="890"/>
      <c r="AP110" s="892">
        <v>27.9</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18037723</v>
      </c>
      <c r="BR110" s="842"/>
      <c r="BS110" s="842"/>
      <c r="BT110" s="842"/>
      <c r="BU110" s="842"/>
      <c r="BV110" s="842">
        <v>18140944</v>
      </c>
      <c r="BW110" s="842"/>
      <c r="BX110" s="842"/>
      <c r="BY110" s="842"/>
      <c r="BZ110" s="842"/>
      <c r="CA110" s="842">
        <v>19696723</v>
      </c>
      <c r="CB110" s="842"/>
      <c r="CC110" s="842"/>
      <c r="CD110" s="842"/>
      <c r="CE110" s="842"/>
      <c r="CF110" s="866">
        <v>224.1</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3551611</v>
      </c>
      <c r="BR112" s="817"/>
      <c r="BS112" s="817"/>
      <c r="BT112" s="817"/>
      <c r="BU112" s="817"/>
      <c r="BV112" s="817">
        <v>3642884</v>
      </c>
      <c r="BW112" s="817"/>
      <c r="BX112" s="817"/>
      <c r="BY112" s="817"/>
      <c r="BZ112" s="817"/>
      <c r="CA112" s="817">
        <v>3678588</v>
      </c>
      <c r="CB112" s="817"/>
      <c r="CC112" s="817"/>
      <c r="CD112" s="817"/>
      <c r="CE112" s="817"/>
      <c r="CF112" s="875">
        <v>41.9</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421080</v>
      </c>
      <c r="AB113" s="919"/>
      <c r="AC113" s="919"/>
      <c r="AD113" s="919"/>
      <c r="AE113" s="920"/>
      <c r="AF113" s="921">
        <v>455860</v>
      </c>
      <c r="AG113" s="919"/>
      <c r="AH113" s="919"/>
      <c r="AI113" s="919"/>
      <c r="AJ113" s="920"/>
      <c r="AK113" s="921">
        <v>460871</v>
      </c>
      <c r="AL113" s="919"/>
      <c r="AM113" s="919"/>
      <c r="AN113" s="919"/>
      <c r="AO113" s="920"/>
      <c r="AP113" s="922">
        <v>5.2</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v>306322</v>
      </c>
      <c r="BW114" s="817"/>
      <c r="BX114" s="817"/>
      <c r="BY114" s="817"/>
      <c r="BZ114" s="817"/>
      <c r="CA114" s="817">
        <v>354832</v>
      </c>
      <c r="CB114" s="817"/>
      <c r="CC114" s="817"/>
      <c r="CD114" s="817"/>
      <c r="CE114" s="817"/>
      <c r="CF114" s="875">
        <v>4</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2817230</v>
      </c>
      <c r="AB117" s="903"/>
      <c r="AC117" s="903"/>
      <c r="AD117" s="903"/>
      <c r="AE117" s="904"/>
      <c r="AF117" s="905">
        <v>2926451</v>
      </c>
      <c r="AG117" s="903"/>
      <c r="AH117" s="903"/>
      <c r="AI117" s="903"/>
      <c r="AJ117" s="904"/>
      <c r="AK117" s="905">
        <v>2910676</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446</v>
      </c>
      <c r="BP119" s="878"/>
      <c r="BQ119" s="879">
        <v>21589334</v>
      </c>
      <c r="BR119" s="845"/>
      <c r="BS119" s="845"/>
      <c r="BT119" s="845"/>
      <c r="BU119" s="845"/>
      <c r="BV119" s="845">
        <v>22090150</v>
      </c>
      <c r="BW119" s="845"/>
      <c r="BX119" s="845"/>
      <c r="BY119" s="845"/>
      <c r="BZ119" s="845"/>
      <c r="CA119" s="845">
        <v>23730143</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8345477</v>
      </c>
      <c r="BR120" s="842"/>
      <c r="BS120" s="842"/>
      <c r="BT120" s="842"/>
      <c r="BU120" s="842"/>
      <c r="BV120" s="842">
        <v>8694940</v>
      </c>
      <c r="BW120" s="842"/>
      <c r="BX120" s="842"/>
      <c r="BY120" s="842"/>
      <c r="BZ120" s="842"/>
      <c r="CA120" s="842">
        <v>8708955</v>
      </c>
      <c r="CB120" s="842"/>
      <c r="CC120" s="842"/>
      <c r="CD120" s="842"/>
      <c r="CE120" s="842"/>
      <c r="CF120" s="866">
        <v>99.1</v>
      </c>
      <c r="CG120" s="867"/>
      <c r="CH120" s="867"/>
      <c r="CI120" s="867"/>
      <c r="CJ120" s="867"/>
      <c r="CK120" s="868" t="s">
        <v>450</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1070396</v>
      </c>
      <c r="DH120" s="842"/>
      <c r="DI120" s="842"/>
      <c r="DJ120" s="842"/>
      <c r="DK120" s="842"/>
      <c r="DL120" s="842">
        <v>1248296</v>
      </c>
      <c r="DM120" s="842"/>
      <c r="DN120" s="842"/>
      <c r="DO120" s="842"/>
      <c r="DP120" s="842"/>
      <c r="DQ120" s="842">
        <v>1358976</v>
      </c>
      <c r="DR120" s="842"/>
      <c r="DS120" s="842"/>
      <c r="DT120" s="842"/>
      <c r="DU120" s="842"/>
      <c r="DV120" s="843">
        <v>15.5</v>
      </c>
      <c r="DW120" s="843"/>
      <c r="DX120" s="843"/>
      <c r="DY120" s="843"/>
      <c r="DZ120" s="844"/>
    </row>
    <row r="121" spans="1:130" s="230" customFormat="1" ht="26.25" customHeight="1">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601953</v>
      </c>
      <c r="BR121" s="817"/>
      <c r="BS121" s="817"/>
      <c r="BT121" s="817"/>
      <c r="BU121" s="817"/>
      <c r="BV121" s="817">
        <v>535859</v>
      </c>
      <c r="BW121" s="817"/>
      <c r="BX121" s="817"/>
      <c r="BY121" s="817"/>
      <c r="BZ121" s="817"/>
      <c r="CA121" s="817">
        <v>1484765</v>
      </c>
      <c r="CB121" s="817"/>
      <c r="CC121" s="817"/>
      <c r="CD121" s="817"/>
      <c r="CE121" s="817"/>
      <c r="CF121" s="875">
        <v>16.899999999999999</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1322842</v>
      </c>
      <c r="DH121" s="817"/>
      <c r="DI121" s="817"/>
      <c r="DJ121" s="817"/>
      <c r="DK121" s="817"/>
      <c r="DL121" s="817">
        <v>1224947</v>
      </c>
      <c r="DM121" s="817"/>
      <c r="DN121" s="817"/>
      <c r="DO121" s="817"/>
      <c r="DP121" s="817"/>
      <c r="DQ121" s="817">
        <v>1170836</v>
      </c>
      <c r="DR121" s="817"/>
      <c r="DS121" s="817"/>
      <c r="DT121" s="817"/>
      <c r="DU121" s="817"/>
      <c r="DV121" s="794">
        <v>13.3</v>
      </c>
      <c r="DW121" s="794"/>
      <c r="DX121" s="794"/>
      <c r="DY121" s="794"/>
      <c r="DZ121" s="795"/>
    </row>
    <row r="122" spans="1:130" s="230" customFormat="1" ht="26.25" customHeight="1">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16332426</v>
      </c>
      <c r="BR122" s="845"/>
      <c r="BS122" s="845"/>
      <c r="BT122" s="845"/>
      <c r="BU122" s="845"/>
      <c r="BV122" s="845">
        <v>16551268</v>
      </c>
      <c r="BW122" s="845"/>
      <c r="BX122" s="845"/>
      <c r="BY122" s="845"/>
      <c r="BZ122" s="845"/>
      <c r="CA122" s="845">
        <v>17050329</v>
      </c>
      <c r="CB122" s="845"/>
      <c r="CC122" s="845"/>
      <c r="CD122" s="845"/>
      <c r="CE122" s="845"/>
      <c r="CF122" s="846">
        <v>194</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1158000</v>
      </c>
      <c r="DH122" s="817"/>
      <c r="DI122" s="817"/>
      <c r="DJ122" s="817"/>
      <c r="DK122" s="817"/>
      <c r="DL122" s="817">
        <v>1169370</v>
      </c>
      <c r="DM122" s="817"/>
      <c r="DN122" s="817"/>
      <c r="DO122" s="817"/>
      <c r="DP122" s="817"/>
      <c r="DQ122" s="817">
        <v>1148608</v>
      </c>
      <c r="DR122" s="817"/>
      <c r="DS122" s="817"/>
      <c r="DT122" s="817"/>
      <c r="DU122" s="817"/>
      <c r="DV122" s="794">
        <v>13.1</v>
      </c>
      <c r="DW122" s="794"/>
      <c r="DX122" s="794"/>
      <c r="DY122" s="794"/>
      <c r="DZ122" s="795"/>
    </row>
    <row r="123" spans="1:130" s="230" customFormat="1" ht="26.25" customHeight="1">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454</v>
      </c>
      <c r="BP123" s="878"/>
      <c r="BQ123" s="832">
        <v>25279856</v>
      </c>
      <c r="BR123" s="833"/>
      <c r="BS123" s="833"/>
      <c r="BT123" s="833"/>
      <c r="BU123" s="833"/>
      <c r="BV123" s="833">
        <v>25782067</v>
      </c>
      <c r="BW123" s="833"/>
      <c r="BX123" s="833"/>
      <c r="BY123" s="833"/>
      <c r="BZ123" s="833"/>
      <c r="CA123" s="833">
        <v>27244049</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v>373</v>
      </c>
      <c r="DH123" s="780"/>
      <c r="DI123" s="780"/>
      <c r="DJ123" s="780"/>
      <c r="DK123" s="781"/>
      <c r="DL123" s="782">
        <v>271</v>
      </c>
      <c r="DM123" s="780"/>
      <c r="DN123" s="780"/>
      <c r="DO123" s="780"/>
      <c r="DP123" s="781"/>
      <c r="DQ123" s="782">
        <v>168</v>
      </c>
      <c r="DR123" s="780"/>
      <c r="DS123" s="780"/>
      <c r="DT123" s="780"/>
      <c r="DU123" s="781"/>
      <c r="DV123" s="824">
        <v>0</v>
      </c>
      <c r="DW123" s="825"/>
      <c r="DX123" s="825"/>
      <c r="DY123" s="825"/>
      <c r="DZ123" s="826"/>
    </row>
    <row r="124" spans="1:130" s="230" customFormat="1" ht="26.25" customHeight="1" thickBot="1">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89557</v>
      </c>
      <c r="AB128" s="801"/>
      <c r="AC128" s="801"/>
      <c r="AD128" s="801"/>
      <c r="AE128" s="802"/>
      <c r="AF128" s="803">
        <v>66094</v>
      </c>
      <c r="AG128" s="801"/>
      <c r="AH128" s="801"/>
      <c r="AI128" s="801"/>
      <c r="AJ128" s="802"/>
      <c r="AK128" s="803">
        <v>86094</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13.24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10780014</v>
      </c>
      <c r="AB129" s="780"/>
      <c r="AC129" s="780"/>
      <c r="AD129" s="780"/>
      <c r="AE129" s="781"/>
      <c r="AF129" s="782">
        <v>10514494</v>
      </c>
      <c r="AG129" s="780"/>
      <c r="AH129" s="780"/>
      <c r="AI129" s="780"/>
      <c r="AJ129" s="781"/>
      <c r="AK129" s="782">
        <v>10572796</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18.239999999999998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1764213</v>
      </c>
      <c r="AB130" s="780"/>
      <c r="AC130" s="780"/>
      <c r="AD130" s="780"/>
      <c r="AE130" s="781"/>
      <c r="AF130" s="782">
        <v>1760869</v>
      </c>
      <c r="AG130" s="780"/>
      <c r="AH130" s="780"/>
      <c r="AI130" s="780"/>
      <c r="AJ130" s="781"/>
      <c r="AK130" s="782">
        <v>1783441</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11.6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9015801</v>
      </c>
      <c r="AB131" s="764"/>
      <c r="AC131" s="764"/>
      <c r="AD131" s="764"/>
      <c r="AE131" s="765"/>
      <c r="AF131" s="766">
        <v>8753625</v>
      </c>
      <c r="AG131" s="764"/>
      <c r="AH131" s="764"/>
      <c r="AI131" s="764"/>
      <c r="AJ131" s="765"/>
      <c r="AK131" s="766">
        <v>8789355</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10.686349440000001</v>
      </c>
      <c r="AB132" s="745"/>
      <c r="AC132" s="745"/>
      <c r="AD132" s="745"/>
      <c r="AE132" s="746"/>
      <c r="AF132" s="747">
        <v>12.56037356</v>
      </c>
      <c r="AG132" s="745"/>
      <c r="AH132" s="745"/>
      <c r="AI132" s="745"/>
      <c r="AJ132" s="746"/>
      <c r="AK132" s="747">
        <v>11.845476720000001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11.5</v>
      </c>
      <c r="AB133" s="724"/>
      <c r="AC133" s="724"/>
      <c r="AD133" s="724"/>
      <c r="AE133" s="725"/>
      <c r="AF133" s="723">
        <v>11.6</v>
      </c>
      <c r="AG133" s="724"/>
      <c r="AH133" s="724"/>
      <c r="AI133" s="724"/>
      <c r="AJ133" s="725"/>
      <c r="AK133" s="723">
        <v>11.6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igbWvAteVsAsi9yz6dIzRtMq9N+QjBLALpv79pKReDBa4jxBA5dR07hpzdHD9h2kMtr8xRHPIq9Mz8QWQm+Pg==" saltValue="zW67LbHqckoD7HiWTYvg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70"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480</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BhHF3UZ4H+4xVUfYfln4iS5CLVnJtc+NSnabmAi05KwWPzIEHLdGIGadD3kZhXI0T1jLF5yiUjV20bKf71sQUg==" saltValue="/p+vHzgzjwOogL+xMiqT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U52"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hP7mYF/9aFKBr7yNhl5uB9blQJlNkvgslEwQmYhvYSw37jN1pOVck9DNSpDuKHQgbtjuyx8zf4Usbbj0GFQUpQ==" saltValue="QY6zMB3dNn2hqXgpKQou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1"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483</v>
      </c>
      <c r="AP7" s="272"/>
      <c r="AQ7" s="273" t="s">
        <v>484</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485</v>
      </c>
      <c r="AQ8" s="279" t="s">
        <v>486</v>
      </c>
      <c r="AR8" s="280" t="s">
        <v>487</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488</v>
      </c>
      <c r="AL9" s="1131"/>
      <c r="AM9" s="1131"/>
      <c r="AN9" s="1132"/>
      <c r="AO9" s="281">
        <v>2533982</v>
      </c>
      <c r="AP9" s="281">
        <v>104344</v>
      </c>
      <c r="AQ9" s="282">
        <v>107616</v>
      </c>
      <c r="AR9" s="283">
        <v>-3</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489</v>
      </c>
      <c r="AL10" s="1131"/>
      <c r="AM10" s="1131"/>
      <c r="AN10" s="1132"/>
      <c r="AO10" s="284">
        <v>436802</v>
      </c>
      <c r="AP10" s="284">
        <v>17986</v>
      </c>
      <c r="AQ10" s="285">
        <v>10095</v>
      </c>
      <c r="AR10" s="286">
        <v>78.2</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490</v>
      </c>
      <c r="AL11" s="1131"/>
      <c r="AM11" s="1131"/>
      <c r="AN11" s="1132"/>
      <c r="AO11" s="284">
        <v>24794</v>
      </c>
      <c r="AP11" s="284">
        <v>1021</v>
      </c>
      <c r="AQ11" s="285">
        <v>1704</v>
      </c>
      <c r="AR11" s="286">
        <v>-40.1</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491</v>
      </c>
      <c r="AL12" s="1131"/>
      <c r="AM12" s="1131"/>
      <c r="AN12" s="1132"/>
      <c r="AO12" s="284" t="s">
        <v>492</v>
      </c>
      <c r="AP12" s="284" t="s">
        <v>492</v>
      </c>
      <c r="AQ12" s="285">
        <v>7</v>
      </c>
      <c r="AR12" s="286" t="s">
        <v>492</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493</v>
      </c>
      <c r="AL13" s="1131"/>
      <c r="AM13" s="1131"/>
      <c r="AN13" s="1132"/>
      <c r="AO13" s="284">
        <v>154326</v>
      </c>
      <c r="AP13" s="284">
        <v>6355</v>
      </c>
      <c r="AQ13" s="285">
        <v>4110</v>
      </c>
      <c r="AR13" s="286">
        <v>54.6</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494</v>
      </c>
      <c r="AL14" s="1131"/>
      <c r="AM14" s="1131"/>
      <c r="AN14" s="1132"/>
      <c r="AO14" s="284">
        <v>122543</v>
      </c>
      <c r="AP14" s="284">
        <v>5046</v>
      </c>
      <c r="AQ14" s="285">
        <v>2451</v>
      </c>
      <c r="AR14" s="286">
        <v>105.9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495</v>
      </c>
      <c r="AL15" s="1134"/>
      <c r="AM15" s="1134"/>
      <c r="AN15" s="1135"/>
      <c r="AO15" s="284">
        <v>-39500</v>
      </c>
      <c r="AP15" s="284">
        <v>-1627</v>
      </c>
      <c r="AQ15" s="285">
        <v>-6399</v>
      </c>
      <c r="AR15" s="286">
        <v>-74.599999999999994</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3232947</v>
      </c>
      <c r="AP16" s="284">
        <v>133125</v>
      </c>
      <c r="AQ16" s="285">
        <v>119584</v>
      </c>
      <c r="AR16" s="286">
        <v>11.3</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500</v>
      </c>
      <c r="AL21" s="1137"/>
      <c r="AM21" s="1137"/>
      <c r="AN21" s="1138"/>
      <c r="AO21" s="297">
        <v>11.45</v>
      </c>
      <c r="AP21" s="298">
        <v>10.86</v>
      </c>
      <c r="AQ21" s="299">
        <v>0.59</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501</v>
      </c>
      <c r="AL22" s="1137"/>
      <c r="AM22" s="1137"/>
      <c r="AN22" s="1138"/>
      <c r="AO22" s="302">
        <v>98.5</v>
      </c>
      <c r="AP22" s="303">
        <v>97.3</v>
      </c>
      <c r="AQ22" s="304">
        <v>1.2</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c r="A27" s="309"/>
      <c r="AO27" s="262"/>
      <c r="AP27" s="262"/>
      <c r="AQ27" s="262"/>
      <c r="AR27" s="262"/>
      <c r="AS27" s="262"/>
      <c r="AT27" s="262"/>
    </row>
    <row r="28" spans="1:46" ht="16.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483</v>
      </c>
      <c r="AP30" s="272"/>
      <c r="AQ30" s="273" t="s">
        <v>484</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485</v>
      </c>
      <c r="AQ31" s="279" t="s">
        <v>486</v>
      </c>
      <c r="AR31" s="280" t="s">
        <v>487</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505</v>
      </c>
      <c r="AL32" s="1121"/>
      <c r="AM32" s="1121"/>
      <c r="AN32" s="1122"/>
      <c r="AO32" s="312">
        <v>2449805</v>
      </c>
      <c r="AP32" s="312">
        <v>100877</v>
      </c>
      <c r="AQ32" s="313">
        <v>75090</v>
      </c>
      <c r="AR32" s="314">
        <v>34.299999999999997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506</v>
      </c>
      <c r="AL33" s="1121"/>
      <c r="AM33" s="1121"/>
      <c r="AN33" s="1122"/>
      <c r="AO33" s="312" t="s">
        <v>492</v>
      </c>
      <c r="AP33" s="312" t="s">
        <v>492</v>
      </c>
      <c r="AQ33" s="313" t="s">
        <v>492</v>
      </c>
      <c r="AR33" s="314" t="s">
        <v>492</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507</v>
      </c>
      <c r="AL34" s="1121"/>
      <c r="AM34" s="1121"/>
      <c r="AN34" s="1122"/>
      <c r="AO34" s="312" t="s">
        <v>492</v>
      </c>
      <c r="AP34" s="312" t="s">
        <v>492</v>
      </c>
      <c r="AQ34" s="313">
        <v>1</v>
      </c>
      <c r="AR34" s="314" t="s">
        <v>492</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508</v>
      </c>
      <c r="AL35" s="1121"/>
      <c r="AM35" s="1121"/>
      <c r="AN35" s="1122"/>
      <c r="AO35" s="312">
        <v>460871</v>
      </c>
      <c r="AP35" s="312">
        <v>18978</v>
      </c>
      <c r="AQ35" s="313">
        <v>17211</v>
      </c>
      <c r="AR35" s="314">
        <v>10.3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509</v>
      </c>
      <c r="AL36" s="1121"/>
      <c r="AM36" s="1121"/>
      <c r="AN36" s="1122"/>
      <c r="AO36" s="312" t="s">
        <v>492</v>
      </c>
      <c r="AP36" s="312" t="s">
        <v>492</v>
      </c>
      <c r="AQ36" s="313">
        <v>2478</v>
      </c>
      <c r="AR36" s="314" t="s">
        <v>492</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510</v>
      </c>
      <c r="AL37" s="1121"/>
      <c r="AM37" s="1121"/>
      <c r="AN37" s="1122"/>
      <c r="AO37" s="312" t="s">
        <v>492</v>
      </c>
      <c r="AP37" s="312" t="s">
        <v>492</v>
      </c>
      <c r="AQ37" s="313">
        <v>654</v>
      </c>
      <c r="AR37" s="314" t="s">
        <v>492</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511</v>
      </c>
      <c r="AL38" s="1124"/>
      <c r="AM38" s="1124"/>
      <c r="AN38" s="1125"/>
      <c r="AO38" s="315" t="s">
        <v>492</v>
      </c>
      <c r="AP38" s="315" t="s">
        <v>492</v>
      </c>
      <c r="AQ38" s="316">
        <v>4</v>
      </c>
      <c r="AR38" s="304" t="s">
        <v>492</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512</v>
      </c>
      <c r="AL39" s="1124"/>
      <c r="AM39" s="1124"/>
      <c r="AN39" s="1125"/>
      <c r="AO39" s="312">
        <v>-86094</v>
      </c>
      <c r="AP39" s="312">
        <v>-3545</v>
      </c>
      <c r="AQ39" s="313">
        <v>-3502</v>
      </c>
      <c r="AR39" s="314">
        <v>1.2</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513</v>
      </c>
      <c r="AL40" s="1121"/>
      <c r="AM40" s="1121"/>
      <c r="AN40" s="1122"/>
      <c r="AO40" s="312">
        <v>-1783441</v>
      </c>
      <c r="AP40" s="312">
        <v>-73438</v>
      </c>
      <c r="AQ40" s="313">
        <v>-63750</v>
      </c>
      <c r="AR40" s="314">
        <v>15.2</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1041141</v>
      </c>
      <c r="AP41" s="312">
        <v>42872</v>
      </c>
      <c r="AQ41" s="313">
        <v>28185</v>
      </c>
      <c r="AR41" s="314">
        <v>52.1</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483</v>
      </c>
      <c r="AN49" s="1115" t="s">
        <v>516</v>
      </c>
      <c r="AO49" s="1116"/>
      <c r="AP49" s="1116"/>
      <c r="AQ49" s="1116"/>
      <c r="AR49" s="1117"/>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517</v>
      </c>
      <c r="AO50" s="329" t="s">
        <v>518</v>
      </c>
      <c r="AP50" s="330" t="s">
        <v>519</v>
      </c>
      <c r="AQ50" s="331" t="s">
        <v>520</v>
      </c>
      <c r="AR50" s="332" t="s">
        <v>521</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4016922</v>
      </c>
      <c r="AN51" s="334">
        <v>150132</v>
      </c>
      <c r="AO51" s="335">
        <v>54.6</v>
      </c>
      <c r="AP51" s="336">
        <v>94081</v>
      </c>
      <c r="AQ51" s="337">
        <v>10.5</v>
      </c>
      <c r="AR51" s="338">
        <v>44.1</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1887597</v>
      </c>
      <c r="AN52" s="342">
        <v>70549</v>
      </c>
      <c r="AO52" s="343">
        <v>30.7</v>
      </c>
      <c r="AP52" s="344">
        <v>48949</v>
      </c>
      <c r="AQ52" s="345">
        <v>11.5</v>
      </c>
      <c r="AR52" s="346">
        <v>19.2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2375560</v>
      </c>
      <c r="AN53" s="334">
        <v>90484</v>
      </c>
      <c r="AO53" s="335">
        <v>-39.700000000000003</v>
      </c>
      <c r="AP53" s="336">
        <v>92632</v>
      </c>
      <c r="AQ53" s="337">
        <v>-1.5</v>
      </c>
      <c r="AR53" s="338">
        <v>-38.200000000000003</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1084613</v>
      </c>
      <c r="AN54" s="342">
        <v>41312</v>
      </c>
      <c r="AO54" s="343">
        <v>-41.4</v>
      </c>
      <c r="AP54" s="344">
        <v>47978</v>
      </c>
      <c r="AQ54" s="345">
        <v>-2</v>
      </c>
      <c r="AR54" s="346">
        <v>-39.4</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3104798</v>
      </c>
      <c r="AN55" s="334">
        <v>121035</v>
      </c>
      <c r="AO55" s="335">
        <v>33.799999999999997</v>
      </c>
      <c r="AP55" s="336">
        <v>96469</v>
      </c>
      <c r="AQ55" s="337">
        <v>4.0999999999999996</v>
      </c>
      <c r="AR55" s="338">
        <v>29.7</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1669725</v>
      </c>
      <c r="AN56" s="342">
        <v>65091</v>
      </c>
      <c r="AO56" s="343">
        <v>57.6</v>
      </c>
      <c r="AP56" s="344">
        <v>49775</v>
      </c>
      <c r="AQ56" s="345">
        <v>3.7</v>
      </c>
      <c r="AR56" s="346">
        <v>53.9</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2759827</v>
      </c>
      <c r="AN57" s="334">
        <v>110327</v>
      </c>
      <c r="AO57" s="335">
        <v>-8.8000000000000007</v>
      </c>
      <c r="AP57" s="336">
        <v>85743</v>
      </c>
      <c r="AQ57" s="337">
        <v>-11.1</v>
      </c>
      <c r="AR57" s="338">
        <v>2.2999999999999998</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1563028</v>
      </c>
      <c r="AN58" s="342">
        <v>62484</v>
      </c>
      <c r="AO58" s="343">
        <v>-4</v>
      </c>
      <c r="AP58" s="344">
        <v>45231</v>
      </c>
      <c r="AQ58" s="345">
        <v>-9.1</v>
      </c>
      <c r="AR58" s="346">
        <v>5.0999999999999996</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3419245</v>
      </c>
      <c r="AN59" s="334">
        <v>140797</v>
      </c>
      <c r="AO59" s="335">
        <v>27.6</v>
      </c>
      <c r="AP59" s="336">
        <v>92509</v>
      </c>
      <c r="AQ59" s="337">
        <v>7.9</v>
      </c>
      <c r="AR59" s="338">
        <v>19.7</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1652674</v>
      </c>
      <c r="AN60" s="342">
        <v>68053</v>
      </c>
      <c r="AO60" s="343">
        <v>8.9</v>
      </c>
      <c r="AP60" s="344">
        <v>52274</v>
      </c>
      <c r="AQ60" s="345">
        <v>15.6</v>
      </c>
      <c r="AR60" s="346">
        <v>-6.7</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3135270</v>
      </c>
      <c r="AN61" s="349">
        <v>122555</v>
      </c>
      <c r="AO61" s="350">
        <v>13.5</v>
      </c>
      <c r="AP61" s="351">
        <v>92287</v>
      </c>
      <c r="AQ61" s="352">
        <v>2</v>
      </c>
      <c r="AR61" s="338">
        <v>11.5</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1571527</v>
      </c>
      <c r="AN62" s="342">
        <v>61498</v>
      </c>
      <c r="AO62" s="343">
        <v>10.4</v>
      </c>
      <c r="AP62" s="344">
        <v>48841</v>
      </c>
      <c r="AQ62" s="345">
        <v>3.9</v>
      </c>
      <c r="AR62" s="346">
        <v>6.5</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9/j1ShBhuwubh2EPFgZWIWZS8lS1anuGYzNTudQmuYpcjdDBD/Pgb/5/aBi9VVuARTbVApWy8m5nxMa+U4hKnA==" saltValue="TqqiyqXBGbwgYhsb8uhb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480</v>
      </c>
    </row>
    <row r="121" spans="125:125" ht="13.5" hidden="1" customHeight="1">
      <c r="DU121" s="259"/>
    </row>
  </sheetData>
  <sheetProtection algorithmName="SHA-512" hashValue="/B7faC/cP2A9Z3vWHOL/zYrVPoKrTS223cBJEcE59hdL0KwVacuH575fUNpe7BVh6I5X96joxWTHYuXgoc2j6A==" saltValue="nGY/rzFwPLRn3SL50hmq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480</v>
      </c>
    </row>
  </sheetData>
  <sheetProtection algorithmName="SHA-512" hashValue="HugGTNIiy6PspN3LrMHOVLhnymwgSi7/bBnZs4KS+UZnFtR/giYrCILQhi3HQkI/9oKyHGV2Wps6G4Y0DrktGA==" saltValue="KxYH+L34iehzMoEBTP3B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39" t="s">
        <v>3</v>
      </c>
      <c r="D47" s="1139"/>
      <c r="E47" s="1140"/>
      <c r="F47" s="11">
        <v>33.1</v>
      </c>
      <c r="G47" s="12">
        <v>26.18</v>
      </c>
      <c r="H47" s="12">
        <v>33.25</v>
      </c>
      <c r="I47" s="12">
        <v>38.67</v>
      </c>
      <c r="J47" s="13">
        <v>39.33</v>
      </c>
    </row>
    <row r="48" spans="2:10" ht="57.75" customHeight="1">
      <c r="B48" s="14"/>
      <c r="C48" s="1141" t="s">
        <v>4</v>
      </c>
      <c r="D48" s="1141"/>
      <c r="E48" s="1142"/>
      <c r="F48" s="15">
        <v>4.43</v>
      </c>
      <c r="G48" s="16">
        <v>7.78</v>
      </c>
      <c r="H48" s="16">
        <v>8.8699999999999992</v>
      </c>
      <c r="I48" s="16">
        <v>9.65</v>
      </c>
      <c r="J48" s="17">
        <v>8.41</v>
      </c>
    </row>
    <row r="49" spans="2:10" ht="57.75" customHeight="1" thickBot="1">
      <c r="B49" s="18"/>
      <c r="C49" s="1143" t="s">
        <v>5</v>
      </c>
      <c r="D49" s="1143"/>
      <c r="E49" s="1144"/>
      <c r="F49" s="19" t="s">
        <v>535</v>
      </c>
      <c r="G49" s="20" t="s">
        <v>536</v>
      </c>
      <c r="H49" s="20">
        <v>9.8000000000000007</v>
      </c>
      <c r="I49" s="20">
        <v>5.13</v>
      </c>
      <c r="J49" s="21" t="s">
        <v>537</v>
      </c>
    </row>
    <row r="50" spans="2:10" ht="13"/>
  </sheetData>
  <sheetProtection algorithmName="SHA-512" hashValue="mFFHLaE2FM4+WwSBfLxYInTIuK/fcHZ78H0XMRXcZCap3h6wWetUFI11OrhoHdJuslVxVl1K0eWBnEuGUKI7Gg==" saltValue="KCUI87l8c+OPus4vv4US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2025-03-10T08:55:02Z</cp:lastPrinted>
  <dcterms:created xsi:type="dcterms:W3CDTF">2025-02-19T05:12:29Z</dcterms:created>
  <dcterms:modified xsi:type="dcterms:W3CDTF">2025-03-13T02:52:10Z</dcterms:modified>
  <cp:category/>
</cp:coreProperties>
</file>