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2.経営・経理\04.高料金対策（資本費・交付税）、経営戦略策定・比較分析表\03.経営比較分析表\R4年度\20240117 公営企業に係る経営比較分析表（令和４年度決算）の分析等について（照会）\00 提出\"/>
    </mc:Choice>
  </mc:AlternateContent>
  <workbookProtection workbookAlgorithmName="SHA-512" workbookHashValue="F5+fttGtm8lRZUYYP7/V9VO5IphuKes5gi9O/1JkaZAlc37aF+T5M1RsvclUaMBLFPcgfJPaTIJqRUf2P34ktQ==" workbookSaltValue="2XgluzpbeltazGw2NEf1C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<sst xmlns="http://schemas.openxmlformats.org/spreadsheetml/2006/main" count="228" uniqueCount="115">
  <si>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</si>
  <si>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</si>
  <si>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</si>
  <si>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</si>
  <si>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</si>
  <si>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</si>
  <si>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</si>
  <si>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</si>
  <si>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</si>
  <si>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</si>
  <si>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</si>
  <si>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</si>
  <si>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</si>
  <si>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</si>
  <si>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</si>
  <si>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</si>
  <si>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</si>
  <si>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</si>
  <si>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</si>
  <si>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</si>
  <si>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</si>
  <si>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</si>
  <si>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</si>
  <si>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</si>
  <si>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</si>
  <si>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</si>
  <si>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</si>
  <si>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</si>
  <si>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</si>
  <si>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</si>
  <si>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</si>
  <si>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</si>
  <si>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</si>
  <si>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</si>
  <si>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</si>
  <si>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</si>
  <si>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</si>
  <si>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</si>
  <si>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</si>
  <si>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</si>
  <si>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</si>
  <si>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</si>
  <si>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</si>
  <si>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</si>
  <si>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</si>
  <si>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</si>
  <si>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</si>
  <si>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</si>
  <si>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</si>
  <si>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</si>
  <si>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</si>
  <si>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</si>
  <si>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</si>
  <si>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</si>
  <si>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</si>
  <si>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</si>
  <si>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</si>
  <si>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</si>
  <si>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</si>
  <si>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</si>
  <si>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</si>
  <si>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</si>
  <si>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</si>
  <si>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</si>
  <si>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</si>
  <si>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</si>
  <si>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</si>
  <si>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</si>
  <si>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</si>
  <si>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</si>
  <si>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</si>
  <si>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</si>
  <si>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</si>
  <si>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</si>
  <si>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</si>
  <si>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</si>
  <si>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</si>
  <si>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</si>
  <si>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</si>
  <si>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</si>
  <si>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</si>
  <si>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</si>
  <si>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</si>
  <si>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</si>
  <si>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</si>
  <si>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</si>
  <si>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</si>
  <si>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</si>
  <si>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</si>
  <si>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</si>
  <si>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</si>
  <si>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</si>
  <si>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</si>
  <si>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</si>
  <si>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</si>
  <si>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</si>
  <si>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</si>
  <si>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</si>
  <si>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</si>
  <si>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</si>
  <si>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</si>
  <si>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</si>
  <si>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</si>
  <si>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</si>
  <si>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</si>
  <si>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</si>
  <si>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</si>
  <si>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</si>
  <si>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</si>
  <si>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</si>
  <si>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</si>
  <si>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</si>
  <si>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　経常収支比率は、単年度の収支が黒字であれば100％以上となる指標です。類似団体平均値より大きく上回っており、100％を超え健全な経営状況です。
②　累積欠損金は発生していませんので良好な状況です。
③　流動比率は、短期的な債務に対する支払能力を示す指標で100％以上であることが必要です。継続して100％以上を推移しており、類似団体と比較しても高く良好な値を示しています。
④　企業債残高対給水収益比率は、企業債残高の規模を示す指標です。企業債残高を減らしているため、類似団体と比較して、低い水準ではありますが、適切な投資規模を念頭に置きながら経営健全を図っていきます。
⑤⑥　料金回収率については、類似団体等と比較して低く、給水原価については、類似団体等と比較して高額となっていますが、これは、当市が地理的な条件により水源が乏しい地域で、他の地域からの受水で賄っている状況であることから、総費用のうち受水費が大きな割合を占め、大きな負担となっている等の理由によるものです。しかし、当市は高料金対策の地域に該当し、国が示す繰出基準に基づき一般会計からの基準内繰出金を受けることで、収益を確保できている状況です。
⑦　施設利用率は、高いほど健全な数値です。また、類似団体等と比較すると施設規模は過大でなく、水需要の変動に対して、適切な施設規模を確保している状況となっています。
⑧　有収率については、依然として類似団体等と比較して低い水準となっている。引き続き計画的漏水調査や老朽化した配水管の更新事業等を実施し、有収率の向上を目指します。</t>
    <rPh sb="2" eb="4">
      <t>ケイジョウ</t>
    </rPh>
    <rPh sb="4" eb="6">
      <t>シュウシ</t>
    </rPh>
    <rPh sb="6" eb="8">
      <t>ヒリツ</t>
    </rPh>
    <rPh sb="10" eb="13">
      <t>タンネンド</t>
    </rPh>
    <rPh sb="14" eb="16">
      <t>シュウシ</t>
    </rPh>
    <rPh sb="17" eb="19">
      <t>クロジ</t>
    </rPh>
    <rPh sb="27" eb="29">
      <t>イジョウ</t>
    </rPh>
    <rPh sb="32" eb="34">
      <t>シヒョウ</t>
    </rPh>
    <rPh sb="41" eb="43">
      <t>ヘイキン</t>
    </rPh>
    <rPh sb="43" eb="44">
      <t>チ</t>
    </rPh>
    <rPh sb="46" eb="47">
      <t>オオ</t>
    </rPh>
    <rPh sb="49" eb="51">
      <t>ウワマワ</t>
    </rPh>
    <rPh sb="61" eb="62">
      <t>コ</t>
    </rPh>
    <rPh sb="63" eb="65">
      <t>ケンゼン</t>
    </rPh>
    <rPh sb="66" eb="68">
      <t>ケイエイ</t>
    </rPh>
    <rPh sb="68" eb="70">
      <t>ジョウキョウ</t>
    </rPh>
    <rPh sb="76" eb="78">
      <t>ルイセキ</t>
    </rPh>
    <rPh sb="78" eb="80">
      <t>ケッソン</t>
    </rPh>
    <rPh sb="80" eb="81">
      <t>キン</t>
    </rPh>
    <rPh sb="82" eb="84">
      <t>ハッセイ</t>
    </rPh>
    <rPh sb="92" eb="94">
      <t>リョウコウ</t>
    </rPh>
    <rPh sb="95" eb="97">
      <t>ジョウキョウ</t>
    </rPh>
    <rPh sb="103" eb="105">
      <t>リュウドウ</t>
    </rPh>
    <rPh sb="105" eb="107">
      <t>ヒリツ</t>
    </rPh>
    <rPh sb="109" eb="111">
      <t>タンキ</t>
    </rPh>
    <rPh sb="111" eb="112">
      <t>テキ</t>
    </rPh>
    <rPh sb="113" eb="115">
      <t>サイム</t>
    </rPh>
    <rPh sb="116" eb="117">
      <t>タイ</t>
    </rPh>
    <rPh sb="119" eb="121">
      <t>シハラ</t>
    </rPh>
    <rPh sb="121" eb="123">
      <t>ノウリョク</t>
    </rPh>
    <rPh sb="124" eb="125">
      <t>シメ</t>
    </rPh>
    <rPh sb="126" eb="128">
      <t>シヒョウ</t>
    </rPh>
    <rPh sb="133" eb="135">
      <t>イジョウ</t>
    </rPh>
    <rPh sb="141" eb="143">
      <t>ヒツヨウ</t>
    </rPh>
    <rPh sb="146" eb="148">
      <t>ケイゾク</t>
    </rPh>
    <rPh sb="155" eb="156">
      <t>ウエ</t>
    </rPh>
    <rPh sb="157" eb="159">
      <t>スイイ</t>
    </rPh>
    <rPh sb="164" eb="166">
      <t>ルイジ</t>
    </rPh>
    <rPh sb="166" eb="168">
      <t>ダンタイ</t>
    </rPh>
    <rPh sb="169" eb="171">
      <t>ヒカク</t>
    </rPh>
    <rPh sb="174" eb="175">
      <t>タカ</t>
    </rPh>
    <rPh sb="176" eb="178">
      <t>リョウコウ</t>
    </rPh>
    <rPh sb="179" eb="180">
      <t>アタイ</t>
    </rPh>
    <rPh sb="181" eb="182">
      <t>シメ</t>
    </rPh>
    <rPh sb="191" eb="193">
      <t>キギョウ</t>
    </rPh>
    <rPh sb="193" eb="194">
      <t>サイ</t>
    </rPh>
    <rPh sb="194" eb="196">
      <t>ザンダカ</t>
    </rPh>
    <rPh sb="196" eb="197">
      <t>タイ</t>
    </rPh>
    <rPh sb="197" eb="199">
      <t>キュウスイ</t>
    </rPh>
    <rPh sb="199" eb="201">
      <t>シュウエキ</t>
    </rPh>
    <rPh sb="201" eb="203">
      <t>ヒリツ</t>
    </rPh>
    <rPh sb="205" eb="207">
      <t>キギョウ</t>
    </rPh>
    <rPh sb="207" eb="208">
      <t>サイ</t>
    </rPh>
    <rPh sb="208" eb="210">
      <t>ザンダカ</t>
    </rPh>
    <rPh sb="211" eb="213">
      <t>キボ</t>
    </rPh>
    <rPh sb="214" eb="215">
      <t>シメ</t>
    </rPh>
    <rPh sb="216" eb="218">
      <t>シヒョウ</t>
    </rPh>
    <rPh sb="221" eb="223">
      <t>キギョウ</t>
    </rPh>
    <rPh sb="223" eb="224">
      <t>サイ</t>
    </rPh>
    <rPh sb="224" eb="226">
      <t>ザンダカ</t>
    </rPh>
    <rPh sb="227" eb="228">
      <t>ヘ</t>
    </rPh>
    <rPh sb="236" eb="238">
      <t>ルイジ</t>
    </rPh>
    <rPh sb="238" eb="240">
      <t>ダンタイ</t>
    </rPh>
    <rPh sb="241" eb="243">
      <t>ヒカク</t>
    </rPh>
    <rPh sb="246" eb="247">
      <t>ヒク</t>
    </rPh>
    <rPh sb="248" eb="250">
      <t>スイジュン</t>
    </rPh>
    <rPh sb="258" eb="260">
      <t>テキセツ</t>
    </rPh>
    <rPh sb="261" eb="263">
      <t>トウシ</t>
    </rPh>
    <rPh sb="263" eb="265">
      <t>キボ</t>
    </rPh>
    <rPh sb="266" eb="268">
      <t>ネントウ</t>
    </rPh>
    <rPh sb="269" eb="270">
      <t>オ</t>
    </rPh>
    <rPh sb="274" eb="276">
      <t>ケイエイ</t>
    </rPh>
    <rPh sb="276" eb="278">
      <t>ケンゼン</t>
    </rPh>
    <rPh sb="279" eb="280">
      <t>ハカ</t>
    </rPh>
    <rPh sb="291" eb="293">
      <t>リョウキン</t>
    </rPh>
    <rPh sb="293" eb="295">
      <t>カイシュウ</t>
    </rPh>
    <rPh sb="295" eb="296">
      <t>リツ</t>
    </rPh>
    <rPh sb="302" eb="304">
      <t>ルイジ</t>
    </rPh>
    <rPh sb="304" eb="306">
      <t>ダンタイ</t>
    </rPh>
    <rPh sb="306" eb="307">
      <t>トウ</t>
    </rPh>
    <rPh sb="308" eb="310">
      <t>ヒカク</t>
    </rPh>
    <rPh sb="312" eb="313">
      <t>ヒク</t>
    </rPh>
    <rPh sb="315" eb="317">
      <t>キュウスイ</t>
    </rPh>
    <rPh sb="317" eb="319">
      <t>ゲンカ</t>
    </rPh>
    <rPh sb="325" eb="327">
      <t>ルイジ</t>
    </rPh>
    <rPh sb="327" eb="329">
      <t>ダンタイ</t>
    </rPh>
    <rPh sb="329" eb="330">
      <t>トウ</t>
    </rPh>
    <rPh sb="331" eb="333">
      <t>ヒカク</t>
    </rPh>
    <rPh sb="510" eb="512">
      <t>シセツ</t>
    </rPh>
    <rPh sb="512" eb="514">
      <t>リヨウ</t>
    </rPh>
    <rPh sb="514" eb="515">
      <t>リツ</t>
    </rPh>
    <rPh sb="517" eb="518">
      <t>タカ</t>
    </rPh>
    <rPh sb="521" eb="523">
      <t>ケンゼン</t>
    </rPh>
    <rPh sb="524" eb="526">
      <t>スウチ</t>
    </rPh>
    <rPh sb="532" eb="534">
      <t>ルイジ</t>
    </rPh>
    <rPh sb="534" eb="536">
      <t>ダンタイ</t>
    </rPh>
    <rPh sb="536" eb="537">
      <t>トウ</t>
    </rPh>
    <rPh sb="538" eb="540">
      <t>ヒカク</t>
    </rPh>
    <rPh sb="543" eb="545">
      <t>シセツ</t>
    </rPh>
    <rPh sb="545" eb="547">
      <t>キボ</t>
    </rPh>
    <rPh sb="548" eb="550">
      <t>カダイ</t>
    </rPh>
    <rPh sb="554" eb="555">
      <t>ミズ</t>
    </rPh>
    <rPh sb="555" eb="557">
      <t>ジュヨウ</t>
    </rPh>
    <rPh sb="558" eb="560">
      <t>ヘンドウ</t>
    </rPh>
    <rPh sb="561" eb="562">
      <t>タイ</t>
    </rPh>
    <rPh sb="565" eb="567">
      <t>テキセツ</t>
    </rPh>
    <rPh sb="568" eb="570">
      <t>シセツ</t>
    </rPh>
    <rPh sb="570" eb="572">
      <t>キボ</t>
    </rPh>
    <rPh sb="573" eb="575">
      <t>カクホ</t>
    </rPh>
    <rPh sb="579" eb="581">
      <t>ジョウキョウ</t>
    </rPh>
    <rPh sb="601" eb="603">
      <t>イゼン</t>
    </rPh>
    <rPh sb="606" eb="608">
      <t>ルイジ</t>
    </rPh>
    <rPh sb="608" eb="610">
      <t>ダンタイ</t>
    </rPh>
    <rPh sb="610" eb="611">
      <t>トウ</t>
    </rPh>
    <rPh sb="612" eb="614">
      <t>ヒカク</t>
    </rPh>
    <rPh sb="616" eb="617">
      <t>ヒク</t>
    </rPh>
    <rPh sb="618" eb="620">
      <t>スイジュン</t>
    </rPh>
    <rPh sb="627" eb="628">
      <t>ヒ</t>
    </rPh>
    <rPh sb="629" eb="630">
      <t>ツヅ</t>
    </rPh>
    <rPh sb="631" eb="633">
      <t>ケイカク</t>
    </rPh>
    <rPh sb="633" eb="634">
      <t>テキ</t>
    </rPh>
    <rPh sb="654" eb="656">
      <t>ジッシ</t>
    </rPh>
    <rPh sb="658" eb="661">
      <t>ユウシュウリツ</t>
    </rPh>
    <rPh sb="662" eb="664">
      <t>コウジョウ</t>
    </rPh>
    <rPh sb="665" eb="667">
      <t>メザ</t>
    </rPh>
    <phoneticPr fontId="4"/>
  </si>
  <si>
    <t>①　有形固定資産減価償却率は、資産の減価償却がどの程度進んでいるかを示している指標です。年々数値が上昇し、類似団体等と比較しても高い値となっています。数値が高いほど耐用年数に近い資産が多いことを示すものであり、老朽化した資産が多い傾向であることが分かります。
②　管路経年化率は、法定耐用年数を経過した管路の割合を示す指標です。類似団体等と比較して高い値となっています。今後、管路更新を積極的に進めて行くものの、更新管路よりも経年化管路の増加率が大きくなるため、管路経年化率は増加していくものと予測しています。
③　管路更新率は、管路の更新ペースが把握できる指標です。中央配水池の更新（R4年度まで）への投資により、近年の管路更新ペースが低迷し、類似団体等と比較しても低い水準となっています。今後、将来的に必要となる管路ルート等を見極めながら、耐震化も併せた管路更新を計画的に取り組む必要があります。</t>
    <rPh sb="2" eb="4">
      <t>ユウケイ</t>
    </rPh>
    <rPh sb="4" eb="6">
      <t>コテイ</t>
    </rPh>
    <rPh sb="6" eb="8">
      <t>シサン</t>
    </rPh>
    <rPh sb="8" eb="10">
      <t>ゲンカ</t>
    </rPh>
    <rPh sb="10" eb="12">
      <t>ショウキャク</t>
    </rPh>
    <rPh sb="12" eb="13">
      <t>リツ</t>
    </rPh>
    <rPh sb="15" eb="17">
      <t>シサン</t>
    </rPh>
    <rPh sb="18" eb="20">
      <t>ゲンカ</t>
    </rPh>
    <rPh sb="20" eb="22">
      <t>ショウキャク</t>
    </rPh>
    <rPh sb="25" eb="27">
      <t>テイド</t>
    </rPh>
    <rPh sb="27" eb="28">
      <t>スス</t>
    </rPh>
    <rPh sb="34" eb="35">
      <t>シメ</t>
    </rPh>
    <rPh sb="39" eb="41">
      <t>シヒョウ</t>
    </rPh>
    <rPh sb="44" eb="46">
      <t>ネンネン</t>
    </rPh>
    <rPh sb="46" eb="48">
      <t>スウチ</t>
    </rPh>
    <rPh sb="49" eb="51">
      <t>ジョウショウ</t>
    </rPh>
    <rPh sb="53" eb="57">
      <t>ルイジダンタイ</t>
    </rPh>
    <rPh sb="57" eb="58">
      <t>トウ</t>
    </rPh>
    <rPh sb="59" eb="61">
      <t>ヒカク</t>
    </rPh>
    <rPh sb="64" eb="65">
      <t>タカ</t>
    </rPh>
    <rPh sb="66" eb="67">
      <t>アタイ</t>
    </rPh>
    <rPh sb="75" eb="77">
      <t>スウチ</t>
    </rPh>
    <rPh sb="78" eb="79">
      <t>タカ</t>
    </rPh>
    <rPh sb="82" eb="84">
      <t>タイヨウ</t>
    </rPh>
    <rPh sb="84" eb="86">
      <t>ネンスウ</t>
    </rPh>
    <rPh sb="87" eb="88">
      <t>チカ</t>
    </rPh>
    <rPh sb="89" eb="91">
      <t>シサン</t>
    </rPh>
    <rPh sb="92" eb="93">
      <t>オオ</t>
    </rPh>
    <rPh sb="97" eb="98">
      <t>シメ</t>
    </rPh>
    <rPh sb="105" eb="108">
      <t>ロウキュウカ</t>
    </rPh>
    <rPh sb="110" eb="112">
      <t>シサン</t>
    </rPh>
    <rPh sb="113" eb="114">
      <t>オオ</t>
    </rPh>
    <rPh sb="115" eb="117">
      <t>ケイコウ</t>
    </rPh>
    <rPh sb="123" eb="124">
      <t>ワ</t>
    </rPh>
    <rPh sb="132" eb="134">
      <t>カンロ</t>
    </rPh>
    <rPh sb="134" eb="137">
      <t>ケイネンカ</t>
    </rPh>
    <rPh sb="137" eb="138">
      <t>リツ</t>
    </rPh>
    <rPh sb="140" eb="142">
      <t>ホウテイ</t>
    </rPh>
    <rPh sb="142" eb="144">
      <t>タイヨウ</t>
    </rPh>
    <rPh sb="144" eb="146">
      <t>ネンスウ</t>
    </rPh>
    <rPh sb="147" eb="149">
      <t>ケイカ</t>
    </rPh>
    <rPh sb="151" eb="153">
      <t>カンロ</t>
    </rPh>
    <rPh sb="154" eb="156">
      <t>ワリアイ</t>
    </rPh>
    <rPh sb="157" eb="158">
      <t>シメ</t>
    </rPh>
    <rPh sb="159" eb="161">
      <t>シヒョウ</t>
    </rPh>
    <rPh sb="164" eb="168">
      <t>ルイジダンタイ</t>
    </rPh>
    <rPh sb="168" eb="169">
      <t>トウ</t>
    </rPh>
    <rPh sb="170" eb="172">
      <t>ヒカク</t>
    </rPh>
    <rPh sb="174" eb="175">
      <t>タカ</t>
    </rPh>
    <rPh sb="176" eb="177">
      <t>アタイ</t>
    </rPh>
    <rPh sb="185" eb="187">
      <t>コンゴ</t>
    </rPh>
    <rPh sb="188" eb="190">
      <t>カンロ</t>
    </rPh>
    <rPh sb="190" eb="192">
      <t>コウシン</t>
    </rPh>
    <rPh sb="193" eb="196">
      <t>セッキョクテキ</t>
    </rPh>
    <rPh sb="197" eb="198">
      <t>スス</t>
    </rPh>
    <rPh sb="200" eb="201">
      <t>イ</t>
    </rPh>
    <rPh sb="206" eb="208">
      <t>コウシン</t>
    </rPh>
    <rPh sb="208" eb="210">
      <t>カンロ</t>
    </rPh>
    <rPh sb="213" eb="216">
      <t>ケイネンカ</t>
    </rPh>
    <rPh sb="216" eb="218">
      <t>カンロ</t>
    </rPh>
    <rPh sb="219" eb="221">
      <t>ゾウカ</t>
    </rPh>
    <rPh sb="221" eb="222">
      <t>リツ</t>
    </rPh>
    <rPh sb="223" eb="224">
      <t>オオ</t>
    </rPh>
    <rPh sb="231" eb="233">
      <t>カンロ</t>
    </rPh>
    <rPh sb="233" eb="236">
      <t>ケイネンカ</t>
    </rPh>
    <rPh sb="236" eb="237">
      <t>リツ</t>
    </rPh>
    <rPh sb="238" eb="240">
      <t>ゾウカ</t>
    </rPh>
    <rPh sb="247" eb="249">
      <t>ヨソク</t>
    </rPh>
    <rPh sb="258" eb="260">
      <t>カンロ</t>
    </rPh>
    <rPh sb="260" eb="262">
      <t>コウシン</t>
    </rPh>
    <rPh sb="262" eb="263">
      <t>リツ</t>
    </rPh>
    <rPh sb="265" eb="267">
      <t>カンロ</t>
    </rPh>
    <rPh sb="268" eb="270">
      <t>コウシン</t>
    </rPh>
    <rPh sb="274" eb="276">
      <t>ハアク</t>
    </rPh>
    <rPh sb="279" eb="281">
      <t>シヒョウ</t>
    </rPh>
    <rPh sb="284" eb="286">
      <t>チュウオウ</t>
    </rPh>
    <rPh sb="286" eb="289">
      <t>ハイスイチ</t>
    </rPh>
    <rPh sb="290" eb="292">
      <t>コウシン</t>
    </rPh>
    <rPh sb="295" eb="296">
      <t>ネン</t>
    </rPh>
    <rPh sb="296" eb="297">
      <t>ド</t>
    </rPh>
    <rPh sb="302" eb="304">
      <t>トウシ</t>
    </rPh>
    <rPh sb="308" eb="310">
      <t>キンネン</t>
    </rPh>
    <rPh sb="311" eb="313">
      <t>カンロ</t>
    </rPh>
    <rPh sb="313" eb="315">
      <t>コウシン</t>
    </rPh>
    <rPh sb="319" eb="321">
      <t>テイメイ</t>
    </rPh>
    <rPh sb="323" eb="325">
      <t>ルイジ</t>
    </rPh>
    <rPh sb="325" eb="327">
      <t>ダンタイ</t>
    </rPh>
    <rPh sb="327" eb="328">
      <t>トウ</t>
    </rPh>
    <rPh sb="329" eb="331">
      <t>ヒカク</t>
    </rPh>
    <rPh sb="334" eb="335">
      <t>ヒク</t>
    </rPh>
    <rPh sb="336" eb="338">
      <t>スイジュン</t>
    </rPh>
    <rPh sb="346" eb="348">
      <t>コンゴ</t>
    </rPh>
    <rPh sb="349" eb="352">
      <t>ショウライテキ</t>
    </rPh>
    <rPh sb="353" eb="355">
      <t>ヒツヨウ</t>
    </rPh>
    <rPh sb="358" eb="360">
      <t>カンロ</t>
    </rPh>
    <rPh sb="363" eb="364">
      <t>トウ</t>
    </rPh>
    <rPh sb="365" eb="367">
      <t>ミキワ</t>
    </rPh>
    <rPh sb="372" eb="375">
      <t>タイシンカ</t>
    </rPh>
    <rPh sb="376" eb="377">
      <t>アワ</t>
    </rPh>
    <rPh sb="379" eb="381">
      <t>カンロ</t>
    </rPh>
    <rPh sb="381" eb="383">
      <t>コウシン</t>
    </rPh>
    <rPh sb="384" eb="387">
      <t>ケイカクテキ</t>
    </rPh>
    <rPh sb="388" eb="389">
      <t>ト</t>
    </rPh>
    <rPh sb="390" eb="391">
      <t>ク</t>
    </rPh>
    <rPh sb="392" eb="394">
      <t>ヒツヨウ</t>
    </rPh>
    <phoneticPr fontId="4"/>
  </si>
  <si>
    <t>　経営の健全性及び効率性に係る指標を分析すると、一般会計からの繰入金増加により収益の増加、費用の低減により経常収支比率が改善し、良好な状況です。また、料金水準の妥当性を示す料金回収率は、前年度比微減となり、依然として給水に係る費用を給水収益以外の収入で賄われている状況です。
　一方、老朽化の状況の指標については、施設及び管路の老朽化が進んでいるのに対して、管路の更新ペースが低迷している状況です。
　このような中、施設等の老朽化に伴う大量更新時期の到来や人口減少等の様々な課題を解決するために施設の統廃合及びダウンサイジング等により具体的な検討を行い経営健全化に取り組む必要があることから、「上天草市水道事業再構築計画等」の策定にR3.11月から着手しています。
【経営戦略について】
H29.3月　経営戦略策定
R3.11月～経営戦略見直し中
R5.11月　第2期 経営戦略策定</t>
    <rPh sb="1" eb="3">
      <t>ケイエイ</t>
    </rPh>
    <rPh sb="4" eb="7">
      <t>ケンゼンセイ</t>
    </rPh>
    <rPh sb="7" eb="8">
      <t>オヨ</t>
    </rPh>
    <rPh sb="9" eb="12">
      <t>コウリツセイ</t>
    </rPh>
    <rPh sb="13" eb="14">
      <t>カカ</t>
    </rPh>
    <rPh sb="15" eb="17">
      <t>シヒョウ</t>
    </rPh>
    <rPh sb="18" eb="20">
      <t>ブンセキ</t>
    </rPh>
    <rPh sb="24" eb="26">
      <t>イッパン</t>
    </rPh>
    <rPh sb="34" eb="36">
      <t>ゾウカ</t>
    </rPh>
    <rPh sb="39" eb="41">
      <t>シュウエキ</t>
    </rPh>
    <rPh sb="42" eb="44">
      <t>ゾウカ</t>
    </rPh>
    <rPh sb="48" eb="50">
      <t>テイゲン</t>
    </rPh>
    <rPh sb="53" eb="55">
      <t>ケイジョウ</t>
    </rPh>
    <rPh sb="55" eb="57">
      <t>シュウシ</t>
    </rPh>
    <rPh sb="57" eb="59">
      <t>ヒリツ</t>
    </rPh>
    <rPh sb="60" eb="62">
      <t>カイゼン</t>
    </rPh>
    <rPh sb="64" eb="66">
      <t>リョウコウ</t>
    </rPh>
    <rPh sb="67" eb="69">
      <t>ジョウキョウ</t>
    </rPh>
    <rPh sb="142" eb="145">
      <t>ロウキュウカ</t>
    </rPh>
    <rPh sb="146" eb="148">
      <t>ジョウキョウ</t>
    </rPh>
    <rPh sb="149" eb="151">
      <t>シヒョウ</t>
    </rPh>
    <rPh sb="159" eb="160">
      <t>オヨ</t>
    </rPh>
    <rPh sb="161" eb="163">
      <t>カンロ</t>
    </rPh>
    <rPh sb="179" eb="181">
      <t>カンロ</t>
    </rPh>
    <rPh sb="182" eb="184">
      <t>コウシン</t>
    </rPh>
    <rPh sb="188" eb="190">
      <t>テイメイ</t>
    </rPh>
    <rPh sb="194" eb="196">
      <t>ジョウキョウ</t>
    </rPh>
    <rPh sb="206" eb="207">
      <t>ナカ</t>
    </rPh>
    <rPh sb="208" eb="210">
      <t>シセツ</t>
    </rPh>
    <rPh sb="210" eb="211">
      <t>トウ</t>
    </rPh>
    <rPh sb="212" eb="215">
      <t>ロウキュウカ</t>
    </rPh>
    <rPh sb="216" eb="217">
      <t>トモナ</t>
    </rPh>
    <rPh sb="218" eb="220">
      <t>タイリョウ</t>
    </rPh>
    <rPh sb="220" eb="222">
      <t>コウシン</t>
    </rPh>
    <rPh sb="222" eb="224">
      <t>ジキ</t>
    </rPh>
    <rPh sb="225" eb="227">
      <t>トウライ</t>
    </rPh>
    <rPh sb="228" eb="230">
      <t>ジンコウ</t>
    </rPh>
    <rPh sb="230" eb="232">
      <t>ゲンショウ</t>
    </rPh>
    <rPh sb="232" eb="233">
      <t>トウ</t>
    </rPh>
    <rPh sb="234" eb="236">
      <t>サマザマ</t>
    </rPh>
    <rPh sb="237" eb="239">
      <t>カダイ</t>
    </rPh>
    <rPh sb="240" eb="242">
      <t>カイケツ</t>
    </rPh>
    <rPh sb="247" eb="249">
      <t>シセツ</t>
    </rPh>
    <rPh sb="250" eb="253">
      <t>トウハイゴウ</t>
    </rPh>
    <rPh sb="253" eb="254">
      <t>オヨ</t>
    </rPh>
    <rPh sb="263" eb="264">
      <t>トウ</t>
    </rPh>
    <rPh sb="267" eb="270">
      <t>グタイテキ</t>
    </rPh>
    <rPh sb="271" eb="273">
      <t>ケントウ</t>
    </rPh>
    <rPh sb="274" eb="275">
      <t>オコナ</t>
    </rPh>
    <rPh sb="276" eb="278">
      <t>ケイエイ</t>
    </rPh>
    <rPh sb="278" eb="281">
      <t>ケンゼンカ</t>
    </rPh>
    <rPh sb="282" eb="283">
      <t>ト</t>
    </rPh>
    <rPh sb="284" eb="285">
      <t>ク</t>
    </rPh>
    <rPh sb="286" eb="288">
      <t>ヒツヨウ</t>
    </rPh>
    <rPh sb="297" eb="301">
      <t>カミアマクサシ</t>
    </rPh>
    <rPh sb="301" eb="303">
      <t>スイドウ</t>
    </rPh>
    <rPh sb="303" eb="305">
      <t>ジギョウ</t>
    </rPh>
    <rPh sb="305" eb="308">
      <t>サイコウチク</t>
    </rPh>
    <rPh sb="308" eb="310">
      <t>ケイカク</t>
    </rPh>
    <rPh sb="310" eb="311">
      <t>トウ</t>
    </rPh>
    <rPh sb="313" eb="315">
      <t>サクテイ</t>
    </rPh>
    <rPh sb="321" eb="322">
      <t>ガツ</t>
    </rPh>
    <rPh sb="324" eb="326">
      <t>チャクシュ</t>
    </rPh>
    <rPh sb="335" eb="337">
      <t>ケイエイ</t>
    </rPh>
    <rPh sb="337" eb="339">
      <t>センリャク</t>
    </rPh>
    <rPh sb="350" eb="351">
      <t>ガツ</t>
    </rPh>
    <rPh sb="352" eb="354">
      <t>ケイエイ</t>
    </rPh>
    <rPh sb="354" eb="356">
      <t>センリャク</t>
    </rPh>
    <rPh sb="356" eb="358">
      <t>サクテイ</t>
    </rPh>
    <rPh sb="364" eb="365">
      <t>ガツ</t>
    </rPh>
    <rPh sb="366" eb="368">
      <t>ケイエイ</t>
    </rPh>
    <rPh sb="368" eb="370">
      <t>センリャク</t>
    </rPh>
    <rPh sb="370" eb="372">
      <t>ミナオ</t>
    </rPh>
    <rPh sb="373" eb="374">
      <t>チュウ</t>
    </rPh>
    <rPh sb="380" eb="381">
      <t>ガツ</t>
    </rPh>
    <rPh sb="382" eb="383">
      <t>ダイ</t>
    </rPh>
    <rPh sb="384" eb="385">
      <t>キ</t>
    </rPh>
    <rPh sb="386" eb="388">
      <t>ケイエイ</t>
    </rPh>
    <rPh sb="388" eb="390">
      <t>センリャク</t>
    </rPh>
    <rPh sb="390" eb="39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</si>
</sst>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0.35</c:v>
                </c:pt>
                <c:pt idx="1">
                  <c:v>0.83</c:v>
                </c:pt>
                <c:pt idx="2">
                  <c:v>0.31</c:v>
                </c:pt>
                <c:pt idx="3">
                  <c:v>0.21</c:v>
                </c:pt>
                <c:pt idx="4">
                  <c:v>0.33</c:v>
                </c:pt>
              </c:numCache>
            </c:numRef>
          </c:val>
          <c:extLst>
            <c:ext xmlns:c16="http://schemas.microsoft.com/office/drawing/2014/chart" uri="{C3380CC4-5D6E-409C-BE32-E72D297353CC}">
              <c16:uniqueId val="{00000000-7542-4197-ADE2-74100A8C83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542-4197-ADE2-74100A8C83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65.2</c:v>
                </c:pt>
                <c:pt idx="1">
                  <c:v>64.459999999999994</c:v>
                </c:pt>
                <c:pt idx="2">
                  <c:v>62.64</c:v>
                </c:pt>
                <c:pt idx="3">
                  <c:v>73.83</c:v>
                </c:pt>
                <c:pt idx="4">
                  <c:v>72.72</c:v>
                </c:pt>
              </c:numCache>
            </c:numRef>
          </c:val>
          <c:extLst>
            <c:ext xmlns:c16="http://schemas.microsoft.com/office/drawing/2014/chart" uri="{C3380CC4-5D6E-409C-BE32-E72D297353CC}">
              <c16:uniqueId val="{00000000-64E7-43E2-9AD2-491F622653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64E7-43E2-9AD2-491F622653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78.27</c:v>
                </c:pt>
                <c:pt idx="1">
                  <c:v>78.349999999999994</c:v>
                </c:pt>
                <c:pt idx="2">
                  <c:v>78.400000000000006</c:v>
                </c:pt>
                <c:pt idx="3">
                  <c:v>78.42</c:v>
                </c:pt>
                <c:pt idx="4">
                  <c:v>78.430000000000007</c:v>
                </c:pt>
              </c:numCache>
            </c:numRef>
          </c:val>
          <c:extLst>
            <c:ext xmlns:c16="http://schemas.microsoft.com/office/drawing/2014/chart" uri="{C3380CC4-5D6E-409C-BE32-E72D297353CC}">
              <c16:uniqueId val="{00000000-AFFD-4927-B568-B5C06CB6F1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AFFD-4927-B568-B5C06CB6F1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108.26</c:v>
                </c:pt>
                <c:pt idx="1">
                  <c:v>111.25</c:v>
                </c:pt>
                <c:pt idx="2">
                  <c:v>106.28</c:v>
                </c:pt>
                <c:pt idx="3">
                  <c:v>108.99</c:v>
                </c:pt>
                <c:pt idx="4">
                  <c:v>113.34</c:v>
                </c:pt>
              </c:numCache>
            </c:numRef>
          </c:val>
          <c:extLst>
            <c:ext xmlns:c16="http://schemas.microsoft.com/office/drawing/2014/chart" uri="{C3380CC4-5D6E-409C-BE32-E72D297353CC}">
              <c16:uniqueId val="{00000000-868A-4D65-B99A-E4047C4853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68A-4D65-B99A-E4047C4853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61.32</c:v>
                </c:pt>
                <c:pt idx="1">
                  <c:v>62.26</c:v>
                </c:pt>
                <c:pt idx="2">
                  <c:v>62.56</c:v>
                </c:pt>
                <c:pt idx="3">
                  <c:v>63.93</c:v>
                </c:pt>
                <c:pt idx="4">
                  <c:v>64.34</c:v>
                </c:pt>
              </c:numCache>
            </c:numRef>
          </c:val>
          <c:extLst>
            <c:ext xmlns:c16="http://schemas.microsoft.com/office/drawing/2014/chart" uri="{C3380CC4-5D6E-409C-BE32-E72D297353CC}">
              <c16:uniqueId val="{00000000-BD81-4A18-BE28-8B7F38B84C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D81-4A18-BE28-8B7F38B84C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14.4</c:v>
                </c:pt>
                <c:pt idx="1">
                  <c:v>22.16</c:v>
                </c:pt>
                <c:pt idx="2">
                  <c:v>21.85</c:v>
                </c:pt>
                <c:pt idx="3">
                  <c:v>21.85</c:v>
                </c:pt>
                <c:pt idx="4">
                  <c:v>21.57</c:v>
                </c:pt>
              </c:numCache>
            </c:numRef>
          </c:val>
          <c:extLst>
            <c:ext xmlns:c16="http://schemas.microsoft.com/office/drawing/2014/chart" uri="{C3380CC4-5D6E-409C-BE32-E72D297353CC}">
              <c16:uniqueId val="{00000000-A2EE-4A1B-8548-9D0069F317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A2EE-4A1B-8548-9D0069F317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4A-4AC3-8462-463C96D97F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B4A-4AC3-8462-463C96D97F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462.92</c:v>
                </c:pt>
                <c:pt idx="1">
                  <c:v>433.61</c:v>
                </c:pt>
                <c:pt idx="2">
                  <c:v>489.2</c:v>
                </c:pt>
                <c:pt idx="3">
                  <c:v>484.84</c:v>
                </c:pt>
                <c:pt idx="4">
                  <c:v>448.6</c:v>
                </c:pt>
              </c:numCache>
            </c:numRef>
          </c:val>
          <c:extLst>
            <c:ext xmlns:c16="http://schemas.microsoft.com/office/drawing/2014/chart" uri="{C3380CC4-5D6E-409C-BE32-E72D297353CC}">
              <c16:uniqueId val="{00000000-5567-4A49-9E05-D0755CE517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567-4A49-9E05-D0755CE517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417.09</c:v>
                </c:pt>
                <c:pt idx="1">
                  <c:v>388.65</c:v>
                </c:pt>
                <c:pt idx="2">
                  <c:v>374.74</c:v>
                </c:pt>
                <c:pt idx="3">
                  <c:v>357.71</c:v>
                </c:pt>
                <c:pt idx="4">
                  <c:v>348.83</c:v>
                </c:pt>
              </c:numCache>
            </c:numRef>
          </c:val>
          <c:extLst>
            <c:ext xmlns:c16="http://schemas.microsoft.com/office/drawing/2014/chart" uri="{C3380CC4-5D6E-409C-BE32-E72D297353CC}">
              <c16:uniqueId val="{00000000-954B-40B0-8BF1-2DBD89E892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54B-40B0-8BF1-2DBD89E892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83</c:v>
                </c:pt>
                <c:pt idx="1">
                  <c:v>85.99</c:v>
                </c:pt>
                <c:pt idx="2">
                  <c:v>81.69</c:v>
                </c:pt>
                <c:pt idx="3">
                  <c:v>84.59</c:v>
                </c:pt>
                <c:pt idx="4">
                  <c:v>84.25</c:v>
                </c:pt>
              </c:numCache>
            </c:numRef>
          </c:val>
          <c:extLst>
            <c:ext xmlns:c16="http://schemas.microsoft.com/office/drawing/2014/chart" uri="{C3380CC4-5D6E-409C-BE32-E72D297353CC}">
              <c16:uniqueId val="{00000000-5F7F-4813-BB0D-7C96CC27DA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F7F-4813-BB0D-7C96CC27DA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351.46</c:v>
                </c:pt>
                <c:pt idx="1">
                  <c:v>345.88</c:v>
                </c:pt>
                <c:pt idx="2">
                  <c:v>376.24</c:v>
                </c:pt>
                <c:pt idx="3">
                  <c:v>365.21</c:v>
                </c:pt>
                <c:pt idx="4">
                  <c:v>366.87</c:v>
                </c:pt>
              </c:numCache>
            </c:numRef>
          </c:val>
          <c:extLst>
            <c:ext xmlns:c16="http://schemas.microsoft.com/office/drawing/2014/chart" uri="{C3380CC4-5D6E-409C-BE32-E72D297353CC}">
              <c16:uniqueId val="{00000000-C8D1-4FC8-86EB-4FD3915A85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8D1-4FC8-86EB-4FD3915A85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41" zoomScaleNormal="100" workbookViewId="0">
      <selection activeCell="CH73" sqref="CH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上天草市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25015</v>
      </c>
      <c r="AM8" s="69"/>
      <c r="AN8" s="69"/>
      <c r="AO8" s="69"/>
      <c r="AP8" s="69"/>
      <c r="AQ8" s="69"/>
      <c r="AR8" s="69"/>
      <c r="AS8" s="69"/>
      <c r="AT8" s="37">
        <f>データ!$S$6</f>
        <v>126.67</v>
      </c>
      <c r="AU8" s="38"/>
      <c r="AV8" s="38"/>
      <c r="AW8" s="38"/>
      <c r="AX8" s="38"/>
      <c r="AY8" s="38"/>
      <c r="AZ8" s="38"/>
      <c r="BA8" s="38"/>
      <c r="BB8" s="58">
        <f>データ!$T$6</f>
        <v>197.48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66.28</v>
      </c>
      <c r="J10" s="38"/>
      <c r="K10" s="38"/>
      <c r="L10" s="38"/>
      <c r="M10" s="38"/>
      <c r="N10" s="38"/>
      <c r="O10" s="68"/>
      <c r="P10" s="58">
        <f>データ!$P$6</f>
        <v>93.46</v>
      </c>
      <c r="Q10" s="58"/>
      <c r="R10" s="58"/>
      <c r="S10" s="58"/>
      <c r="T10" s="58"/>
      <c r="U10" s="58"/>
      <c r="V10" s="58"/>
      <c r="W10" s="69">
        <f>データ!$Q$6</f>
        <v>6380</v>
      </c>
      <c r="X10" s="69"/>
      <c r="Y10" s="69"/>
      <c r="Z10" s="69"/>
      <c r="AA10" s="69"/>
      <c r="AB10" s="69"/>
      <c r="AC10" s="69"/>
      <c r="AD10" s="2"/>
      <c r="AE10" s="2"/>
      <c r="AF10" s="2"/>
      <c r="AG10" s="2"/>
      <c r="AH10" s="2"/>
      <c r="AI10" s="2"/>
      <c r="AJ10" s="2"/>
      <c r="AK10" s="2"/>
      <c r="AL10" s="69">
        <f>データ!$U$6</f>
        <v>23080</v>
      </c>
      <c r="AM10" s="69"/>
      <c r="AN10" s="69"/>
      <c r="AO10" s="69"/>
      <c r="AP10" s="69"/>
      <c r="AQ10" s="69"/>
      <c r="AR10" s="69"/>
      <c r="AS10" s="69"/>
      <c r="AT10" s="37">
        <f>データ!$V$6</f>
        <v>126.12</v>
      </c>
      <c r="AU10" s="38"/>
      <c r="AV10" s="38"/>
      <c r="AW10" s="38"/>
      <c r="AX10" s="38"/>
      <c r="AY10" s="38"/>
      <c r="AZ10" s="38"/>
      <c r="BA10" s="38"/>
      <c r="BB10" s="58">
        <f>データ!$W$6</f>
        <v>183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114</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qXHmHmenUxoip5Z8CeIdlg8h8Puqv3GPjuqkonERuINjNQf3e81wl0Kgn0NG55fZqYb7q9bSpFDXuuri38Qjg==" saltValue="o0aGIY46mxrdiZ7mSbf1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432121</v>
      </c>
      <c r="D6" s="20">
        <f t="shared" si="3"/>
        <v>46</v>
      </c>
      <c r="E6" s="20">
        <f t="shared" si="3"/>
        <v>1</v>
      </c>
      <c r="F6" s="20">
        <f t="shared" si="3"/>
        <v>0</v>
      </c>
      <c r="G6" s="20">
        <f t="shared" si="3"/>
        <v>1</v>
      </c>
      <c r="H6" s="20" t="str">
        <f t="shared" si="3"/>
        <v>熊本県　上天草市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66.28</v>
      </c>
      <c r="P6" s="21">
        <f t="shared" si="3"/>
        <v>93.46</v>
      </c>
      <c r="Q6" s="21">
        <f t="shared" si="3"/>
        <v>6380</v>
      </c>
      <c r="R6" s="21">
        <f t="shared" si="3"/>
        <v>25015</v>
      </c>
      <c r="S6" s="21">
        <f t="shared" si="3"/>
        <v>126.67</v>
      </c>
      <c r="T6" s="21">
        <f t="shared" si="3"/>
        <v>197.48</v>
      </c>
      <c r="U6" s="21">
        <f t="shared" si="3"/>
        <v>23080</v>
      </c>
      <c r="V6" s="21">
        <f t="shared" si="3"/>
        <v>126.12</v>
      </c>
      <c r="W6" s="21">
        <f t="shared" si="3"/>
        <v>183</v>
      </c>
      <c r="X6" s="22">
        <f>IF(X7="",NA(),X7)</f>
        <v>108.26</v>
      </c>
      <c r="Y6" s="22">
        <f t="shared" ref="Y6:AG6" si="4">IF(Y7="",NA(),Y7)</f>
        <v>111.25</v>
      </c>
      <c r="Z6" s="22">
        <f t="shared" si="4"/>
        <v>106.28</v>
      </c>
      <c r="AA6" s="22">
        <f t="shared" si="4"/>
        <v>108.99</v>
      </c>
      <c r="AB6" s="22">
        <f t="shared" si="4"/>
        <v>113.34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462.92</v>
      </c>
      <c r="AU6" s="22">
        <f t="shared" ref="AU6:BC6" si="6">IF(AU7="",NA(),AU7)</f>
        <v>433.61</v>
      </c>
      <c r="AV6" s="22">
        <f t="shared" si="6"/>
        <v>489.2</v>
      </c>
      <c r="AW6" s="22">
        <f t="shared" si="6"/>
        <v>484.84</v>
      </c>
      <c r="AX6" s="22">
        <f t="shared" si="6"/>
        <v>448.6</v>
      </c>
      <c r="AY6" s="22">
        <f t="shared" si="6"/>
        <v>369.69</v>
      </c>
      <c r="AZ6" s="22">
        <f t="shared" si="6"/>
        <v>379.08</v>
      </c>
      <c r="BA6" s="22">
        <f t="shared" si="6"/>
        <v>367.55</v>
      </c>
      <c r="BB6" s="22">
        <f t="shared" si="6"/>
        <v>378.56</v>
      </c>
      <c r="BC6" s="22">
        <f t="shared" si="6"/>
        <v>364.46</v>
      </c>
      <c r="BD6" s="21" t="str">
        <f>IF(BD7="","",IF(BD7="-","【-】","【"&amp;SUBSTITUTE(TEXT(BD7,"#,##0.00"),"-","△")&amp;"】"))</f>
        <v>【252.29】</v>
      </c>
      <c r="BE6" s="22">
        <f>IF(BE7="",NA(),BE7)</f>
        <v>417.09</v>
      </c>
      <c r="BF6" s="22">
        <f t="shared" ref="BF6:BN6" si="7">IF(BF7="",NA(),BF7)</f>
        <v>388.65</v>
      </c>
      <c r="BG6" s="22">
        <f t="shared" si="7"/>
        <v>374.74</v>
      </c>
      <c r="BH6" s="22">
        <f t="shared" si="7"/>
        <v>357.71</v>
      </c>
      <c r="BI6" s="22">
        <f t="shared" si="7"/>
        <v>348.83</v>
      </c>
      <c r="BJ6" s="22">
        <f t="shared" si="7"/>
        <v>402.99</v>
      </c>
      <c r="BK6" s="22">
        <f t="shared" si="7"/>
        <v>398.98</v>
      </c>
      <c r="BL6" s="22">
        <f t="shared" si="7"/>
        <v>418.68</v>
      </c>
      <c r="BM6" s="22">
        <f t="shared" si="7"/>
        <v>395.68</v>
      </c>
      <c r="BN6" s="22">
        <f t="shared" si="7"/>
        <v>403.72</v>
      </c>
      <c r="BO6" s="21" t="str">
        <f>IF(BO7="","",IF(BO7="-","【-】","【"&amp;SUBSTITUTE(TEXT(BO7,"#,##0.00"),"-","△")&amp;"】"))</f>
        <v>【268.07】</v>
      </c>
      <c r="BP6" s="22">
        <f>IF(BP7="",NA(),BP7)</f>
        <v>83</v>
      </c>
      <c r="BQ6" s="22">
        <f t="shared" ref="BQ6:BY6" si="8">IF(BQ7="",NA(),BQ7)</f>
        <v>85.99</v>
      </c>
      <c r="BR6" s="22">
        <f t="shared" si="8"/>
        <v>81.69</v>
      </c>
      <c r="BS6" s="22">
        <f t="shared" si="8"/>
        <v>84.59</v>
      </c>
      <c r="BT6" s="22">
        <f t="shared" si="8"/>
        <v>84.25</v>
      </c>
      <c r="BU6" s="22">
        <f t="shared" si="8"/>
        <v>98.66</v>
      </c>
      <c r="BV6" s="22">
        <f t="shared" si="8"/>
        <v>98.64</v>
      </c>
      <c r="BW6" s="22">
        <f t="shared" si="8"/>
        <v>94.78</v>
      </c>
      <c r="BX6" s="22">
        <f t="shared" si="8"/>
        <v>97.59</v>
      </c>
      <c r="BY6" s="22">
        <f t="shared" si="8"/>
        <v>92.17</v>
      </c>
      <c r="BZ6" s="21" t="str">
        <f>IF(BZ7="","",IF(BZ7="-","【-】","【"&amp;SUBSTITUTE(TEXT(BZ7,"#,##0.00"),"-","△")&amp;"】"))</f>
        <v>【97.47】</v>
      </c>
      <c r="CA6" s="22">
        <f>IF(CA7="",NA(),CA7)</f>
        <v>351.46</v>
      </c>
      <c r="CB6" s="22">
        <f t="shared" ref="CB6:CJ6" si="9">IF(CB7="",NA(),CB7)</f>
        <v>345.88</v>
      </c>
      <c r="CC6" s="22">
        <f t="shared" si="9"/>
        <v>376.24</v>
      </c>
      <c r="CD6" s="22">
        <f t="shared" si="9"/>
        <v>365.21</v>
      </c>
      <c r="CE6" s="22">
        <f t="shared" si="9"/>
        <v>366.87</v>
      </c>
      <c r="CF6" s="22">
        <f t="shared" si="9"/>
        <v>178.59</v>
      </c>
      <c r="CG6" s="22">
        <f t="shared" si="9"/>
        <v>178.92</v>
      </c>
      <c r="CH6" s="22">
        <f t="shared" si="9"/>
        <v>181.3</v>
      </c>
      <c r="CI6" s="22">
        <f t="shared" si="9"/>
        <v>181.71</v>
      </c>
      <c r="CJ6" s="22">
        <f t="shared" si="9"/>
        <v>188.51</v>
      </c>
      <c r="CK6" s="21" t="str">
        <f>IF(CK7="","",IF(CK7="-","【-】","【"&amp;SUBSTITUTE(TEXT(CK7,"#,##0.00"),"-","△")&amp;"】"))</f>
        <v>【174.75】</v>
      </c>
      <c r="CL6" s="22">
        <f>IF(CL7="",NA(),CL7)</f>
        <v>65.2</v>
      </c>
      <c r="CM6" s="22">
        <f t="shared" ref="CM6:CU6" si="10">IF(CM7="",NA(),CM7)</f>
        <v>64.459999999999994</v>
      </c>
      <c r="CN6" s="22">
        <f t="shared" si="10"/>
        <v>62.64</v>
      </c>
      <c r="CO6" s="22">
        <f t="shared" si="10"/>
        <v>73.83</v>
      </c>
      <c r="CP6" s="22">
        <f t="shared" si="10"/>
        <v>72.72</v>
      </c>
      <c r="CQ6" s="22">
        <f t="shared" si="10"/>
        <v>55.03</v>
      </c>
      <c r="CR6" s="22">
        <f t="shared" si="10"/>
        <v>55.14</v>
      </c>
      <c r="CS6" s="22">
        <f t="shared" si="10"/>
        <v>55.89</v>
      </c>
      <c r="CT6" s="22">
        <f t="shared" si="10"/>
        <v>55.72</v>
      </c>
      <c r="CU6" s="22">
        <f t="shared" si="10"/>
        <v>55.31</v>
      </c>
      <c r="CV6" s="21" t="str">
        <f>IF(CV7="","",IF(CV7="-","【-】","【"&amp;SUBSTITUTE(TEXT(CV7,"#,##0.00"),"-","△")&amp;"】"))</f>
        <v>【59.97】</v>
      </c>
      <c r="CW6" s="22">
        <f>IF(CW7="",NA(),CW7)</f>
        <v>78.27</v>
      </c>
      <c r="CX6" s="22">
        <f t="shared" ref="CX6:DF6" si="11">IF(CX7="",NA(),CX7)</f>
        <v>78.349999999999994</v>
      </c>
      <c r="CY6" s="22">
        <f t="shared" si="11"/>
        <v>78.400000000000006</v>
      </c>
      <c r="CZ6" s="22">
        <f t="shared" si="11"/>
        <v>78.42</v>
      </c>
      <c r="DA6" s="22">
        <f t="shared" si="11"/>
        <v>78.430000000000007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61.32</v>
      </c>
      <c r="DI6" s="22">
        <f t="shared" ref="DI6:DQ6" si="12">IF(DI7="",NA(),DI7)</f>
        <v>62.26</v>
      </c>
      <c r="DJ6" s="22">
        <f t="shared" si="12"/>
        <v>62.56</v>
      </c>
      <c r="DK6" s="22">
        <f t="shared" si="12"/>
        <v>63.93</v>
      </c>
      <c r="DL6" s="22">
        <f t="shared" si="12"/>
        <v>64.34</v>
      </c>
      <c r="DM6" s="22">
        <f t="shared" si="12"/>
        <v>48.87</v>
      </c>
      <c r="DN6" s="22">
        <f t="shared" si="12"/>
        <v>49.92</v>
      </c>
      <c r="DO6" s="22">
        <f t="shared" si="12"/>
        <v>50.63</v>
      </c>
      <c r="DP6" s="22">
        <f t="shared" si="12"/>
        <v>51.29</v>
      </c>
      <c r="DQ6" s="22">
        <f t="shared" si="12"/>
        <v>52.2</v>
      </c>
      <c r="DR6" s="21" t="str">
        <f>IF(DR7="","",IF(DR7="-","【-】","【"&amp;SUBSTITUTE(TEXT(DR7,"#,##0.00"),"-","△")&amp;"】"))</f>
        <v>【51.51】</v>
      </c>
      <c r="DS6" s="22">
        <f>IF(DS7="",NA(),DS7)</f>
        <v>14.4</v>
      </c>
      <c r="DT6" s="22">
        <f t="shared" ref="DT6:EB6" si="13">IF(DT7="",NA(),DT7)</f>
        <v>22.16</v>
      </c>
      <c r="DU6" s="22">
        <f t="shared" si="13"/>
        <v>21.85</v>
      </c>
      <c r="DV6" s="22">
        <f t="shared" si="13"/>
        <v>21.85</v>
      </c>
      <c r="DW6" s="22">
        <f t="shared" si="13"/>
        <v>21.57</v>
      </c>
      <c r="DX6" s="22">
        <f t="shared" si="13"/>
        <v>14.85</v>
      </c>
      <c r="DY6" s="22">
        <f t="shared" si="13"/>
        <v>16.88</v>
      </c>
      <c r="DZ6" s="22">
        <f t="shared" si="13"/>
        <v>18.28</v>
      </c>
      <c r="EA6" s="22">
        <f t="shared" si="13"/>
        <v>19.61</v>
      </c>
      <c r="EB6" s="22">
        <f t="shared" si="13"/>
        <v>20.73</v>
      </c>
      <c r="EC6" s="21" t="str">
        <f>IF(EC7="","",IF(EC7="-","【-】","【"&amp;SUBSTITUTE(TEXT(EC7,"#,##0.00"),"-","△")&amp;"】"))</f>
        <v>【23.75】</v>
      </c>
      <c r="ED6" s="22">
        <f>IF(ED7="",NA(),ED7)</f>
        <v>0.35</v>
      </c>
      <c r="EE6" s="22">
        <f t="shared" ref="EE6:EM6" si="14">IF(EE7="",NA(),EE7)</f>
        <v>0.83</v>
      </c>
      <c r="EF6" s="22">
        <f t="shared" si="14"/>
        <v>0.31</v>
      </c>
      <c r="EG6" s="22">
        <f t="shared" si="14"/>
        <v>0.21</v>
      </c>
      <c r="EH6" s="22">
        <f t="shared" si="14"/>
        <v>0.33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432121</v>
      </c>
      <c r="D7" s="24">
        <v>46</v>
      </c>
      <c r="E7" s="24">
        <v>1</v>
      </c>
      <c r="F7" s="24">
        <v>0</v>
      </c>
      <c r="G7" s="24">
        <v>1</v>
      </c>
      <c r="H7" s="24" t="s">
        <v>93</v>
      </c>
      <c r="I7" s="24" t="s">
        <v>94</v>
      </c>
      <c r="J7" s="24" t="s">
        <v>95</v>
      </c>
      <c r="K7" s="24" t="s">
        <v>96</v>
      </c>
      <c r="L7" s="24" t="s">
        <v>97</v>
      </c>
      <c r="M7" s="24" t="s">
        <v>98</v>
      </c>
      <c r="N7" s="25" t="s">
        <v>99</v>
      </c>
      <c r="O7" s="25">
        <v>66.28</v>
      </c>
      <c r="P7" s="25">
        <v>93.46</v>
      </c>
      <c r="Q7" s="25">
        <v>6380</v>
      </c>
      <c r="R7" s="25">
        <v>25015</v>
      </c>
      <c r="S7" s="25">
        <v>126.67</v>
      </c>
      <c r="T7" s="25">
        <v>197.48</v>
      </c>
      <c r="U7" s="25">
        <v>23080</v>
      </c>
      <c r="V7" s="25">
        <v>126.12</v>
      </c>
      <c r="W7" s="25">
        <v>183</v>
      </c>
      <c r="X7" s="25">
        <v>108.26</v>
      </c>
      <c r="Y7" s="25">
        <v>111.25</v>
      </c>
      <c r="Z7" s="25">
        <v>106.28</v>
      </c>
      <c r="AA7" s="25">
        <v>108.99</v>
      </c>
      <c r="AB7" s="25">
        <v>113.34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462.92</v>
      </c>
      <c r="AU7" s="25">
        <v>433.61</v>
      </c>
      <c r="AV7" s="25">
        <v>489.2</v>
      </c>
      <c r="AW7" s="25">
        <v>484.84</v>
      </c>
      <c r="AX7" s="25">
        <v>448.6</v>
      </c>
      <c r="AY7" s="25">
        <v>369.69</v>
      </c>
      <c r="AZ7" s="25">
        <v>379.08</v>
      </c>
      <c r="BA7" s="25">
        <v>367.55</v>
      </c>
      <c r="BB7" s="25">
        <v>378.56</v>
      </c>
      <c r="BC7" s="25">
        <v>364.46</v>
      </c>
      <c r="BD7" s="25">
        <v>252.29</v>
      </c>
      <c r="BE7" s="25">
        <v>417.09</v>
      </c>
      <c r="BF7" s="25">
        <v>388.65</v>
      </c>
      <c r="BG7" s="25">
        <v>374.74</v>
      </c>
      <c r="BH7" s="25">
        <v>357.71</v>
      </c>
      <c r="BI7" s="25">
        <v>348.83</v>
      </c>
      <c r="BJ7" s="25">
        <v>402.99</v>
      </c>
      <c r="BK7" s="25">
        <v>398.98</v>
      </c>
      <c r="BL7" s="25">
        <v>418.68</v>
      </c>
      <c r="BM7" s="25">
        <v>395.68</v>
      </c>
      <c r="BN7" s="25">
        <v>403.72</v>
      </c>
      <c r="BO7" s="25">
        <v>268.07</v>
      </c>
      <c r="BP7" s="25">
        <v>83</v>
      </c>
      <c r="BQ7" s="25">
        <v>85.99</v>
      </c>
      <c r="BR7" s="25">
        <v>81.69</v>
      </c>
      <c r="BS7" s="25">
        <v>84.59</v>
      </c>
      <c r="BT7" s="25">
        <v>84.25</v>
      </c>
      <c r="BU7" s="25">
        <v>98.66</v>
      </c>
      <c r="BV7" s="25">
        <v>98.64</v>
      </c>
      <c r="BW7" s="25">
        <v>94.78</v>
      </c>
      <c r="BX7" s="25">
        <v>97.59</v>
      </c>
      <c r="BY7" s="25">
        <v>92.17</v>
      </c>
      <c r="BZ7" s="25">
        <v>97.47</v>
      </c>
      <c r="CA7" s="25">
        <v>351.46</v>
      </c>
      <c r="CB7" s="25">
        <v>345.88</v>
      </c>
      <c r="CC7" s="25">
        <v>376.24</v>
      </c>
      <c r="CD7" s="25">
        <v>365.21</v>
      </c>
      <c r="CE7" s="25">
        <v>366.87</v>
      </c>
      <c r="CF7" s="25">
        <v>178.59</v>
      </c>
      <c r="CG7" s="25">
        <v>178.92</v>
      </c>
      <c r="CH7" s="25">
        <v>181.3</v>
      </c>
      <c r="CI7" s="25">
        <v>181.71</v>
      </c>
      <c r="CJ7" s="25">
        <v>188.51</v>
      </c>
      <c r="CK7" s="25">
        <v>174.75</v>
      </c>
      <c r="CL7" s="25">
        <v>65.2</v>
      </c>
      <c r="CM7" s="25">
        <v>64.459999999999994</v>
      </c>
      <c r="CN7" s="25">
        <v>62.64</v>
      </c>
      <c r="CO7" s="25">
        <v>73.83</v>
      </c>
      <c r="CP7" s="25">
        <v>72.72</v>
      </c>
      <c r="CQ7" s="25">
        <v>55.03</v>
      </c>
      <c r="CR7" s="25">
        <v>55.14</v>
      </c>
      <c r="CS7" s="25">
        <v>55.89</v>
      </c>
      <c r="CT7" s="25">
        <v>55.72</v>
      </c>
      <c r="CU7" s="25">
        <v>55.31</v>
      </c>
      <c r="CV7" s="25">
        <v>59.97</v>
      </c>
      <c r="CW7" s="25">
        <v>78.27</v>
      </c>
      <c r="CX7" s="25">
        <v>78.349999999999994</v>
      </c>
      <c r="CY7" s="25">
        <v>78.400000000000006</v>
      </c>
      <c r="CZ7" s="25">
        <v>78.42</v>
      </c>
      <c r="DA7" s="25">
        <v>78.430000000000007</v>
      </c>
      <c r="DB7" s="25">
        <v>81.900000000000006</v>
      </c>
      <c r="DC7" s="25">
        <v>81.39</v>
      </c>
      <c r="DD7" s="25">
        <v>81.27</v>
      </c>
      <c r="DE7" s="25">
        <v>81.260000000000005</v>
      </c>
      <c r="DF7" s="25">
        <v>80.36</v>
      </c>
      <c r="DG7" s="25">
        <v>89.76</v>
      </c>
      <c r="DH7" s="25">
        <v>61.32</v>
      </c>
      <c r="DI7" s="25">
        <v>62.26</v>
      </c>
      <c r="DJ7" s="25">
        <v>62.56</v>
      </c>
      <c r="DK7" s="25">
        <v>63.93</v>
      </c>
      <c r="DL7" s="25">
        <v>64.34</v>
      </c>
      <c r="DM7" s="25">
        <v>48.87</v>
      </c>
      <c r="DN7" s="25">
        <v>49.92</v>
      </c>
      <c r="DO7" s="25">
        <v>50.63</v>
      </c>
      <c r="DP7" s="25">
        <v>51.29</v>
      </c>
      <c r="DQ7" s="25">
        <v>52.2</v>
      </c>
      <c r="DR7" s="25">
        <v>51.51</v>
      </c>
      <c r="DS7" s="25">
        <v>14.4</v>
      </c>
      <c r="DT7" s="25">
        <v>22.16</v>
      </c>
      <c r="DU7" s="25">
        <v>21.85</v>
      </c>
      <c r="DV7" s="25">
        <v>21.85</v>
      </c>
      <c r="DW7" s="25">
        <v>21.57</v>
      </c>
      <c r="DX7" s="25">
        <v>14.85</v>
      </c>
      <c r="DY7" s="25">
        <v>16.88</v>
      </c>
      <c r="DZ7" s="25">
        <v>18.28</v>
      </c>
      <c r="EA7" s="25">
        <v>19.61</v>
      </c>
      <c r="EB7" s="25">
        <v>20.73</v>
      </c>
      <c r="EC7" s="25">
        <v>23.75</v>
      </c>
      <c r="ED7" s="25">
        <v>0.35</v>
      </c>
      <c r="EE7" s="25">
        <v>0.83</v>
      </c>
      <c r="EF7" s="25">
        <v>0.31</v>
      </c>
      <c r="EG7" s="25">
        <v>0.21</v>
      </c>
      <c r="EH7" s="25">
        <v>0.33</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川端　彰</cp:lastModifiedBy>
  <cp:lastPrinted>2024-01-18T02:03:16Z</cp:lastPrinted>
  <dcterms:created xsi:type="dcterms:W3CDTF">2023-12-05T01:01:52Z</dcterms:created>
  <dcterms:modified xsi:type="dcterms:W3CDTF">2024-02-06T23:56:49Z</dcterms:modified>
  <cp:category/>
</cp:coreProperties>
</file>