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0128\Desktop\"/>
    </mc:Choice>
  </mc:AlternateContent>
  <xr:revisionPtr revIDLastSave="0" documentId="13_ncr:1_{DF654B1C-7190-4475-A9CB-92F6E72B4551}" xr6:coauthVersionLast="47" xr6:coauthVersionMax="47" xr10:uidLastSave="{00000000-0000-0000-0000-000000000000}"/>
  <bookViews>
    <workbookView xWindow="-108" yWindow="-108" windowWidth="23256" windowHeight="12456"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91029" concurrentManual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G34" i="10" l="1"/>
  <c r="AO36" i="10"/>
  <c r="AO35"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E39" i="10"/>
  <c r="AM39" i="10"/>
  <c r="U39" i="10"/>
  <c r="C39" i="10"/>
  <c r="CO38" i="10"/>
  <c r="BE38" i="10"/>
  <c r="AM38" i="10"/>
  <c r="U38" i="10"/>
  <c r="C38" i="10"/>
  <c r="CO37" i="10"/>
  <c r="BE37" i="10"/>
  <c r="AM37" i="10"/>
  <c r="U37" i="10"/>
  <c r="CO36" i="10"/>
  <c r="BE36" i="10"/>
  <c r="CO35" i="10"/>
  <c r="BE35" i="10"/>
  <c r="CO34" i="10"/>
  <c r="BW34" i="10"/>
  <c r="BW35" i="10" s="1"/>
  <c r="BW36" i="10" s="1"/>
  <c r="BW37" i="10" s="1"/>
  <c r="BW38" i="10" s="1"/>
  <c r="BW39" i="10" s="1"/>
  <c r="C34" i="10"/>
  <c r="C35" i="10" l="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C36" i="10" l="1"/>
  <c r="C37" i="10" s="1"/>
  <c r="U34" i="10"/>
  <c r="U35" i="10" s="1"/>
  <c r="U36" i="10" s="1"/>
  <c r="AM34" i="10" l="1"/>
  <c r="AM35" i="10" l="1"/>
  <c r="AM36" i="10" s="1"/>
  <c r="BE34" i="10"/>
</calcChain>
</file>

<file path=xl/sharedStrings.xml><?xml version="1.0" encoding="utf-8"?>
<sst xmlns="http://schemas.openxmlformats.org/spreadsheetml/2006/main" count="1162" uniqueCount="606">
  <si>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</si>
  <si>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</si>
  <si>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</si>
  <si>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</si>
  <si>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</si>
  <si>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</si>
  <si>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</si>
  <si>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※令和5年度中に市町村合併した団体で、合併前の団体ごとの決算に基づく連結実質赤字比率を算出していない団体については、グラフを表記しない。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</si>
  <si>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</si>
  <si>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</si>
  <si>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</si>
  <si>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</si>
  <si>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</si>
  <si>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</si>
  <si>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</si>
  <si>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</si>
  <si>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</si>
  <si>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</si>
  <si>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</si>
  <si>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</si>
  <si>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</si>
  <si>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</si>
  <si>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令和5年度中に市町村合併した団体で、合併前の団体ごとの決算に基づく実質公債費比率を算出していない団体については、グラフを表記しない。</t>
    <rPh sb="3" eb="5">
      <t>レイワ</t>
    </rPh>
    <phoneticPr fontId="5"/>
  </si>
  <si>
    <t>※2 減債基金積立不足算定額=(C)×(１－(D)/(E))</t>
    <phoneticPr fontId="5"/>
  </si>
  <si>
    <t>（参考）</t>
    <rPh sb="1" eb="3">
      <t>サンコウ</t>
    </rPh>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</si>
  <si>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</si>
  <si>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</si>
  <si>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</si>
  <si>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</si>
  <si>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</si>
  <si>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</si>
  <si>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</si>
  <si>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</si>
  <si>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</si>
  <si>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</si>
  <si>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</si>
  <si>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</si>
  <si>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</si>
  <si>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</si>
  <si>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</si>
  <si>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</si>
  <si>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</si>
  <si>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</si>
  <si>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</si>
  <si>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</si>
  <si>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</si>
  <si>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</si>
  <si>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※令和5年度中に市町村合併した団体で、合併前の団体ごとの決算に基づく将来負担比率を算出していない団体については、グラフを表記しない。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</si>
  <si>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</si>
  <si>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</si>
  <si>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</si>
  <si>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</si>
  <si>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</si>
  <si>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</si>
  <si>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</si>
  <si>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</si>
  <si>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</si>
  <si>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</si>
  <si>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</si>
  <si>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</si>
  <si>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</si>
  <si>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</si>
  <si>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</si>
  <si>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</si>
  <si>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</si>
  <si>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</si>
  <si>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</si>
  <si>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</si>
  <si>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</si>
  <si>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</si>
  <si>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</si>
  <si>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</si>
  <si>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</si>
  <si>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</si>
  <si>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</si>
  <si>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</si>
  <si>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</si>
  <si>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</si>
  <si>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</si>
  <si>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</si>
  <si>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</si>
  <si>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令和4年度　財政状況資料集</t>
    <phoneticPr fontId="5"/>
  </si>
  <si>
    <t>総括表（市町村）</t>
    <rPh sb="0" eb="2">
      <t>ソウカツ</t>
    </rPh>
    <rPh sb="2" eb="3">
      <t>ヒョウ</t>
    </rPh>
    <rPh sb="4" eb="7">
      <t>シチョウソン</t>
    </rPh>
    <phoneticPr fontId="5"/>
  </si>
  <si>
    <t>都道府県名</t>
    <phoneticPr fontId="5"/>
  </si>
  <si>
    <t>熊本県</t>
    <phoneticPr fontId="5"/>
  </si>
  <si>
    <t>市町村類型</t>
    <phoneticPr fontId="5"/>
  </si>
  <si>
    <t>Ⅰ－１</t>
    <phoneticPr fontId="5"/>
  </si>
  <si>
    <t>指定団体等の指定状況</t>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</si>
  <si>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</si>
  <si>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</si>
  <si>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</si>
  <si>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</si>
  <si>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</si>
  <si>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</si>
  <si>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</si>
  <si>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</si>
  <si>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</si>
  <si>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</si>
  <si>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</si>
  <si>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上天草市</t>
    <phoneticPr fontId="5"/>
  </si>
  <si>
    <t>地方交付税種地</t>
    <rPh sb="0" eb="2">
      <t>チホウ</t>
    </rPh>
    <rPh sb="2" eb="5">
      <t>コウフゼイ</t>
    </rPh>
    <rPh sb="5" eb="6">
      <t>シュ</t>
    </rPh>
    <rPh sb="6" eb="7">
      <t>チ</t>
    </rPh>
    <phoneticPr fontId="5"/>
  </si>
  <si>
    <t>1-1</t>
    <phoneticPr fontId="5"/>
  </si>
  <si>
    <t>財源超過</t>
    <rPh sb="0" eb="2">
      <t>ザイゲン</t>
    </rPh>
    <rPh sb="2" eb="4">
      <t>チョウカ</t>
    </rPh>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</si>
  <si>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</si>
  <si>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</si>
  <si>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</si>
  <si>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</si>
  <si>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</si>
  <si>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</si>
  <si>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</si>
  <si>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</si>
  <si>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</si>
  <si>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</si>
  <si>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</si>
  <si>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</si>
  <si>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</si>
  <si>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</si>
  <si>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</si>
  <si>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</si>
  <si>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</si>
  <si>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</si>
  <si>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</si>
  <si>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</si>
  <si>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</si>
  <si>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</si>
  <si>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</si>
  <si>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-9.0</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</si>
  <si>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</si>
  <si>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</si>
  <si>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</si>
  <si>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</si>
  <si>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</si>
  <si>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</si>
  <si>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令05.01.01(人)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</si>
  <si>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</si>
  <si>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</si>
  <si>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</si>
  <si>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</si>
  <si>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</si>
  <si>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t>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</si>
  <si>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</si>
  <si>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</si>
  <si>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</si>
  <si>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</si>
  <si>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</si>
  <si>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</si>
  <si>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</si>
  <si>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令04.01.01(人)</t>
    <phoneticPr fontId="5"/>
  </si>
  <si>
    <t>　将来負担比率</t>
    <rPh sb="1" eb="3">
      <t>ショウライ</t>
    </rPh>
    <rPh sb="3" eb="5">
      <t>フタン</t>
    </rPh>
    <rPh sb="5" eb="7">
      <t>ヒリツ</t>
    </rPh>
    <phoneticPr fontId="5"/>
  </si>
  <si>
    <t>-</t>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</si>
  <si>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</si>
  <si>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</si>
  <si>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</si>
  <si>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</si>
  <si>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</si>
  <si>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-2.5</t>
    <phoneticPr fontId="5"/>
  </si>
  <si>
    <t>基準財政需要額</t>
    <phoneticPr fontId="25"/>
  </si>
  <si>
    <t>うち日本人(％)</t>
    <phoneticPr fontId="5"/>
  </si>
  <si>
    <t>-2.7</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</si>
  <si>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</si>
  <si>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</si>
  <si>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</si>
  <si>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</si>
  <si>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</si>
  <si>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</si>
  <si>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</si>
  <si>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</si>
  <si>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</si>
  <si>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</si>
  <si>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</si>
  <si>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</si>
  <si>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</si>
  <si>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</si>
  <si>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</si>
  <si>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</si>
  <si>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</si>
  <si>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</si>
  <si>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</si>
  <si>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</si>
  <si>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</si>
  <si>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</si>
  <si>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</si>
  <si>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</si>
  <si>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</si>
  <si>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</si>
  <si>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</si>
  <si>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</si>
  <si>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</si>
  <si>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</si>
  <si>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</si>
  <si>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</si>
  <si>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</si>
  <si>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</si>
  <si>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</si>
  <si>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</si>
  <si>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</si>
  <si>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</si>
  <si>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</si>
  <si>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</si>
  <si>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</si>
  <si>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</si>
  <si>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</si>
  <si>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</si>
  <si>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</si>
  <si>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</si>
  <si>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</si>
  <si>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</si>
  <si>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</si>
  <si>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</si>
  <si>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</si>
  <si>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</si>
  <si>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</si>
  <si>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</si>
  <si>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</si>
  <si>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</si>
  <si>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</si>
  <si>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※8：職員の状況については、令和4年度地方公務員給与実態調査に基づいている。</t>
    <phoneticPr fontId="29"/>
  </si>
  <si>
    <t>令和4年度</t>
    <phoneticPr fontId="25"/>
  </si>
  <si>
    <t>熊本県上天草市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</si>
  <si>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</si>
  <si>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</si>
  <si>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</si>
  <si>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</si>
  <si>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</si>
  <si>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</si>
  <si>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</si>
  <si>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</si>
  <si>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</si>
  <si>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</si>
  <si>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</si>
  <si>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</si>
  <si>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</si>
  <si>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</si>
  <si>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</si>
  <si>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</si>
  <si>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</si>
  <si>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</si>
  <si>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</si>
  <si>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</si>
  <si>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</si>
  <si>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</si>
  <si>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</si>
  <si>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</si>
  <si>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</si>
  <si>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</si>
  <si>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</si>
  <si>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</si>
  <si>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</si>
  <si>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</si>
  <si>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</si>
  <si>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</si>
  <si>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</si>
  <si>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</si>
  <si>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</si>
  <si>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</si>
  <si>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</si>
  <si>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</si>
  <si>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</si>
  <si>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</si>
  <si>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</si>
  <si>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</si>
  <si>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</si>
  <si>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</si>
  <si>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</si>
  <si>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</si>
  <si>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</si>
  <si>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</si>
  <si>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</si>
  <si>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</si>
  <si>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</si>
  <si>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</si>
  <si>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</si>
  <si>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</si>
  <si>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</si>
  <si>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</si>
  <si>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</si>
  <si>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</si>
  <si>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</si>
  <si>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</si>
  <si>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</si>
  <si>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</si>
  <si>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</si>
  <si>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</si>
  <si>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</si>
  <si>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</si>
  <si>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</si>
  <si>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</si>
  <si>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</si>
  <si>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</si>
  <si>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</si>
  <si>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</si>
  <si>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</si>
  <si>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</si>
  <si>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</si>
  <si>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</si>
  <si>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</si>
  <si>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</si>
  <si>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</si>
  <si>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</si>
  <si>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</si>
  <si>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</si>
  <si>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</si>
  <si>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</si>
  <si>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</si>
  <si>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</si>
  <si>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</si>
  <si>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</si>
  <si>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</si>
  <si>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</si>
  <si>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</si>
  <si>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令和4年度</t>
    <rPh sb="0" eb="2">
      <t>レイワ</t>
    </rPh>
    <rPh sb="3" eb="5">
      <t>ネンド</t>
    </rPh>
    <phoneticPr fontId="5"/>
  </si>
  <si>
    <t>令和3年度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</si>
  <si>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</si>
  <si>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</si>
  <si>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</si>
  <si>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</si>
  <si>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</si>
  <si>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</si>
  <si>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</si>
  <si>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</si>
  <si>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</si>
  <si>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</si>
  <si>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</si>
  <si>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</si>
  <si>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</si>
  <si>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</si>
  <si>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</si>
  <si>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</si>
  <si>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</si>
  <si>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</si>
  <si>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</si>
  <si>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</si>
  <si>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</si>
  <si>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</si>
  <si>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</si>
  <si>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病院</t>
    <phoneticPr fontId="5"/>
  </si>
  <si>
    <t>再差引収支</t>
    <rPh sb="0" eb="1">
      <t>サイ</t>
    </rPh>
    <rPh sb="1" eb="3">
      <t>サシヒキ</t>
    </rPh>
    <rPh sb="3" eb="5">
      <t>シュウシ</t>
    </rPh>
    <phoneticPr fontId="5"/>
  </si>
  <si>
    <t>　　うち一部事務組合負担金</t>
    <phoneticPr fontId="5"/>
  </si>
  <si>
    <t>地方債</t>
  </si>
  <si>
    <t>下水道</t>
    <phoneticPr fontId="5"/>
  </si>
  <si>
    <t>加入世帯数(世帯)</t>
  </si>
  <si>
    <t>　繰出金</t>
    <phoneticPr fontId="5"/>
  </si>
  <si>
    <t>　うち減収補塡債(特例分)</t>
    <rPh sb="4" eb="5">
      <t>シュウ</t>
    </rPh>
    <rPh sb="9" eb="10">
      <t>トク</t>
    </rPh>
    <rPh sb="10" eb="11">
      <t>レイ</t>
    </rPh>
    <rPh sb="11" eb="12">
      <t>ブン</t>
    </rPh>
    <phoneticPr fontId="16"/>
  </si>
  <si>
    <t>上水道</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</si>
  <si>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</si>
  <si>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</si>
  <si>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</si>
  <si>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</si>
  <si>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</si>
  <si>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</si>
  <si>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</si>
  <si>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</si>
  <si>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</si>
  <si>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</si>
  <si>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</si>
  <si>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</si>
  <si>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</si>
  <si>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</si>
  <si>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</si>
  <si>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</si>
  <si>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</si>
  <si>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</si>
  <si>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</si>
  <si>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</si>
  <si>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</si>
  <si>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</si>
  <si>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</si>
  <si>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</si>
  <si>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</si>
  <si>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令和4年度</t>
  </si>
  <si>
    <t>熊本県上天草市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</si>
  <si>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</si>
  <si>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</si>
  <si>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</si>
  <si>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</si>
  <si>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</si>
  <si>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</si>
  <si>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</si>
  <si>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</si>
  <si>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</si>
  <si>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</si>
  <si>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</si>
  <si>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</si>
  <si>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</si>
  <si>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</si>
  <si>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</si>
  <si>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</si>
  <si>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</si>
  <si>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</si>
  <si>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</si>
  <si>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</si>
  <si>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診療所特別会計</t>
    <phoneticPr fontId="5"/>
  </si>
  <si>
    <t>斎場特別会計</t>
    <phoneticPr fontId="5"/>
  </si>
  <si>
    <t>天草四郎ミュージアム特別会計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</si>
  <si>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</si>
  <si>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</si>
  <si>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</si>
  <si>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</si>
  <si>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</si>
  <si>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</si>
  <si>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</si>
  <si>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</si>
  <si>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</si>
  <si>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</si>
  <si>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</si>
  <si>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</si>
  <si>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</si>
  <si>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国民健康保険（事業勘定）特別会計</t>
    <phoneticPr fontId="5"/>
  </si>
  <si>
    <t>介護保険特別会計</t>
    <phoneticPr fontId="5"/>
  </si>
  <si>
    <t>後期高齢者医療特別会計</t>
    <phoneticPr fontId="5"/>
  </si>
  <si>
    <t>水道事業会計</t>
    <phoneticPr fontId="5"/>
  </si>
  <si>
    <t>法適用企業</t>
    <phoneticPr fontId="5"/>
  </si>
  <si>
    <t>病院事業会計</t>
    <phoneticPr fontId="5"/>
  </si>
  <si>
    <t>下水道事業会計</t>
    <phoneticPr fontId="5"/>
  </si>
  <si>
    <t>電気事業特別会計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</si>
  <si>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</si>
  <si>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</si>
  <si>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</si>
  <si>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</si>
  <si>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</si>
  <si>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</si>
  <si>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</si>
  <si>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</si>
  <si>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</si>
  <si>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</si>
  <si>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</si>
  <si>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</si>
  <si>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</si>
  <si>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</si>
  <si>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</si>
  <si>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</si>
  <si>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</si>
  <si>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</si>
  <si>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</si>
  <si>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</si>
  <si>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</si>
  <si>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</si>
  <si>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令和2年度</t>
    <rPh sb="0" eb="2">
      <t>レイワ</t>
    </rPh>
    <rPh sb="3" eb="5">
      <t>ネンド</t>
    </rPh>
    <phoneticPr fontId="5"/>
  </si>
  <si>
    <t>令和3年度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</si>
  <si>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</si>
  <si>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</si>
  <si>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</si>
  <si>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</si>
  <si>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</si>
  <si>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</si>
  <si>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</si>
  <si>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</si>
  <si>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</si>
  <si>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</si>
  <si>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</si>
  <si>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</si>
  <si>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</si>
  <si>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</si>
  <si>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</si>
  <si>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</si>
  <si>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</si>
  <si>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</si>
  <si>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</si>
  <si>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</si>
  <si>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</si>
  <si>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</si>
  <si>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</si>
  <si>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</si>
  <si>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</si>
  <si>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</si>
  <si>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</si>
  <si>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</si>
  <si>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</si>
  <si>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</si>
  <si>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</si>
  <si>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</si>
  <si>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</si>
  <si>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</si>
  <si>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</si>
  <si>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</si>
  <si>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</si>
  <si>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</si>
  <si>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</si>
  <si>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t>
    <phoneticPr fontId="5"/>
  </si>
  <si>
    <t>将来負担比率（(Ｅ)－(Ｆ)）／（(Ｃ)－(Ｄ)）×１００</t>
    <rPh sb="0" eb="2">
      <t>ショウライ</t>
    </rPh>
    <rPh sb="2" eb="4">
      <t>フタン</t>
    </rPh>
    <rPh sb="4" eb="6">
      <t>ヒリツ</t>
    </rPh>
    <phoneticPr fontId="5"/>
  </si>
  <si>
    <t>その他の会計</t>
    <phoneticPr fontId="5"/>
  </si>
  <si>
    <t>-</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</si>
  <si>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</si>
  <si>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</si>
  <si>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</si>
  <si>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</si>
  <si>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t>
    <phoneticPr fontId="5"/>
  </si>
  <si>
    <t>健全化判断比率</t>
    <rPh sb="0" eb="3">
      <t>ケンゼンカ</t>
    </rPh>
    <rPh sb="3" eb="5">
      <t>ハンダン</t>
    </rPh>
    <rPh sb="5" eb="7">
      <t>ヒリツ</t>
    </rPh>
    <phoneticPr fontId="20"/>
  </si>
  <si>
    <t>令和4年度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</si>
  <si>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</si>
  <si>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</si>
  <si>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</si>
  <si>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</si>
  <si>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</si>
  <si>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</si>
  <si>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</si>
  <si>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t>
    <phoneticPr fontId="5"/>
  </si>
  <si>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</si>
  <si>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</si>
  <si>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</si>
  <si>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</si>
  <si>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</si>
  <si>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</si>
  <si>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</si>
  <si>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</si>
  <si>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</si>
  <si>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</si>
  <si>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</si>
  <si>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</si>
  <si>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</si>
  <si>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</si>
  <si>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</si>
  <si>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</si>
  <si>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</si>
  <si>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</si>
  <si>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</si>
  <si>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</si>
  <si>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</si>
  <si>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</si>
  <si>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</si>
  <si>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</si>
  <si>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</si>
  <si>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</si>
  <si>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</si>
  <si>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</si>
  <si>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</si>
  <si>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</si>
  <si>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</si>
  <si>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</si>
  <si>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</si>
  <si>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</si>
  <si>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</si>
  <si>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</si>
  <si>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</si>
  <si>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</si>
  <si>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</si>
  <si>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</si>
  <si>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</si>
  <si>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</si>
  <si>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</si>
  <si>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</si>
  <si>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※令和5年度中に市町村合併した団体で、合併前の団体ごとの決算に基づく実質公債費比率を算出していない団体については、グラフを表記しない。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</si>
  <si>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</si>
  <si>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</si>
  <si>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</si>
  <si>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</si>
  <si>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</si>
  <si>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</si>
  <si>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</si>
  <si>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</si>
  <si>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H30</t>
  </si>
  <si>
    <t>うち単独分</t>
    <rPh sb="2" eb="4">
      <t>タンドク</t>
    </rPh>
    <rPh sb="4" eb="5">
      <t>ブン</t>
    </rPh>
    <phoneticPr fontId="5"/>
  </si>
  <si>
    <t xml:space="preserve"> R01</t>
  </si>
  <si>
    <t xml:space="preserve"> R02</t>
  </si>
  <si>
    <t xml:space="preserve"> R03</t>
  </si>
  <si>
    <t xml:space="preserve"> R04</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</si>
  <si>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</si>
  <si>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</si>
  <si>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</si>
  <si>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</si>
  <si>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H30</t>
  </si>
  <si>
    <t>R01</t>
  </si>
  <si>
    <t>R02</t>
  </si>
  <si>
    <t>R03</t>
  </si>
  <si>
    <t>R04</t>
  </si>
  <si>
    <t>▲ 13.24</t>
  </si>
  <si>
    <t>▲ 2.65</t>
  </si>
  <si>
    <t>病院事業会計</t>
  </si>
  <si>
    <t>水道事業会計</t>
  </si>
  <si>
    <t>一般会計</t>
  </si>
  <si>
    <t>国民健康保険（事業勘定）特別会計</t>
  </si>
  <si>
    <t>介護保険特別会計</t>
  </si>
  <si>
    <t>下水道事業会計</t>
  </si>
  <si>
    <t>電気事業特別会計</t>
  </si>
  <si>
    <t>後期高齢者医療特別会計</t>
  </si>
  <si>
    <t>その他会計（赤字）</t>
  </si>
  <si>
    <t>その他会計（黒字）</t>
  </si>
  <si>
    <t>（百万円）</t>
    <phoneticPr fontId="5"/>
  </si>
  <si>
    <t>H30</t>
    <phoneticPr fontId="5"/>
  </si>
  <si>
    <t>R01</t>
    <phoneticPr fontId="5"/>
  </si>
  <si>
    <t>R02</t>
    <phoneticPr fontId="5"/>
  </si>
  <si>
    <t>R03</t>
    <phoneticPr fontId="5"/>
  </si>
  <si>
    <t>R04</t>
    <phoneticPr fontId="5"/>
  </si>
  <si>
    <t>熊本県市町村総合事務組合</t>
    <rPh sb="0" eb="3">
      <t>クマモトケン</t>
    </rPh>
    <rPh sb="3" eb="6">
      <t>シチョウソン</t>
    </rPh>
    <rPh sb="6" eb="8">
      <t>ソウゴウ</t>
    </rPh>
    <rPh sb="8" eb="10">
      <t>ジム</t>
    </rPh>
    <rPh sb="10" eb="12">
      <t>クミアイ</t>
    </rPh>
    <phoneticPr fontId="2"/>
  </si>
  <si>
    <t>上天草衛生施設組合</t>
    <rPh sb="0" eb="3">
      <t>カミアマクサ</t>
    </rPh>
    <rPh sb="3" eb="5">
      <t>エイセイ</t>
    </rPh>
    <rPh sb="5" eb="7">
      <t>シセツ</t>
    </rPh>
    <rPh sb="7" eb="9">
      <t>クミアイ</t>
    </rPh>
    <phoneticPr fontId="2"/>
  </si>
  <si>
    <t>上天草・宇城水道企業団</t>
    <rPh sb="0" eb="3">
      <t>カミアマクサ</t>
    </rPh>
    <rPh sb="4" eb="6">
      <t>ウキ</t>
    </rPh>
    <rPh sb="6" eb="8">
      <t>スイドウ</t>
    </rPh>
    <rPh sb="8" eb="10">
      <t>キギョウ</t>
    </rPh>
    <rPh sb="10" eb="11">
      <t>ダン</t>
    </rPh>
    <phoneticPr fontId="2"/>
  </si>
  <si>
    <t>天草広域連合</t>
    <rPh sb="0" eb="2">
      <t>アマクサ</t>
    </rPh>
    <rPh sb="2" eb="4">
      <t>コウイキ</t>
    </rPh>
    <rPh sb="4" eb="6">
      <t>レンゴウ</t>
    </rPh>
    <phoneticPr fontId="2"/>
  </si>
  <si>
    <t>後期高齢者医療広域連合（一般会計）</t>
    <rPh sb="0" eb="2">
      <t>コウキ</t>
    </rPh>
    <rPh sb="2" eb="5">
      <t>コウレイシャ</t>
    </rPh>
    <rPh sb="5" eb="7">
      <t>イリョウ</t>
    </rPh>
    <rPh sb="7" eb="9">
      <t>コウイキ</t>
    </rPh>
    <rPh sb="9" eb="11">
      <t>レンゴウ</t>
    </rPh>
    <rPh sb="12" eb="14">
      <t>イッパン</t>
    </rPh>
    <rPh sb="14" eb="16">
      <t>カイケイ</t>
    </rPh>
    <phoneticPr fontId="2"/>
  </si>
  <si>
    <t>後期高齢者医療広域連合（特別会計）</t>
    <rPh sb="0" eb="2">
      <t>コウキ</t>
    </rPh>
    <rPh sb="2" eb="5">
      <t>コウレイシャ</t>
    </rPh>
    <rPh sb="5" eb="7">
      <t>イリョウ</t>
    </rPh>
    <rPh sb="7" eb="9">
      <t>コウイキ</t>
    </rPh>
    <rPh sb="9" eb="11">
      <t>レンゴウ</t>
    </rPh>
    <rPh sb="12" eb="14">
      <t>トクベツ</t>
    </rPh>
    <rPh sb="14" eb="16">
      <t>カイケイ</t>
    </rPh>
    <phoneticPr fontId="2"/>
  </si>
  <si>
    <t>上天草さんぱーる</t>
    <rPh sb="0" eb="3">
      <t>カミアマクサ</t>
    </rPh>
    <phoneticPr fontId="2"/>
  </si>
  <si>
    <t>ふるさと応援基金</t>
    <phoneticPr fontId="5"/>
  </si>
  <si>
    <t>公共施設マネジメント基金</t>
    <phoneticPr fontId="2"/>
  </si>
  <si>
    <t>地域振興基金</t>
    <phoneticPr fontId="2"/>
  </si>
  <si>
    <t>地域福祉基金</t>
    <phoneticPr fontId="2"/>
  </si>
  <si>
    <t>奨学基金</t>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</si>
  <si>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</si>
  <si>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</si>
  <si>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</si>
  <si>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</si>
  <si>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</si>
  <si>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</si>
  <si>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</si>
  <si>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</si>
  <si>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</si>
  <si>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　平成２８年度以降、将来負担比率はなく、今後も生じないと見込んでいる。
　有形固定資産減価償却率については、前述のとおり。</t>
    <rPh sb="1" eb="3">
      <t>ヘイセイ</t>
    </rPh>
    <rPh sb="5" eb="7">
      <t>ネンド</t>
    </rPh>
    <rPh sb="7" eb="9">
      <t>イコウ</t>
    </rPh>
    <rPh sb="10" eb="12">
      <t>ショウライ</t>
    </rPh>
    <rPh sb="12" eb="14">
      <t>フタン</t>
    </rPh>
    <rPh sb="14" eb="16">
      <t>ヒリツ</t>
    </rPh>
    <rPh sb="20" eb="22">
      <t>コンゴ</t>
    </rPh>
    <rPh sb="23" eb="24">
      <t>ショウ</t>
    </rPh>
    <rPh sb="28" eb="30">
      <t>ミコ</t>
    </rPh>
    <rPh sb="37" eb="39">
      <t>ユウケイ</t>
    </rPh>
    <rPh sb="39" eb="41">
      <t>コテイ</t>
    </rPh>
    <rPh sb="41" eb="43">
      <t>シサン</t>
    </rPh>
    <rPh sb="43" eb="45">
      <t>ゲンカ</t>
    </rPh>
    <rPh sb="45" eb="47">
      <t>ショウキャク</t>
    </rPh>
    <rPh sb="47" eb="48">
      <t>リツ</t>
    </rPh>
    <rPh sb="54" eb="56">
      <t>ゼンジュツ</t>
    </rPh>
    <phoneticPr fontId="5"/>
  </si>
  <si>
    <t>　平成２８年度以降、将来負担比率はなく、今後も生じないと見込んでいる。
　実質公債費比率は類似団体平均を上回っているが、前年度とほぼ同じであり、早期健全化基準内で推移している。
　本市においては、過疎対策事業債や合併特例債などの交付税措置率が高く実質公債費比率への影響が小さい地方債を活用していることから、今後も適正範囲内で推移すると見込んでいる。</t>
    <rPh sb="1" eb="3">
      <t>ヘイセイ</t>
    </rPh>
    <rPh sb="5" eb="7">
      <t>ネンド</t>
    </rPh>
    <rPh sb="7" eb="9">
      <t>イコウ</t>
    </rPh>
    <rPh sb="10" eb="12">
      <t>ショウライ</t>
    </rPh>
    <rPh sb="12" eb="14">
      <t>フタン</t>
    </rPh>
    <rPh sb="14" eb="16">
      <t>ヒリツ</t>
    </rPh>
    <rPh sb="20" eb="22">
      <t>コンゴ</t>
    </rPh>
    <rPh sb="23" eb="24">
      <t>ショウ</t>
    </rPh>
    <rPh sb="28" eb="30">
      <t>ミコ</t>
    </rPh>
    <rPh sb="37" eb="39">
      <t>ジッシツ</t>
    </rPh>
    <rPh sb="39" eb="42">
      <t>コウサイヒ</t>
    </rPh>
    <rPh sb="42" eb="44">
      <t>ヒリツ</t>
    </rPh>
    <rPh sb="45" eb="47">
      <t>ルイジ</t>
    </rPh>
    <rPh sb="47" eb="49">
      <t>ダンタイ</t>
    </rPh>
    <rPh sb="49" eb="51">
      <t>ヘイキン</t>
    </rPh>
    <rPh sb="52" eb="54">
      <t>ウワマワ</t>
    </rPh>
    <rPh sb="60" eb="63">
      <t>ゼンネンド</t>
    </rPh>
    <rPh sb="66" eb="67">
      <t>オナ</t>
    </rPh>
    <rPh sb="72" eb="74">
      <t>ソウキ</t>
    </rPh>
    <rPh sb="74" eb="77">
      <t>ケンゼンカ</t>
    </rPh>
    <rPh sb="77" eb="80">
      <t>キジュンナイ</t>
    </rPh>
    <rPh sb="81" eb="83">
      <t>スイイ</t>
    </rPh>
    <rPh sb="90" eb="92">
      <t>ホンシ</t>
    </rPh>
    <rPh sb="98" eb="100">
      <t>カソ</t>
    </rPh>
    <rPh sb="100" eb="102">
      <t>タイサク</t>
    </rPh>
    <rPh sb="102" eb="104">
      <t>ジギョウ</t>
    </rPh>
    <rPh sb="104" eb="105">
      <t>サイ</t>
    </rPh>
    <rPh sb="106" eb="108">
      <t>ガッペイ</t>
    </rPh>
    <rPh sb="108" eb="110">
      <t>トクレイ</t>
    </rPh>
    <rPh sb="110" eb="111">
      <t>サイ</t>
    </rPh>
    <rPh sb="114" eb="117">
      <t>コウフゼイ</t>
    </rPh>
    <rPh sb="117" eb="119">
      <t>ソチ</t>
    </rPh>
    <rPh sb="119" eb="120">
      <t>リツ</t>
    </rPh>
    <rPh sb="121" eb="122">
      <t>タカ</t>
    </rPh>
    <rPh sb="123" eb="125">
      <t>ジッシツ</t>
    </rPh>
    <rPh sb="125" eb="128">
      <t>コウサイヒ</t>
    </rPh>
    <rPh sb="128" eb="130">
      <t>ヒリツ</t>
    </rPh>
    <rPh sb="132" eb="134">
      <t>エイキョウ</t>
    </rPh>
    <rPh sb="135" eb="136">
      <t>チイ</t>
    </rPh>
    <rPh sb="138" eb="141">
      <t>チホウサイ</t>
    </rPh>
    <rPh sb="142" eb="144">
      <t>カツヨウ</t>
    </rPh>
    <rPh sb="153" eb="155">
      <t>コンゴ</t>
    </rPh>
    <rPh sb="156" eb="158">
      <t>テキセイ</t>
    </rPh>
    <rPh sb="158" eb="160">
      <t>ハンイ</t>
    </rPh>
    <rPh sb="160" eb="161">
      <t>ナイ</t>
    </rPh>
    <rPh sb="162" eb="164">
      <t>スイイ</t>
    </rPh>
    <rPh sb="167" eb="169">
      <t>ミコ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</si>
</sst>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275">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7"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2"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3"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51" xfId="16" applyFont="1" applyBorder="1">
      <alignment vertical="center"/>
    </xf>
    <xf numFmtId="0" fontId="1" fillId="0" borderId="65"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6"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5"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34" fillId="0" borderId="65"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39" fillId="0" borderId="0" xfId="20" applyFont="1">
      <alignment vertical="center"/>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51" xfId="8" applyFont="1" applyBorder="1" applyAlignment="1">
      <alignment horizontal="center" vertical="center"/>
    </xf>
    <xf numFmtId="0" fontId="20" fillId="0" borderId="37" xfId="8" applyFont="1" applyBorder="1" applyAlignment="1">
      <alignment horizontal="center" vertical="center"/>
    </xf>
    <xf numFmtId="0" fontId="20" fillId="0" borderId="56"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52"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0"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85"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56"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56"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1" fillId="0" borderId="38" xfId="1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38" xfId="11" applyNumberFormat="1" applyFont="1" applyBorder="1" applyAlignment="1">
      <alignment horizontal="right" vertical="center" shrinkToFi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81" fontId="20" fillId="0" borderId="37" xfId="11" applyNumberFormat="1" applyFont="1" applyBorder="1" applyAlignment="1">
      <alignment horizontal="right" vertical="center" shrinkToFit="1"/>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0"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181" fontId="20" fillId="0" borderId="65" xfId="11" applyNumberFormat="1" applyFon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178" fontId="20" fillId="0" borderId="87"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4"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78" fontId="20" fillId="0" borderId="65"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178" fontId="20" fillId="0" borderId="88"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38" xfId="11" applyNumberFormat="1" applyFont="1" applyBorder="1" applyAlignment="1">
      <alignment horizontal="right" vertical="center"/>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6" fontId="34" fillId="6" borderId="51"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5"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6"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5"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4"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3" fillId="0" borderId="12" xfId="16" applyNumberFormat="1" applyFont="1" applyFill="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wrapText="1"/>
    </xf>
    <xf numFmtId="187" fontId="1" fillId="6" borderId="34" xfId="17" applyNumberFormat="1" applyFont="1" applyFill="1" applyBorder="1" applyAlignment="1">
      <alignment horizontal="center" vertical="center"/>
    </xf>
    <xf numFmtId="178" fontId="16"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0" fontId="1" fillId="0" borderId="34" xfId="16" applyFont="1" applyBorder="1" applyAlignment="1">
      <alignment horizontal="center" vertical="center"/>
    </xf>
    <xf numFmtId="187" fontId="1" fillId="6" borderId="0" xfId="17" applyNumberFormat="1" applyFont="1" applyFill="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179" fontId="1" fillId="0" borderId="0" xfId="17" applyNumberFormat="1" applyFont="1" applyAlignment="1">
      <alignment horizontal="center" vertical="center" wrapText="1"/>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6A8F0D72-D448-419C-B452-87B40FA74129}"/>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(データシート!$F$3,データシート!$F$5,データシート!$F$7,データシート!$F$9,データシート!$F$11)</c:f>
              <c:numCache>
                <c:formatCode>#,##0;"△ "#,##0</c:formatCode>
                <c:ptCount val="5"/>
                <c:pt idx="0">
                  <c:v>85173</c:v>
                </c:pt>
                <c:pt idx="1">
                  <c:v>94081</c:v>
                </c:pt>
                <c:pt idx="2">
                  <c:v>92632</c:v>
                </c:pt>
                <c:pt idx="3">
                  <c:v>96469</c:v>
                </c:pt>
                <c:pt idx="4">
                  <c:v>85743</c:v>
                </c:pt>
              </c:numCache>
            </c:numRef>
          </c:val>
          <c:smooth val="0"/>
          <c:extLst>
            <c:ext xmlns:c16="http://schemas.microsoft.com/office/drawing/2014/chart" uri="{C3380CC4-5D6E-409C-BE32-E72D297353CC}">
              <c16:uniqueId val="{00000000-DF7A-4CD3-B20D-C78070E887DA}"/>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(データシート!$D$3,データシート!$D$5,データシート!$D$7,データシート!$D$9,データシート!$D$11)</c:f>
              <c:numCache>
                <c:formatCode>#,##0;"△ "#,##0</c:formatCode>
                <c:ptCount val="5"/>
                <c:pt idx="0">
                  <c:v>97120</c:v>
                </c:pt>
                <c:pt idx="1">
                  <c:v>150132</c:v>
                </c:pt>
                <c:pt idx="2">
                  <c:v>90484</c:v>
                </c:pt>
                <c:pt idx="3">
                  <c:v>121035</c:v>
                </c:pt>
                <c:pt idx="4">
                  <c:v>110327</c:v>
                </c:pt>
              </c:numCache>
            </c:numRef>
          </c:val>
          <c:smooth val="0"/>
          <c:extLst>
            <c:ext xmlns:c16="http://schemas.microsoft.com/office/drawing/2014/chart" uri="{C3380CC4-5D6E-409C-BE32-E72D297353CC}">
              <c16:uniqueId val="{00000001-DF7A-4CD3-B20D-C78070E887DA}"/>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データシート!$B$19:$F$19</c:f>
              <c:numCache>
                <c:formatCode>General</c:formatCode>
                <c:ptCount val="5"/>
                <c:pt idx="0">
                  <c:v>8.82</c:v>
                </c:pt>
                <c:pt idx="1">
                  <c:v>4.43</c:v>
                </c:pt>
                <c:pt idx="2">
                  <c:v>7.78</c:v>
                </c:pt>
                <c:pt idx="3">
                  <c:v>8.8699999999999992</c:v>
                </c:pt>
                <c:pt idx="4">
                  <c:v>9.65</c:v>
                </c:pt>
              </c:numCache>
            </c:numRef>
          </c:val>
          <c:extLst>
            <c:ext xmlns:c16="http://schemas.microsoft.com/office/drawing/2014/chart" uri="{C3380CC4-5D6E-409C-BE32-E72D297353CC}">
              <c16:uniqueId val="{00000000-0B19-4A2D-88F8-CCD0ABBDAB57}"/>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データシート!$B$20:$F$20</c:f>
              <c:numCache>
                <c:formatCode>General</c:formatCode>
                <c:ptCount val="5"/>
                <c:pt idx="0">
                  <c:v>39.99</c:v>
                </c:pt>
                <c:pt idx="1">
                  <c:v>33.1</c:v>
                </c:pt>
                <c:pt idx="2">
                  <c:v>26.18</c:v>
                </c:pt>
                <c:pt idx="3">
                  <c:v>33.25</c:v>
                </c:pt>
                <c:pt idx="4">
                  <c:v>38.67</c:v>
                </c:pt>
              </c:numCache>
            </c:numRef>
          </c:val>
          <c:extLst>
            <c:ext xmlns:c16="http://schemas.microsoft.com/office/drawing/2014/chart" uri="{C3380CC4-5D6E-409C-BE32-E72D297353CC}">
              <c16:uniqueId val="{00000001-0B19-4A2D-88F8-CCD0ABBDAB57}"/>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H30</c:v>
                </c:pt>
                <c:pt idx="1">
                  <c:v>R01</c:v>
                </c:pt>
                <c:pt idx="2">
                  <c:v>R02</c:v>
                </c:pt>
                <c:pt idx="3">
                  <c:v>R03</c:v>
                </c:pt>
                <c:pt idx="4">
                  <c:v>R04</c:v>
                </c:pt>
              </c:strCache>
            </c:strRef>
          </c:cat>
          <c:val>
            <c:numRef>
              <c:f>データシート!$B$21:$F$21</c:f>
              <c:numCache>
                <c:formatCode>General</c:formatCode>
                <c:ptCount val="5"/>
                <c:pt idx="0">
                  <c:v>6.23</c:v>
                </c:pt>
                <c:pt idx="1">
                  <c:v>-13.24</c:v>
                </c:pt>
                <c:pt idx="2">
                  <c:v>-2.65</c:v>
                </c:pt>
                <c:pt idx="3">
                  <c:v>9.8000000000000007</c:v>
                </c:pt>
                <c:pt idx="4">
                  <c:v>5.13</c:v>
                </c:pt>
              </c:numCache>
            </c:numRef>
          </c:val>
          <c:smooth val="0"/>
          <c:extLst>
            <c:ext xmlns:c16="http://schemas.microsoft.com/office/drawing/2014/chart" uri="{C3380CC4-5D6E-409C-BE32-E72D297353CC}">
              <c16:uniqueId val="{00000002-0B19-4A2D-88F8-CCD0ABBDAB57}"/>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データシート!$B$27:$K$27</c:f>
              <c:numCache>
                <c:formatCode>General</c:formatCode>
                <c:ptCount val="10"/>
                <c:pt idx="0">
                  <c:v>#N/A</c:v>
                </c:pt>
                <c:pt idx="1">
                  <c:v>0.02</c:v>
                </c:pt>
                <c:pt idx="2">
                  <c:v>#N/A</c:v>
                </c:pt>
                <c:pt idx="3">
                  <c:v>0.06</c:v>
                </c:pt>
                <c:pt idx="4">
                  <c:v>#N/A</c:v>
                </c:pt>
                <c:pt idx="5">
                  <c:v>0.09</c:v>
                </c:pt>
                <c:pt idx="6">
                  <c:v>#N/A</c:v>
                </c:pt>
                <c:pt idx="7">
                  <c:v>7.0000000000000007E-2</c:v>
                </c:pt>
                <c:pt idx="8">
                  <c:v>#N/A</c:v>
                </c:pt>
                <c:pt idx="9">
                  <c:v>0.13</c:v>
                </c:pt>
              </c:numCache>
            </c:numRef>
          </c:val>
          <c:extLst>
            <c:ext xmlns:c16="http://schemas.microsoft.com/office/drawing/2014/chart" uri="{C3380CC4-5D6E-409C-BE32-E72D297353CC}">
              <c16:uniqueId val="{00000000-99AF-4461-8581-CC3F2172A4FC}"/>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99AF-4461-8581-CC3F2172A4FC}"/>
            </c:ext>
          </c:extLst>
        </c:ser>
        <c:ser>
          <c:idx val="2"/>
          <c:order val="2"/>
          <c:tx>
            <c:strRef>
              <c:f>データシート!$A$29</c:f>
              <c:strCache>
                <c:ptCount val="1"/>
                <c:pt idx="0">
                  <c:v>後期高齢者医療特別会計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データシート!$B$29:$K$29</c:f>
              <c:numCache>
                <c:formatCode>General</c:formatCode>
                <c:ptCount val="10"/>
                <c:pt idx="0">
                  <c:v>#N/A</c:v>
                </c:pt>
                <c:pt idx="1">
                  <c:v>0.05</c:v>
                </c:pt>
                <c:pt idx="2">
                  <c:v>#N/A</c:v>
                </c:pt>
                <c:pt idx="3">
                  <c:v>0.06</c:v>
                </c:pt>
                <c:pt idx="4">
                  <c:v>#N/A</c:v>
                </c:pt>
                <c:pt idx="5">
                  <c:v>0.11</c:v>
                </c:pt>
                <c:pt idx="6">
                  <c:v>#N/A</c:v>
                </c:pt>
                <c:pt idx="7">
                  <c:v>0.08</c:v>
                </c:pt>
                <c:pt idx="8">
                  <c:v>#N/A</c:v>
                </c:pt>
                <c:pt idx="9">
                  <c:v>0.11</c:v>
                </c:pt>
              </c:numCache>
            </c:numRef>
          </c:val>
          <c:extLst>
            <c:ext xmlns:c16="http://schemas.microsoft.com/office/drawing/2014/chart" uri="{C3380CC4-5D6E-409C-BE32-E72D297353CC}">
              <c16:uniqueId val="{00000002-99AF-4461-8581-CC3F2172A4FC}"/>
            </c:ext>
          </c:extLst>
        </c:ser>
        <c:ser>
          <c:idx val="3"/>
          <c:order val="3"/>
          <c:tx>
            <c:strRef>
              <c:f>データシート!$A$30</c:f>
              <c:strCache>
                <c:ptCount val="1"/>
                <c:pt idx="0">
                  <c:v>電気事業特別会計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データシート!$B$30:$K$30</c:f>
              <c:numCache>
                <c:formatCode>General</c:formatCode>
                <c:ptCount val="10"/>
                <c:pt idx="0">
                  <c:v>#N/A</c:v>
                </c:pt>
                <c:pt idx="1">
                  <c:v>0.41</c:v>
                </c:pt>
                <c:pt idx="2">
                  <c:v>#N/A</c:v>
                </c:pt>
                <c:pt idx="3">
                  <c:v>0.48</c:v>
                </c:pt>
                <c:pt idx="4">
                  <c:v>#N/A</c:v>
                </c:pt>
                <c:pt idx="5">
                  <c:v>0.52</c:v>
                </c:pt>
                <c:pt idx="6">
                  <c:v>#N/A</c:v>
                </c:pt>
                <c:pt idx="7">
                  <c:v>0.53</c:v>
                </c:pt>
                <c:pt idx="8">
                  <c:v>#N/A</c:v>
                </c:pt>
                <c:pt idx="9">
                  <c:v>0.67</c:v>
                </c:pt>
              </c:numCache>
            </c:numRef>
          </c:val>
          <c:extLst>
            <c:ext xmlns:c16="http://schemas.microsoft.com/office/drawing/2014/chart" uri="{C3380CC4-5D6E-409C-BE32-E72D297353CC}">
              <c16:uniqueId val="{00000003-99AF-4461-8581-CC3F2172A4FC}"/>
            </c:ext>
          </c:extLst>
        </c:ser>
        <c:ser>
          <c:idx val="4"/>
          <c:order val="4"/>
          <c:tx>
            <c:strRef>
              <c:f>データシート!$A$31</c:f>
              <c:strCache>
                <c:ptCount val="1"/>
                <c:pt idx="0">
                  <c:v>下水道事業会計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データシート!$B$31:$K$31</c:f>
              <c:numCache>
                <c:formatCode>General</c:formatCode>
                <c:ptCount val="10"/>
                <c:pt idx="0">
                  <c:v>#N/A</c:v>
                </c:pt>
                <c:pt idx="1">
                  <c:v>0.57999999999999996</c:v>
                </c:pt>
                <c:pt idx="2">
                  <c:v>#N/A</c:v>
                </c:pt>
                <c:pt idx="3">
                  <c:v>0.55000000000000004</c:v>
                </c:pt>
                <c:pt idx="4">
                  <c:v>#N/A</c:v>
                </c:pt>
                <c:pt idx="5">
                  <c:v>0.47</c:v>
                </c:pt>
                <c:pt idx="6">
                  <c:v>#N/A</c:v>
                </c:pt>
                <c:pt idx="7">
                  <c:v>0.67</c:v>
                </c:pt>
                <c:pt idx="8">
                  <c:v>#N/A</c:v>
                </c:pt>
                <c:pt idx="9">
                  <c:v>0.83</c:v>
                </c:pt>
              </c:numCache>
            </c:numRef>
          </c:val>
          <c:extLst>
            <c:ext xmlns:c16="http://schemas.microsoft.com/office/drawing/2014/chart" uri="{C3380CC4-5D6E-409C-BE32-E72D297353CC}">
              <c16:uniqueId val="{00000004-99AF-4461-8581-CC3F2172A4FC}"/>
            </c:ext>
          </c:extLst>
        </c:ser>
        <c:ser>
          <c:idx val="5"/>
          <c:order val="5"/>
          <c:tx>
            <c:strRef>
              <c:f>データシート!$A$32</c:f>
              <c:strCache>
                <c:ptCount val="1"/>
                <c:pt idx="0">
                  <c:v>介護保険特別会計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データシート!$B$32:$K$32</c:f>
              <c:numCache>
                <c:formatCode>General</c:formatCode>
                <c:ptCount val="10"/>
                <c:pt idx="0">
                  <c:v>#N/A</c:v>
                </c:pt>
                <c:pt idx="1">
                  <c:v>1.39</c:v>
                </c:pt>
                <c:pt idx="2">
                  <c:v>#N/A</c:v>
                </c:pt>
                <c:pt idx="3">
                  <c:v>0.76</c:v>
                </c:pt>
                <c:pt idx="4">
                  <c:v>#N/A</c:v>
                </c:pt>
                <c:pt idx="5">
                  <c:v>0.79</c:v>
                </c:pt>
                <c:pt idx="6">
                  <c:v>#N/A</c:v>
                </c:pt>
                <c:pt idx="7">
                  <c:v>1.82</c:v>
                </c:pt>
                <c:pt idx="8">
                  <c:v>#N/A</c:v>
                </c:pt>
                <c:pt idx="9">
                  <c:v>2.5299999999999998</c:v>
                </c:pt>
              </c:numCache>
            </c:numRef>
          </c:val>
          <c:extLst>
            <c:ext xmlns:c16="http://schemas.microsoft.com/office/drawing/2014/chart" uri="{C3380CC4-5D6E-409C-BE32-E72D297353CC}">
              <c16:uniqueId val="{00000005-99AF-4461-8581-CC3F2172A4FC}"/>
            </c:ext>
          </c:extLst>
        </c:ser>
        <c:ser>
          <c:idx val="6"/>
          <c:order val="6"/>
          <c:tx>
            <c:strRef>
              <c:f>データシート!$A$33</c:f>
              <c:strCache>
                <c:ptCount val="1"/>
                <c:pt idx="0">
                  <c:v>国民健康保険（事業勘定）特別会計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データシート!$B$33:$K$33</c:f>
              <c:numCache>
                <c:formatCode>General</c:formatCode>
                <c:ptCount val="10"/>
                <c:pt idx="0">
                  <c:v>#N/A</c:v>
                </c:pt>
                <c:pt idx="1">
                  <c:v>5.98</c:v>
                </c:pt>
                <c:pt idx="2">
                  <c:v>#N/A</c:v>
                </c:pt>
                <c:pt idx="3">
                  <c:v>6.01</c:v>
                </c:pt>
                <c:pt idx="4">
                  <c:v>#N/A</c:v>
                </c:pt>
                <c:pt idx="5">
                  <c:v>6.25</c:v>
                </c:pt>
                <c:pt idx="6">
                  <c:v>#N/A</c:v>
                </c:pt>
                <c:pt idx="7">
                  <c:v>6.09</c:v>
                </c:pt>
                <c:pt idx="8">
                  <c:v>#N/A</c:v>
                </c:pt>
                <c:pt idx="9">
                  <c:v>5.67</c:v>
                </c:pt>
              </c:numCache>
            </c:numRef>
          </c:val>
          <c:extLst>
            <c:ext xmlns:c16="http://schemas.microsoft.com/office/drawing/2014/chart" uri="{C3380CC4-5D6E-409C-BE32-E72D297353CC}">
              <c16:uniqueId val="{00000006-99AF-4461-8581-CC3F2172A4FC}"/>
            </c:ext>
          </c:extLst>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データシート!$B$34:$K$34</c:f>
              <c:numCache>
                <c:formatCode>General</c:formatCode>
                <c:ptCount val="10"/>
                <c:pt idx="0">
                  <c:v>#N/A</c:v>
                </c:pt>
                <c:pt idx="1">
                  <c:v>8.7899999999999991</c:v>
                </c:pt>
                <c:pt idx="2">
                  <c:v>#N/A</c:v>
                </c:pt>
                <c:pt idx="3">
                  <c:v>4.3600000000000003</c:v>
                </c:pt>
                <c:pt idx="4">
                  <c:v>#N/A</c:v>
                </c:pt>
                <c:pt idx="5">
                  <c:v>7.68</c:v>
                </c:pt>
                <c:pt idx="6">
                  <c:v>#N/A</c:v>
                </c:pt>
                <c:pt idx="7">
                  <c:v>8.8000000000000007</c:v>
                </c:pt>
                <c:pt idx="8">
                  <c:v>#N/A</c:v>
                </c:pt>
                <c:pt idx="9">
                  <c:v>9.51</c:v>
                </c:pt>
              </c:numCache>
            </c:numRef>
          </c:val>
          <c:extLst>
            <c:ext xmlns:c16="http://schemas.microsoft.com/office/drawing/2014/chart" uri="{C3380CC4-5D6E-409C-BE32-E72D297353CC}">
              <c16:uniqueId val="{00000007-99AF-4461-8581-CC3F2172A4FC}"/>
            </c:ext>
          </c:extLst>
        </c:ser>
        <c:ser>
          <c:idx val="8"/>
          <c:order val="8"/>
          <c:tx>
            <c:strRef>
              <c:f>データシート!$A$35</c:f>
              <c:strCache>
                <c:ptCount val="1"/>
                <c:pt idx="0">
                  <c:v>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データシート!$B$35:$K$35</c:f>
              <c:numCache>
                <c:formatCode>General</c:formatCode>
                <c:ptCount val="10"/>
                <c:pt idx="0">
                  <c:v>#N/A</c:v>
                </c:pt>
                <c:pt idx="1">
                  <c:v>13.12</c:v>
                </c:pt>
                <c:pt idx="2">
                  <c:v>#N/A</c:v>
                </c:pt>
                <c:pt idx="3">
                  <c:v>14.39</c:v>
                </c:pt>
                <c:pt idx="4">
                  <c:v>#N/A</c:v>
                </c:pt>
                <c:pt idx="5">
                  <c:v>13.87</c:v>
                </c:pt>
                <c:pt idx="6">
                  <c:v>#N/A</c:v>
                </c:pt>
                <c:pt idx="7">
                  <c:v>12.73</c:v>
                </c:pt>
                <c:pt idx="8">
                  <c:v>#N/A</c:v>
                </c:pt>
                <c:pt idx="9">
                  <c:v>11.76</c:v>
                </c:pt>
              </c:numCache>
            </c:numRef>
          </c:val>
          <c:extLst>
            <c:ext xmlns:c16="http://schemas.microsoft.com/office/drawing/2014/chart" uri="{C3380CC4-5D6E-409C-BE32-E72D297353CC}">
              <c16:uniqueId val="{00000008-99AF-4461-8581-CC3F2172A4FC}"/>
            </c:ext>
          </c:extLst>
        </c:ser>
        <c:ser>
          <c:idx val="9"/>
          <c:order val="9"/>
          <c:tx>
            <c:strRef>
              <c:f>データシート!$A$36</c:f>
              <c:strCache>
                <c:ptCount val="1"/>
                <c:pt idx="0">
                  <c:v>病院事業会計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データシート!$B$36:$K$36</c:f>
              <c:numCache>
                <c:formatCode>General</c:formatCode>
                <c:ptCount val="10"/>
                <c:pt idx="0">
                  <c:v>#N/A</c:v>
                </c:pt>
                <c:pt idx="1">
                  <c:v>1.83</c:v>
                </c:pt>
                <c:pt idx="2">
                  <c:v>#N/A</c:v>
                </c:pt>
                <c:pt idx="3">
                  <c:v>2.29</c:v>
                </c:pt>
                <c:pt idx="4">
                  <c:v>#N/A</c:v>
                </c:pt>
                <c:pt idx="5">
                  <c:v>6.56</c:v>
                </c:pt>
                <c:pt idx="6">
                  <c:v>#N/A</c:v>
                </c:pt>
                <c:pt idx="7">
                  <c:v>10.77</c:v>
                </c:pt>
                <c:pt idx="8">
                  <c:v>#N/A</c:v>
                </c:pt>
                <c:pt idx="9">
                  <c:v>14.21</c:v>
                </c:pt>
              </c:numCache>
            </c:numRef>
          </c:val>
          <c:extLst>
            <c:ext xmlns:c16="http://schemas.microsoft.com/office/drawing/2014/chart" uri="{C3380CC4-5D6E-409C-BE32-E72D297353CC}">
              <c16:uniqueId val="{00000009-99AF-4461-8581-CC3F2172A4FC}"/>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データシート!$B$42:$P$42</c:f>
              <c:numCache>
                <c:formatCode>General</c:formatCode>
                <c:ptCount val="15"/>
                <c:pt idx="2">
                  <c:v>2023</c:v>
                </c:pt>
                <c:pt idx="5">
                  <c:v>1760</c:v>
                </c:pt>
                <c:pt idx="8">
                  <c:v>1717</c:v>
                </c:pt>
                <c:pt idx="11">
                  <c:v>1855</c:v>
                </c:pt>
                <c:pt idx="14">
                  <c:v>1827</c:v>
                </c:pt>
              </c:numCache>
            </c:numRef>
          </c:val>
          <c:extLst>
            <c:ext xmlns:c16="http://schemas.microsoft.com/office/drawing/2014/chart" uri="{C3380CC4-5D6E-409C-BE32-E72D297353CC}">
              <c16:uniqueId val="{00000000-3DE2-416E-A6C9-2F8264179A76}"/>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3DE2-416E-A6C9-2F8264179A76}"/>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3DE2-416E-A6C9-2F8264179A76}"/>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データシート!$B$45:$P$45</c:f>
              <c:numCache>
                <c:formatCode>General</c:formatCode>
                <c:ptCount val="15"/>
                <c:pt idx="0">
                  <c:v>59</c:v>
                </c:pt>
                <c:pt idx="3">
                  <c:v>35</c:v>
                </c:pt>
                <c:pt idx="6">
                  <c:v>0</c:v>
                </c:pt>
                <c:pt idx="9">
                  <c:v>0</c:v>
                </c:pt>
                <c:pt idx="12">
                  <c:v>0</c:v>
                </c:pt>
              </c:numCache>
            </c:numRef>
          </c:val>
          <c:extLst>
            <c:ext xmlns:c16="http://schemas.microsoft.com/office/drawing/2014/chart" uri="{C3380CC4-5D6E-409C-BE32-E72D297353CC}">
              <c16:uniqueId val="{00000003-3DE2-416E-A6C9-2F8264179A76}"/>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データシート!$B$46:$P$46</c:f>
              <c:numCache>
                <c:formatCode>General</c:formatCode>
                <c:ptCount val="15"/>
                <c:pt idx="0">
                  <c:v>458</c:v>
                </c:pt>
                <c:pt idx="3">
                  <c:v>447</c:v>
                </c:pt>
                <c:pt idx="6">
                  <c:v>459</c:v>
                </c:pt>
                <c:pt idx="9">
                  <c:v>421</c:v>
                </c:pt>
                <c:pt idx="12">
                  <c:v>456</c:v>
                </c:pt>
              </c:numCache>
            </c:numRef>
          </c:val>
          <c:extLst>
            <c:ext xmlns:c16="http://schemas.microsoft.com/office/drawing/2014/chart" uri="{C3380CC4-5D6E-409C-BE32-E72D297353CC}">
              <c16:uniqueId val="{00000004-3DE2-416E-A6C9-2F8264179A76}"/>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3DE2-416E-A6C9-2F8264179A76}"/>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3DE2-416E-A6C9-2F8264179A76}"/>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データシート!$B$49:$P$49</c:f>
              <c:numCache>
                <c:formatCode>General</c:formatCode>
                <c:ptCount val="15"/>
                <c:pt idx="0">
                  <c:v>2521</c:v>
                </c:pt>
                <c:pt idx="3">
                  <c:v>2288</c:v>
                </c:pt>
                <c:pt idx="6">
                  <c:v>2269</c:v>
                </c:pt>
                <c:pt idx="9">
                  <c:v>2396</c:v>
                </c:pt>
                <c:pt idx="12">
                  <c:v>2471</c:v>
                </c:pt>
              </c:numCache>
            </c:numRef>
          </c:val>
          <c:extLst>
            <c:ext xmlns:c16="http://schemas.microsoft.com/office/drawing/2014/chart" uri="{C3380CC4-5D6E-409C-BE32-E72D297353CC}">
              <c16:uniqueId val="{00000007-3DE2-416E-A6C9-2F8264179A76}"/>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データシート!$B$50:$P$50</c:f>
              <c:numCache>
                <c:formatCode>General</c:formatCode>
                <c:ptCount val="15"/>
                <c:pt idx="0">
                  <c:v>#N/A</c:v>
                </c:pt>
                <c:pt idx="1">
                  <c:v>1015</c:v>
                </c:pt>
                <c:pt idx="2">
                  <c:v>#N/A</c:v>
                </c:pt>
                <c:pt idx="3">
                  <c:v>#N/A</c:v>
                </c:pt>
                <c:pt idx="4">
                  <c:v>1010</c:v>
                </c:pt>
                <c:pt idx="5">
                  <c:v>#N/A</c:v>
                </c:pt>
                <c:pt idx="6">
                  <c:v>#N/A</c:v>
                </c:pt>
                <c:pt idx="7">
                  <c:v>1011</c:v>
                </c:pt>
                <c:pt idx="8">
                  <c:v>#N/A</c:v>
                </c:pt>
                <c:pt idx="9">
                  <c:v>#N/A</c:v>
                </c:pt>
                <c:pt idx="10">
                  <c:v>962</c:v>
                </c:pt>
                <c:pt idx="11">
                  <c:v>#N/A</c:v>
                </c:pt>
                <c:pt idx="12">
                  <c:v>#N/A</c:v>
                </c:pt>
                <c:pt idx="13">
                  <c:v>1100</c:v>
                </c:pt>
                <c:pt idx="14">
                  <c:v>#N/A</c:v>
                </c:pt>
              </c:numCache>
            </c:numRef>
          </c:val>
          <c:smooth val="0"/>
          <c:extLst>
            <c:ext xmlns:c16="http://schemas.microsoft.com/office/drawing/2014/chart" uri="{C3380CC4-5D6E-409C-BE32-E72D297353CC}">
              <c16:uniqueId val="{00000008-3DE2-416E-A6C9-2F8264179A76}"/>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データシート!$B$56:$P$56</c:f>
              <c:numCache>
                <c:formatCode>General</c:formatCode>
                <c:ptCount val="15"/>
                <c:pt idx="2">
                  <c:v>15505</c:v>
                </c:pt>
                <c:pt idx="5">
                  <c:v>16171</c:v>
                </c:pt>
                <c:pt idx="8">
                  <c:v>16142</c:v>
                </c:pt>
                <c:pt idx="11">
                  <c:v>16332</c:v>
                </c:pt>
                <c:pt idx="14">
                  <c:v>16551</c:v>
                </c:pt>
              </c:numCache>
            </c:numRef>
          </c:val>
          <c:extLst>
            <c:ext xmlns:c16="http://schemas.microsoft.com/office/drawing/2014/chart" uri="{C3380CC4-5D6E-409C-BE32-E72D297353CC}">
              <c16:uniqueId val="{00000000-A8FA-475F-B48C-7C4617EFF82F}"/>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データシート!$B$57:$P$57</c:f>
              <c:numCache>
                <c:formatCode>General</c:formatCode>
                <c:ptCount val="15"/>
                <c:pt idx="2">
                  <c:v>728</c:v>
                </c:pt>
                <c:pt idx="5">
                  <c:v>710</c:v>
                </c:pt>
                <c:pt idx="8">
                  <c:v>654</c:v>
                </c:pt>
                <c:pt idx="11">
                  <c:v>602</c:v>
                </c:pt>
                <c:pt idx="14">
                  <c:v>536</c:v>
                </c:pt>
              </c:numCache>
            </c:numRef>
          </c:val>
          <c:extLst>
            <c:ext xmlns:c16="http://schemas.microsoft.com/office/drawing/2014/chart" uri="{C3380CC4-5D6E-409C-BE32-E72D297353CC}">
              <c16:uniqueId val="{00000001-A8FA-475F-B48C-7C4617EFF82F}"/>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データシート!$B$58:$P$58</c:f>
              <c:numCache>
                <c:formatCode>General</c:formatCode>
                <c:ptCount val="15"/>
                <c:pt idx="2">
                  <c:v>8710</c:v>
                </c:pt>
                <c:pt idx="5">
                  <c:v>9104</c:v>
                </c:pt>
                <c:pt idx="8">
                  <c:v>7387</c:v>
                </c:pt>
                <c:pt idx="11">
                  <c:v>8345</c:v>
                </c:pt>
                <c:pt idx="14">
                  <c:v>8695</c:v>
                </c:pt>
              </c:numCache>
            </c:numRef>
          </c:val>
          <c:extLst>
            <c:ext xmlns:c16="http://schemas.microsoft.com/office/drawing/2014/chart" uri="{C3380CC4-5D6E-409C-BE32-E72D297353CC}">
              <c16:uniqueId val="{00000002-A8FA-475F-B48C-7C4617EFF82F}"/>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A8FA-475F-B48C-7C4617EFF82F}"/>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A8FA-475F-B48C-7C4617EFF82F}"/>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A8FA-475F-B48C-7C4617EFF82F}"/>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データシート!$B$62:$P$62</c:f>
              <c:numCache>
                <c:formatCode>General</c:formatCode>
                <c:ptCount val="15"/>
                <c:pt idx="0">
                  <c:v>762</c:v>
                </c:pt>
                <c:pt idx="3">
                  <c:v>831</c:v>
                </c:pt>
                <c:pt idx="6">
                  <c:v>458</c:v>
                </c:pt>
                <c:pt idx="9">
                  <c:v>0</c:v>
                </c:pt>
                <c:pt idx="12">
                  <c:v>306</c:v>
                </c:pt>
              </c:numCache>
            </c:numRef>
          </c:val>
          <c:extLst>
            <c:ext xmlns:c16="http://schemas.microsoft.com/office/drawing/2014/chart" uri="{C3380CC4-5D6E-409C-BE32-E72D297353CC}">
              <c16:uniqueId val="{00000006-A8FA-475F-B48C-7C4617EFF82F}"/>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データシート!$B$63:$P$63</c:f>
              <c:numCache>
                <c:formatCode>General</c:formatCode>
                <c:ptCount val="15"/>
                <c:pt idx="0">
                  <c:v>15</c:v>
                </c:pt>
                <c:pt idx="3">
                  <c:v>0</c:v>
                </c:pt>
                <c:pt idx="6">
                  <c:v>0</c:v>
                </c:pt>
                <c:pt idx="9">
                  <c:v>0</c:v>
                </c:pt>
                <c:pt idx="12">
                  <c:v>0</c:v>
                </c:pt>
              </c:numCache>
            </c:numRef>
          </c:val>
          <c:extLst>
            <c:ext xmlns:c16="http://schemas.microsoft.com/office/drawing/2014/chart" uri="{C3380CC4-5D6E-409C-BE32-E72D297353CC}">
              <c16:uniqueId val="{00000007-A8FA-475F-B48C-7C4617EFF82F}"/>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データシート!$B$64:$P$64</c:f>
              <c:numCache>
                <c:formatCode>General</c:formatCode>
                <c:ptCount val="15"/>
                <c:pt idx="0">
                  <c:v>3996</c:v>
                </c:pt>
                <c:pt idx="3">
                  <c:v>3721</c:v>
                </c:pt>
                <c:pt idx="6">
                  <c:v>4010</c:v>
                </c:pt>
                <c:pt idx="9">
                  <c:v>3552</c:v>
                </c:pt>
                <c:pt idx="12">
                  <c:v>3643</c:v>
                </c:pt>
              </c:numCache>
            </c:numRef>
          </c:val>
          <c:extLst>
            <c:ext xmlns:c16="http://schemas.microsoft.com/office/drawing/2014/chart" uri="{C3380CC4-5D6E-409C-BE32-E72D297353CC}">
              <c16:uniqueId val="{00000008-A8FA-475F-B48C-7C4617EFF82F}"/>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A8FA-475F-B48C-7C4617EFF82F}"/>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データシート!$B$66:$P$66</c:f>
              <c:numCache>
                <c:formatCode>General</c:formatCode>
                <c:ptCount val="15"/>
                <c:pt idx="0">
                  <c:v>16795</c:v>
                </c:pt>
                <c:pt idx="3">
                  <c:v>17810</c:v>
                </c:pt>
                <c:pt idx="6">
                  <c:v>17757</c:v>
                </c:pt>
                <c:pt idx="9">
                  <c:v>18038</c:v>
                </c:pt>
                <c:pt idx="12">
                  <c:v>18141</c:v>
                </c:pt>
              </c:numCache>
            </c:numRef>
          </c:val>
          <c:extLst>
            <c:ext xmlns:c16="http://schemas.microsoft.com/office/drawing/2014/chart" uri="{C3380CC4-5D6E-409C-BE32-E72D297353CC}">
              <c16:uniqueId val="{0000000A-A8FA-475F-B48C-7C4617EFF82F}"/>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A8FA-475F-B48C-7C4617EFF82F}"/>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データシート!$B$72:$D$72</c:f>
              <c:numCache>
                <c:formatCode>#,##0;"▲ "#,##0</c:formatCode>
                <c:ptCount val="3"/>
                <c:pt idx="0">
                  <c:v>2703</c:v>
                </c:pt>
                <c:pt idx="1">
                  <c:v>3584</c:v>
                </c:pt>
                <c:pt idx="2">
                  <c:v>4066</c:v>
                </c:pt>
              </c:numCache>
            </c:numRef>
          </c:val>
          <c:extLst>
            <c:ext xmlns:c16="http://schemas.microsoft.com/office/drawing/2014/chart" uri="{C3380CC4-5D6E-409C-BE32-E72D297353CC}">
              <c16:uniqueId val="{00000000-6E26-404E-9A22-09FAE0E9CD9F}"/>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データシート!$B$73:$D$73</c:f>
              <c:numCache>
                <c:formatCode>#,##0;"▲ "#,##0</c:formatCode>
                <c:ptCount val="3"/>
                <c:pt idx="0">
                  <c:v>619</c:v>
                </c:pt>
                <c:pt idx="1">
                  <c:v>620</c:v>
                </c:pt>
                <c:pt idx="2">
                  <c:v>620</c:v>
                </c:pt>
              </c:numCache>
            </c:numRef>
          </c:val>
          <c:extLst>
            <c:ext xmlns:c16="http://schemas.microsoft.com/office/drawing/2014/chart" uri="{C3380CC4-5D6E-409C-BE32-E72D297353CC}">
              <c16:uniqueId val="{00000001-6E26-404E-9A22-09FAE0E9CD9F}"/>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R02</c:v>
                </c:pt>
                <c:pt idx="1">
                  <c:v>R03</c:v>
                </c:pt>
                <c:pt idx="2">
                  <c:v>R04</c:v>
                </c:pt>
              </c:strCache>
            </c:strRef>
          </c:cat>
          <c:val>
            <c:numRef>
              <c:f>データシート!$B$74:$D$74</c:f>
              <c:numCache>
                <c:formatCode>#,##0;"▲ "#,##0</c:formatCode>
                <c:ptCount val="3"/>
                <c:pt idx="0">
                  <c:v>4192</c:v>
                </c:pt>
                <c:pt idx="1">
                  <c:v>4181</c:v>
                </c:pt>
                <c:pt idx="2">
                  <c:v>3871</c:v>
                </c:pt>
              </c:numCache>
            </c:numRef>
          </c:val>
          <c:extLst>
            <c:ext xmlns:c16="http://schemas.microsoft.com/office/drawing/2014/chart" uri="{C3380CC4-5D6E-409C-BE32-E72D297353CC}">
              <c16:uniqueId val="{00000002-6E26-404E-9A22-09FAE0E9CD9F}"/>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{A25B6661-E0C6-48D5-9D81-EF3C8F59FB71}</c15:txfldGUID>
                      <c15:f>公会計指標分析・財政指標組合せ分析表!$BP$50</c15:f>
                      <c15:dlblFieldTableCache>
                        <c:ptCount val="1"/>
                        <c:pt idx="0">
                          <c:v>H30</c:v>
                        </c:pt>
                      </c15:dlblFieldTableCache>
                    </c15:dlblFTEntry>
                  </c15:dlblFieldTable>
                  <c15:showDataLabelsRange val="0"/>
                </c:ext>
                <c:ext xmlns:c16="http://schemas.microsoft.com/office/drawing/2014/chart" uri="{C3380CC4-5D6E-409C-BE32-E72D297353CC}">
                  <c16:uniqueId val="{00000000-60B5-479B-9BB8-9F3E5EA47C01}"/>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{07E1D268-2767-4F86-91CF-1D25806E4F0C}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60B5-479B-9BB8-9F3E5EA47C01}"/>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{AD12F393-6204-4C4F-AB36-8AC53460E597}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60B5-479B-9BB8-9F3E5EA47C01}"/>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{518C23A6-78EF-45B8-8656-BFE336D934D0}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60B5-479B-9BB8-9F3E5EA47C01}"/>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{770A3602-C71E-49B0-8AB6-2633DAD72AF9}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60B5-479B-9BB8-9F3E5EA47C01}"/>
                </c:ext>
              </c:extLst>
            </c:dLbl>
            <c:dLbl>
              <c:idx val="8"/>
              <c:tx>
                <c:strRef>
                  <c:f>公会計指標分析・財政指標組合せ分析表!$BX$50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{23C1232F-CCBD-44E5-8023-1353EBCFD238}</c15:txfldGUID>
                      <c15:f>公会計指標分析・財政指標組合せ分析表!$BX$50</c15:f>
                      <c15:dlblFieldTableCache>
                        <c:ptCount val="1"/>
                        <c:pt idx="0">
                          <c:v>R01</c:v>
                        </c:pt>
                      </c15:dlblFieldTableCache>
                    </c15:dlblFTEntry>
                  </c15:dlblFieldTable>
                  <c15:showDataLabelsRange val="0"/>
                </c:ext>
                <c:ext xmlns:c16="http://schemas.microsoft.com/office/drawing/2014/chart" uri="{C3380CC4-5D6E-409C-BE32-E72D297353CC}">
                  <c16:uniqueId val="{00000005-60B5-479B-9BB8-9F3E5EA47C01}"/>
                </c:ext>
              </c:extLst>
            </c:dLbl>
            <c:dLbl>
              <c:idx val="16"/>
              <c:tx>
                <c:strRef>
                  <c:f>公会計指標分析・財政指標組合せ分析表!$CF$50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{3CDA61D9-A410-45B1-9FB8-075A9150FD7F}</c15:txfldGUID>
                      <c15:f>公会計指標分析・財政指標組合せ分析表!$CF$50</c15:f>
                      <c15:dlblFieldTableCache>
                        <c:ptCount val="1"/>
                        <c:pt idx="0">
                          <c:v>R02</c:v>
                        </c:pt>
                      </c15:dlblFieldTableCache>
                    </c15:dlblFTEntry>
                  </c15:dlblFieldTable>
                  <c15:showDataLabelsRange val="0"/>
                </c:ext>
                <c:ext xmlns:c16="http://schemas.microsoft.com/office/drawing/2014/chart" uri="{C3380CC4-5D6E-409C-BE32-E72D297353CC}">
                  <c16:uniqueId val="{00000006-60B5-479B-9BB8-9F3E5EA47C01}"/>
                </c:ext>
              </c:extLst>
            </c:dLbl>
            <c:dLbl>
              <c:idx val="24"/>
              <c:tx>
                <c:strRef>
                  <c:f>公会計指標分析・財政指標組合せ分析表!$CN$50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{2AA3329B-C7A7-4B44-A99D-29159C8D8676}</c15:txfldGUID>
                      <c15:f>公会計指標分析・財政指標組合せ分析表!$CN$50</c15:f>
                      <c15:dlblFieldTableCache>
                        <c:ptCount val="1"/>
                        <c:pt idx="0">
                          <c:v>R03</c:v>
                        </c:pt>
                      </c15:dlblFieldTableCache>
                    </c15:dlblFTEntry>
                  </c15:dlblFieldTable>
                  <c15:showDataLabelsRange val="0"/>
                </c:ext>
                <c:ext xmlns:c16="http://schemas.microsoft.com/office/drawing/2014/chart" uri="{C3380CC4-5D6E-409C-BE32-E72D297353CC}">
                  <c16:uniqueId val="{00000007-60B5-479B-9BB8-9F3E5EA47C01}"/>
                </c:ext>
              </c:extLst>
            </c:dLbl>
            <c:dLbl>
              <c:idx val="32"/>
              <c:tx>
                <c:strRef>
                  <c:f>公会計指標分析・財政指標組合せ分析表!$CV$50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{12095139-B430-443E-8588-A9441C6EA473}</c15:txfldGUID>
                      <c15:f>公会計指標分析・財政指標組合せ分析表!$CV$50</c15:f>
                      <c15:dlblFieldTableCache>
                        <c:ptCount val="1"/>
                        <c:pt idx="0">
                          <c:v>R04</c:v>
                        </c:pt>
                      </c15:dlblFieldTableCache>
                    </c15:dlblFTEntry>
                  </c15:dlblFieldTable>
                  <c15:showDataLabelsRange val="0"/>
                </c:ext>
                <c:ext xmlns:c16="http://schemas.microsoft.com/office/drawing/2014/chart" uri="{C3380CC4-5D6E-409C-BE32-E72D297353CC}">
                  <c16:uniqueId val="{00000008-60B5-479B-9BB8-9F3E5EA47C01}"/>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61.4</c:v>
                </c:pt>
                <c:pt idx="8">
                  <c:v>62.1</c:v>
                </c:pt>
                <c:pt idx="16">
                  <c:v>63.6</c:v>
                </c:pt>
                <c:pt idx="24">
                  <c:v>64.2</c:v>
                </c:pt>
                <c:pt idx="32">
                  <c:v>64.7</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60B5-479B-9BB8-9F3E5EA47C01}"/>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H30</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{CCB18AF9-BA3D-4A39-AD59-FC4FD9EC4BBD}</c15:txfldGUID>
                      <c15:f>公会計指標分析・財政指標組合せ分析表!$BP$50</c15:f>
                      <c15:dlblFieldTableCache>
                        <c:ptCount val="1"/>
                        <c:pt idx="0">
                          <c:v>H30</c:v>
                        </c:pt>
                      </c15:dlblFieldTableCache>
                    </c15:dlblFTEntry>
                  </c15:dlblFieldTable>
                  <c15:showDataLabelsRange val="0"/>
                </c:ext>
                <c:ext xmlns:c16="http://schemas.microsoft.com/office/drawing/2014/chart" uri="{C3380CC4-5D6E-409C-BE32-E72D297353CC}">
                  <c16:uniqueId val="{0000000A-60B5-479B-9BB8-9F3E5EA47C01}"/>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{9F0BB9C3-C484-4845-90B3-EDFA6AFE98FF}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60B5-479B-9BB8-9F3E5EA47C01}"/>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{7438A6F4-203E-46DC-9253-3EE3E2BD0A24}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60B5-479B-9BB8-9F3E5EA47C01}"/>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{E8DDA88A-BA78-4EB7-B03E-CF2DD9ADD97D}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60B5-479B-9BB8-9F3E5EA47C01}"/>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{0EA396B7-7A9C-4C3E-92FD-9CBEC03A5C58}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60B5-479B-9BB8-9F3E5EA47C01}"/>
                </c:ext>
              </c:extLst>
            </c:dLbl>
            <c:dLbl>
              <c:idx val="8"/>
              <c:tx>
                <c:strRef>
                  <c:f>公会計指標分析・財政指標組合せ分析表!$BX$50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{4B244A57-CBFB-4B18-AB37-3977E94E4F42}</c15:txfldGUID>
                      <c15:f>公会計指標分析・財政指標組合せ分析表!$BX$50</c15:f>
                      <c15:dlblFieldTableCache>
                        <c:ptCount val="1"/>
                        <c:pt idx="0">
                          <c:v>R01</c:v>
                        </c:pt>
                      </c15:dlblFieldTableCache>
                    </c15:dlblFTEntry>
                  </c15:dlblFieldTable>
                  <c15:showDataLabelsRange val="0"/>
                </c:ext>
                <c:ext xmlns:c16="http://schemas.microsoft.com/office/drawing/2014/chart" uri="{C3380CC4-5D6E-409C-BE32-E72D297353CC}">
                  <c16:uniqueId val="{0000000F-60B5-479B-9BB8-9F3E5EA47C01}"/>
                </c:ext>
              </c:extLst>
            </c:dLbl>
            <c:dLbl>
              <c:idx val="16"/>
              <c:tx>
                <c:strRef>
                  <c:f>公会計指標分析・財政指標組合せ分析表!$CF$50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{6AD26394-0479-4234-B386-E7C748C4A7B4}</c15:txfldGUID>
                      <c15:f>公会計指標分析・財政指標組合せ分析表!$CF$50</c15:f>
                      <c15:dlblFieldTableCache>
                        <c:ptCount val="1"/>
                        <c:pt idx="0">
                          <c:v>R02</c:v>
                        </c:pt>
                      </c15:dlblFieldTableCache>
                    </c15:dlblFTEntry>
                  </c15:dlblFieldTable>
                  <c15:showDataLabelsRange val="0"/>
                </c:ext>
                <c:ext xmlns:c16="http://schemas.microsoft.com/office/drawing/2014/chart" uri="{C3380CC4-5D6E-409C-BE32-E72D297353CC}">
                  <c16:uniqueId val="{00000010-60B5-479B-9BB8-9F3E5EA47C01}"/>
                </c:ext>
              </c:extLst>
            </c:dLbl>
            <c:dLbl>
              <c:idx val="24"/>
              <c:tx>
                <c:strRef>
                  <c:f>公会計指標分析・財政指標組合せ分析表!$CN$50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{794F1C2C-CB11-4AEB-B4F6-7C70B3B2825A}</c15:txfldGUID>
                      <c15:f>公会計指標分析・財政指標組合せ分析表!$CN$50</c15:f>
                      <c15:dlblFieldTableCache>
                        <c:ptCount val="1"/>
                        <c:pt idx="0">
                          <c:v>R03</c:v>
                        </c:pt>
                      </c15:dlblFieldTableCache>
                    </c15:dlblFTEntry>
                  </c15:dlblFieldTable>
                  <c15:showDataLabelsRange val="0"/>
                </c:ext>
                <c:ext xmlns:c16="http://schemas.microsoft.com/office/drawing/2014/chart" uri="{C3380CC4-5D6E-409C-BE32-E72D297353CC}">
                  <c16:uniqueId val="{00000011-60B5-479B-9BB8-9F3E5EA47C01}"/>
                </c:ext>
              </c:extLst>
            </c:dLbl>
            <c:dLbl>
              <c:idx val="32"/>
              <c:tx>
                <c:strRef>
                  <c:f>公会計指標分析・財政指標組合せ分析表!$CV$50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{9D56E9D0-F9D3-4EB7-B525-258D4A32BE2F}</c15:txfldGUID>
                      <c15:f>公会計指標分析・財政指標組合せ分析表!$CV$50</c15:f>
                      <c15:dlblFieldTableCache>
                        <c:ptCount val="1"/>
                        <c:pt idx="0">
                          <c:v>R04</c:v>
                        </c:pt>
                      </c15:dlblFieldTableCache>
                    </c15:dlblFTEntry>
                  </c15:dlblFieldTable>
                  <c15:showDataLabelsRange val="0"/>
                </c:ext>
                <c:ext xmlns:c16="http://schemas.microsoft.com/office/drawing/2014/chart" uri="{C3380CC4-5D6E-409C-BE32-E72D297353CC}">
                  <c16:uniqueId val="{00000012-60B5-479B-9BB8-9F3E5EA47C01}"/>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60.8</c:v>
                </c:pt>
                <c:pt idx="8">
                  <c:v>61</c:v>
                </c:pt>
                <c:pt idx="16">
                  <c:v>61.7</c:v>
                </c:pt>
                <c:pt idx="24">
                  <c:v>62.5</c:v>
                </c:pt>
                <c:pt idx="32">
                  <c:v>65</c:v>
                </c:pt>
              </c:numCache>
            </c:numRef>
          </c:xVal>
          <c:yVal>
            <c:numRef>
              <c:f>公会計指標分析・財政指標組合せ分析表!$BP$55:$DC$55</c:f>
              <c:numCache>
                <c:formatCode>#,##0.0;"▲ "#,##0.0</c:formatCode>
                <c:ptCount val="40"/>
                <c:pt idx="0">
                  <c:v>48</c:v>
                </c:pt>
                <c:pt idx="8">
                  <c:v>49.1</c:v>
                </c:pt>
                <c:pt idx="16">
                  <c:v>41.5</c:v>
                </c:pt>
                <c:pt idx="24">
                  <c:v>25.2</c:v>
                </c:pt>
                <c:pt idx="32">
                  <c:v>15.7</c:v>
                </c:pt>
              </c:numCache>
            </c:numRef>
          </c:yVal>
          <c:smooth val="0"/>
          <c:extLst>
            <c:ext xmlns:c16="http://schemas.microsoft.com/office/drawing/2014/chart" uri="{C3380CC4-5D6E-409C-BE32-E72D297353CC}">
              <c16:uniqueId val="{00000013-60B5-479B-9BB8-9F3E5EA47C01}"/>
            </c:ext>
          </c:extLst>
        </c:ser>
        <c:dLbls>
          <c:showLegendKey val="0"/>
          <c:showVal val="1"/>
          <c:showCatName val="0"/>
          <c:showSerName val="0"/>
          <c:showPercent val="0"/>
          <c:showBubbleSize val="0"/>
        </c:dLbls>
        <c:axId val="46179840"/>
        <c:axId val="46181760"/>
      </c:scatterChart>
      <c:valAx>
        <c:axId val="46179840"/>
        <c:scaling>
          <c:orientation val="maxMin"/>
          <c:max val="66"/>
          <c:min val="60"/>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60"/>
          <c:min val="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{4C624370-764E-46B4-895B-1FC5E0AFB91C}</c15:txfldGUID>
                      <c15:f>公会計指標分析・財政指標組合せ分析表!$BP$72</c15:f>
                      <c15:dlblFieldTableCache>
                        <c:ptCount val="1"/>
                        <c:pt idx="0">
                          <c:v>H30</c:v>
                        </c:pt>
                      </c15:dlblFieldTableCache>
                    </c15:dlblFTEntry>
                  </c15:dlblFieldTable>
                  <c15:showDataLabelsRange val="0"/>
                </c:ext>
                <c:ext xmlns:c16="http://schemas.microsoft.com/office/drawing/2014/chart" uri="{C3380CC4-5D6E-409C-BE32-E72D297353CC}">
                  <c16:uniqueId val="{00000000-8729-4B69-BB2E-BAC2D6060EF9}"/>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{FB255CA4-6CFE-4F66-BD7A-59B6B2898C1B}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8729-4B69-BB2E-BAC2D6060EF9}"/>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{C67832D2-9909-4CC1-A0F6-E7C105A964B8}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8729-4B69-BB2E-BAC2D6060EF9}"/>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{C9525628-F12E-4E78-A315-B804B2F187F9}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8729-4B69-BB2E-BAC2D6060EF9}"/>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{FB7E5EC5-DC7F-40CA-B712-82A7D529B95B}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8729-4B69-BB2E-BAC2D6060EF9}"/>
                </c:ext>
              </c:extLst>
            </c:dLbl>
            <c:dLbl>
              <c:idx val="8"/>
              <c:tx>
                <c:strRef>
                  <c:f>公会計指標分析・財政指標組合せ分析表!$BX$72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{5713D512-C75D-4AF1-9FF9-5BABD05AF7CD}</c15:txfldGUID>
                      <c15:f>公会計指標分析・財政指標組合せ分析表!$BX$72</c15:f>
                      <c15:dlblFieldTableCache>
                        <c:ptCount val="1"/>
                        <c:pt idx="0">
                          <c:v>R01</c:v>
                        </c:pt>
                      </c15:dlblFieldTableCache>
                    </c15:dlblFTEntry>
                  </c15:dlblFieldTable>
                  <c15:showDataLabelsRange val="0"/>
                </c:ext>
                <c:ext xmlns:c16="http://schemas.microsoft.com/office/drawing/2014/chart" uri="{C3380CC4-5D6E-409C-BE32-E72D297353CC}">
                  <c16:uniqueId val="{00000005-8729-4B69-BB2E-BAC2D6060EF9}"/>
                </c:ext>
              </c:extLst>
            </c:dLbl>
            <c:dLbl>
              <c:idx val="16"/>
              <c:tx>
                <c:strRef>
                  <c:f>公会計指標分析・財政指標組合せ分析表!$CF$72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{885CFB2C-FCD6-4BC0-B2E8-145ECECEB42D}</c15:txfldGUID>
                      <c15:f>公会計指標分析・財政指標組合せ分析表!$CF$72</c15:f>
                      <c15:dlblFieldTableCache>
                        <c:ptCount val="1"/>
                        <c:pt idx="0">
                          <c:v>R02</c:v>
                        </c:pt>
                      </c15:dlblFieldTableCache>
                    </c15:dlblFTEntry>
                  </c15:dlblFieldTable>
                  <c15:showDataLabelsRange val="0"/>
                </c:ext>
                <c:ext xmlns:c16="http://schemas.microsoft.com/office/drawing/2014/chart" uri="{C3380CC4-5D6E-409C-BE32-E72D297353CC}">
                  <c16:uniqueId val="{00000006-8729-4B69-BB2E-BAC2D6060EF9}"/>
                </c:ext>
              </c:extLst>
            </c:dLbl>
            <c:dLbl>
              <c:idx val="24"/>
              <c:tx>
                <c:strRef>
                  <c:f>公会計指標分析・財政指標組合せ分析表!$CN$72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{3A82C5AC-4F36-424A-8297-DB0BE4B0A843}</c15:txfldGUID>
                      <c15:f>公会計指標分析・財政指標組合せ分析表!$CN$72</c15:f>
                      <c15:dlblFieldTableCache>
                        <c:ptCount val="1"/>
                        <c:pt idx="0">
                          <c:v>R03</c:v>
                        </c:pt>
                      </c15:dlblFieldTableCache>
                    </c15:dlblFTEntry>
                  </c15:dlblFieldTable>
                  <c15:showDataLabelsRange val="0"/>
                </c:ext>
                <c:ext xmlns:c16="http://schemas.microsoft.com/office/drawing/2014/chart" uri="{C3380CC4-5D6E-409C-BE32-E72D297353CC}">
                  <c16:uniqueId val="{00000007-8729-4B69-BB2E-BAC2D6060EF9}"/>
                </c:ext>
              </c:extLst>
            </c:dLbl>
            <c:dLbl>
              <c:idx val="32"/>
              <c:tx>
                <c:strRef>
                  <c:f>公会計指標分析・財政指標組合せ分析表!$CV$72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{00B917E2-D922-41A3-84F2-7935A5CDB6AF}</c15:txfldGUID>
                      <c15:f>公会計指標分析・財政指標組合せ分析表!$CV$72</c15:f>
                      <c15:dlblFieldTableCache>
                        <c:ptCount val="1"/>
                        <c:pt idx="0">
                          <c:v>R04</c:v>
                        </c:pt>
                      </c15:dlblFieldTableCache>
                    </c15:dlblFTEntry>
                  </c15:dlblFieldTable>
                  <c15:showDataLabelsRange val="0"/>
                </c:ext>
                <c:ext xmlns:c16="http://schemas.microsoft.com/office/drawing/2014/chart" uri="{C3380CC4-5D6E-409C-BE32-E72D297353CC}">
                  <c16:uniqueId val="{00000008-8729-4B69-BB2E-BAC2D6060EF9}"/>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11.7</c:v>
                </c:pt>
                <c:pt idx="8">
                  <c:v>11.9</c:v>
                </c:pt>
                <c:pt idx="16">
                  <c:v>11.9</c:v>
                </c:pt>
                <c:pt idx="24">
                  <c:v>11.5</c:v>
                </c:pt>
                <c:pt idx="32">
                  <c:v>11.6</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8729-4B69-BB2E-BAC2D6060EF9}"/>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H30</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{02A0AA57-F7C4-4132-8B22-D20F638072EC}</c15:txfldGUID>
                      <c15:f>公会計指標分析・財政指標組合せ分析表!$BP$72</c15:f>
                      <c15:dlblFieldTableCache>
                        <c:ptCount val="1"/>
                        <c:pt idx="0">
                          <c:v>H30</c:v>
                        </c:pt>
                      </c15:dlblFieldTableCache>
                    </c15:dlblFTEntry>
                  </c15:dlblFieldTable>
                  <c15:showDataLabelsRange val="0"/>
                </c:ext>
                <c:ext xmlns:c16="http://schemas.microsoft.com/office/drawing/2014/chart" uri="{C3380CC4-5D6E-409C-BE32-E72D297353CC}">
                  <c16:uniqueId val="{0000000A-8729-4B69-BB2E-BAC2D6060EF9}"/>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{25675F98-F012-4993-9108-33013089DA4D}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8729-4B69-BB2E-BAC2D6060EF9}"/>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{1B833870-9EBB-4904-95F9-A1FE7F28BC22}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8729-4B69-BB2E-BAC2D6060EF9}"/>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{93729706-B7BC-49F5-ADC5-3E75CFFBDFE3}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8729-4B69-BB2E-BAC2D6060EF9}"/>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{7E351BEF-68DD-4430-9B88-041CFF0FEE4A}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8729-4B69-BB2E-BAC2D6060EF9}"/>
                </c:ext>
              </c:extLst>
            </c:dLbl>
            <c:dLbl>
              <c:idx val="8"/>
              <c:tx>
                <c:strRef>
                  <c:f>公会計指標分析・財政指標組合せ分析表!$BX$72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{D337A864-CA36-4990-B270-39551D0A5117}</c15:txfldGUID>
                      <c15:f>公会計指標分析・財政指標組合せ分析表!$BX$72</c15:f>
                      <c15:dlblFieldTableCache>
                        <c:ptCount val="1"/>
                        <c:pt idx="0">
                          <c:v>R01</c:v>
                        </c:pt>
                      </c15:dlblFieldTableCache>
                    </c15:dlblFTEntry>
                  </c15:dlblFieldTable>
                  <c15:showDataLabelsRange val="0"/>
                </c:ext>
                <c:ext xmlns:c16="http://schemas.microsoft.com/office/drawing/2014/chart" uri="{C3380CC4-5D6E-409C-BE32-E72D297353CC}">
                  <c16:uniqueId val="{0000000F-8729-4B69-BB2E-BAC2D6060EF9}"/>
                </c:ext>
              </c:extLst>
            </c:dLbl>
            <c:dLbl>
              <c:idx val="16"/>
              <c:tx>
                <c:strRef>
                  <c:f>公会計指標分析・財政指標組合せ分析表!$CF$72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{7BB71A37-DE05-453E-8395-0C2E77149911}</c15:txfldGUID>
                      <c15:f>公会計指標分析・財政指標組合せ分析表!$CF$72</c15:f>
                      <c15:dlblFieldTableCache>
                        <c:ptCount val="1"/>
                        <c:pt idx="0">
                          <c:v>R02</c:v>
                        </c:pt>
                      </c15:dlblFieldTableCache>
                    </c15:dlblFTEntry>
                  </c15:dlblFieldTable>
                  <c15:showDataLabelsRange val="0"/>
                </c:ext>
                <c:ext xmlns:c16="http://schemas.microsoft.com/office/drawing/2014/chart" uri="{C3380CC4-5D6E-409C-BE32-E72D297353CC}">
                  <c16:uniqueId val="{00000010-8729-4B69-BB2E-BAC2D6060EF9}"/>
                </c:ext>
              </c:extLst>
            </c:dLbl>
            <c:dLbl>
              <c:idx val="24"/>
              <c:tx>
                <c:strRef>
                  <c:f>公会計指標分析・財政指標組合せ分析表!$CN$72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{30899828-3AC8-48B4-9E5E-E554346CEA6C}</c15:txfldGUID>
                      <c15:f>公会計指標分析・財政指標組合せ分析表!$CN$72</c15:f>
                      <c15:dlblFieldTableCache>
                        <c:ptCount val="1"/>
                        <c:pt idx="0">
                          <c:v>R03</c:v>
                        </c:pt>
                      </c15:dlblFieldTableCache>
                    </c15:dlblFTEntry>
                  </c15:dlblFieldTable>
                  <c15:showDataLabelsRange val="0"/>
                </c:ext>
                <c:ext xmlns:c16="http://schemas.microsoft.com/office/drawing/2014/chart" uri="{C3380CC4-5D6E-409C-BE32-E72D297353CC}">
                  <c16:uniqueId val="{00000011-8729-4B69-BB2E-BAC2D6060EF9}"/>
                </c:ext>
              </c:extLst>
            </c:dLbl>
            <c:dLbl>
              <c:idx val="32"/>
              <c:tx>
                <c:strRef>
                  <c:f>公会計指標分析・財政指標組合せ分析表!$CV$72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{CB021EAA-CD12-41E7-B8C3-96A7C8CE2145}</c15:txfldGUID>
                      <c15:f>公会計指標分析・財政指標組合せ分析表!$CV$72</c15:f>
                      <c15:dlblFieldTableCache>
                        <c:ptCount val="1"/>
                        <c:pt idx="0">
                          <c:v>R04</c:v>
                        </c:pt>
                      </c15:dlblFieldTableCache>
                    </c15:dlblFTEntry>
                  </c15:dlblFieldTable>
                  <c15:showDataLabelsRange val="0"/>
                </c:ext>
                <c:ext xmlns:c16="http://schemas.microsoft.com/office/drawing/2014/chart" uri="{C3380CC4-5D6E-409C-BE32-E72D297353CC}">
                  <c16:uniqueId val="{00000012-8729-4B69-BB2E-BAC2D6060EF9}"/>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9.6</c:v>
                </c:pt>
                <c:pt idx="8">
                  <c:v>9.5</c:v>
                </c:pt>
                <c:pt idx="16">
                  <c:v>9.1999999999999993</c:v>
                </c:pt>
                <c:pt idx="24">
                  <c:v>8.9</c:v>
                </c:pt>
                <c:pt idx="32">
                  <c:v>8.9</c:v>
                </c:pt>
              </c:numCache>
            </c:numRef>
          </c:xVal>
          <c:yVal>
            <c:numRef>
              <c:f>公会計指標分析・財政指標組合せ分析表!$BP$77:$DC$77</c:f>
              <c:numCache>
                <c:formatCode>#,##0.0;"▲ "#,##0.0</c:formatCode>
                <c:ptCount val="40"/>
                <c:pt idx="0">
                  <c:v>48</c:v>
                </c:pt>
                <c:pt idx="8">
                  <c:v>49.1</c:v>
                </c:pt>
                <c:pt idx="16">
                  <c:v>41.5</c:v>
                </c:pt>
                <c:pt idx="24">
                  <c:v>25.2</c:v>
                </c:pt>
                <c:pt idx="32">
                  <c:v>15.7</c:v>
                </c:pt>
              </c:numCache>
            </c:numRef>
          </c:yVal>
          <c:smooth val="0"/>
          <c:extLst>
            <c:ext xmlns:c16="http://schemas.microsoft.com/office/drawing/2014/chart" uri="{C3380CC4-5D6E-409C-BE32-E72D297353CC}">
              <c16:uniqueId val="{00000013-8729-4B69-BB2E-BAC2D6060EF9}"/>
            </c:ext>
          </c:extLst>
        </c:ser>
        <c:dLbls>
          <c:showLegendKey val="0"/>
          <c:showVal val="1"/>
          <c:showCatName val="0"/>
          <c:showSerName val="0"/>
          <c:showPercent val="0"/>
          <c:showBubbleSize val="0"/>
        </c:dLbls>
        <c:axId val="84219776"/>
        <c:axId val="84234240"/>
      </c:scatterChart>
      <c:valAx>
        <c:axId val="84219776"/>
        <c:scaling>
          <c:orientation val="maxMin"/>
          <c:max val="9.6999999999999993"/>
          <c:min val="8.6999999999999993"/>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60"/>
          <c:min val="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熊本県上天草市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1100">
              <a:solidFill>
                <a:schemeClr val="dk1"/>
              </a:solidFill>
              <a:effectLst/>
              <a:latin typeface="+mn-lt"/>
              <a:ea typeface="+mn-ea"/>
              <a:cs typeface="+mn-cs"/>
            </a:rPr>
            <a:t>　令和４年度は、元利償還金と公営企業債の元利償還金に対する繰入金が増加し、そこから差し引く算入公債費等が減少したことから、実質公債費比率の分子は令和３年度と比較して増加した。</a:t>
          </a:r>
          <a:endParaRPr lang="ja-JP" altLang="ja-JP" sz="1400">
            <a:effectLst/>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ここに入力</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熊本県上天草市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1100">
              <a:solidFill>
                <a:schemeClr val="dk1"/>
              </a:solidFill>
              <a:effectLst/>
              <a:latin typeface="+mn-lt"/>
              <a:ea typeface="+mn-ea"/>
              <a:cs typeface="+mn-cs"/>
            </a:rPr>
            <a:t>　令和４年度決算において、充当可能財源等が将来負担額を上回ったため、将来負担比率は生じていない。</a:t>
          </a:r>
          <a:endParaRPr lang="ja-JP" altLang="ja-JP" sz="1400">
            <a:effectLst/>
          </a:endParaRPr>
        </a:p>
        <a:p>
          <a:r>
            <a:rPr lang="ja-JP" altLang="ja-JP" sz="1100">
              <a:solidFill>
                <a:schemeClr val="dk1"/>
              </a:solidFill>
              <a:effectLst/>
              <a:latin typeface="+mn-lt"/>
              <a:ea typeface="+mn-ea"/>
              <a:cs typeface="+mn-cs"/>
            </a:rPr>
            <a:t>　将来負担額は、</a:t>
          </a:r>
          <a:r>
            <a:rPr lang="en-US" altLang="ja-JP" sz="1100">
              <a:solidFill>
                <a:schemeClr val="dk1"/>
              </a:solidFill>
              <a:effectLst/>
              <a:latin typeface="+mn-lt"/>
              <a:ea typeface="+mn-ea"/>
              <a:cs typeface="+mn-cs"/>
            </a:rPr>
            <a:t>500</a:t>
          </a:r>
          <a:r>
            <a:rPr lang="ja-JP" altLang="ja-JP" sz="1100">
              <a:solidFill>
                <a:schemeClr val="dk1"/>
              </a:solidFill>
              <a:effectLst/>
              <a:latin typeface="+mn-lt"/>
              <a:ea typeface="+mn-ea"/>
              <a:cs typeface="+mn-cs"/>
            </a:rPr>
            <a:t>百万円増加して</a:t>
          </a:r>
          <a:r>
            <a:rPr lang="en-US" altLang="ja-JP" sz="1100">
              <a:solidFill>
                <a:schemeClr val="dk1"/>
              </a:solidFill>
              <a:effectLst/>
              <a:latin typeface="+mn-lt"/>
              <a:ea typeface="+mn-ea"/>
              <a:cs typeface="+mn-cs"/>
            </a:rPr>
            <a:t>22,090</a:t>
          </a:r>
          <a:r>
            <a:rPr lang="ja-JP" altLang="ja-JP" sz="1100">
              <a:solidFill>
                <a:schemeClr val="dk1"/>
              </a:solidFill>
              <a:effectLst/>
              <a:latin typeface="+mn-lt"/>
              <a:ea typeface="+mn-ea"/>
              <a:cs typeface="+mn-cs"/>
            </a:rPr>
            <a:t>百万円となった。</a:t>
          </a:r>
          <a:endParaRPr lang="ja-JP" altLang="ja-JP" sz="1400">
            <a:effectLst/>
          </a:endParaRPr>
        </a:p>
        <a:p>
          <a:r>
            <a:rPr lang="ja-JP" altLang="ja-JP" sz="1100">
              <a:solidFill>
                <a:schemeClr val="dk1"/>
              </a:solidFill>
              <a:effectLst/>
              <a:latin typeface="+mn-lt"/>
              <a:ea typeface="+mn-ea"/>
              <a:cs typeface="+mn-cs"/>
            </a:rPr>
            <a:t>　充当可能財源等は、充当可能基金の増等により</a:t>
          </a:r>
          <a:r>
            <a:rPr lang="en-US" altLang="ja-JP" sz="1100">
              <a:solidFill>
                <a:schemeClr val="dk1"/>
              </a:solidFill>
              <a:effectLst/>
              <a:latin typeface="+mn-lt"/>
              <a:ea typeface="+mn-ea"/>
              <a:cs typeface="+mn-cs"/>
            </a:rPr>
            <a:t>503</a:t>
          </a:r>
          <a:r>
            <a:rPr lang="ja-JP" altLang="ja-JP" sz="1100">
              <a:solidFill>
                <a:schemeClr val="dk1"/>
              </a:solidFill>
              <a:effectLst/>
              <a:latin typeface="+mn-lt"/>
              <a:ea typeface="+mn-ea"/>
              <a:cs typeface="+mn-cs"/>
            </a:rPr>
            <a:t>百万円増加して</a:t>
          </a:r>
          <a:r>
            <a:rPr lang="en-US" altLang="ja-JP" sz="1100">
              <a:solidFill>
                <a:schemeClr val="dk1"/>
              </a:solidFill>
              <a:effectLst/>
              <a:latin typeface="+mn-lt"/>
              <a:ea typeface="+mn-ea"/>
              <a:cs typeface="+mn-cs"/>
            </a:rPr>
            <a:t>25,782</a:t>
          </a:r>
          <a:r>
            <a:rPr lang="ja-JP" altLang="ja-JP" sz="1100">
              <a:solidFill>
                <a:schemeClr val="dk1"/>
              </a:solidFill>
              <a:effectLst/>
              <a:latin typeface="+mn-lt"/>
              <a:ea typeface="+mn-ea"/>
              <a:cs typeface="+mn-cs"/>
            </a:rPr>
            <a:t>百万円となり、将来負担額を上回った。</a:t>
          </a:r>
          <a:endParaRPr lang="ja-JP" altLang="ja-JP" sz="1400">
            <a:effectLst/>
          </a:endParaRPr>
        </a:p>
        <a:p>
          <a:r>
            <a:rPr lang="ja-JP" altLang="ja-JP" sz="1100">
              <a:solidFill>
                <a:schemeClr val="dk1"/>
              </a:solidFill>
              <a:effectLst/>
              <a:latin typeface="+mn-lt"/>
              <a:ea typeface="+mn-ea"/>
              <a:cs typeface="+mn-cs"/>
            </a:rPr>
            <a:t>　今後も、地方債発行額の抑制や民間資金等の繰上償還により地方債現在高の減少に努める。</a:t>
          </a:r>
          <a:endParaRPr lang="ja-JP" altLang="ja-JP" sz="1400">
            <a:effectLst/>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4</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熊本県上天草市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a:solidFill>
                <a:schemeClr val="dk1"/>
              </a:solidFill>
              <a:effectLst/>
              <a:latin typeface="+mn-lt"/>
              <a:ea typeface="+mn-ea"/>
              <a:cs typeface="+mn-cs"/>
            </a:rPr>
            <a:t>　令和３年度一般会計決算剰余金のうち地方財政法の規定による</a:t>
          </a:r>
          <a:r>
            <a:rPr lang="en-US" altLang="ja-JP" sz="1100">
              <a:solidFill>
                <a:schemeClr val="dk1"/>
              </a:solidFill>
              <a:effectLst/>
              <a:latin typeface="+mn-lt"/>
              <a:ea typeface="+mn-ea"/>
              <a:cs typeface="+mn-cs"/>
            </a:rPr>
            <a:t>2</a:t>
          </a:r>
          <a:r>
            <a:rPr lang="ja-JP" altLang="ja-JP" sz="1100">
              <a:solidFill>
                <a:schemeClr val="dk1"/>
              </a:solidFill>
              <a:effectLst/>
              <a:latin typeface="+mn-lt"/>
              <a:ea typeface="+mn-ea"/>
              <a:cs typeface="+mn-cs"/>
            </a:rPr>
            <a:t>分の</a:t>
          </a:r>
          <a:r>
            <a:rPr lang="en-US" altLang="ja-JP" sz="1100">
              <a:solidFill>
                <a:schemeClr val="dk1"/>
              </a:solidFill>
              <a:effectLst/>
              <a:latin typeface="+mn-lt"/>
              <a:ea typeface="+mn-ea"/>
              <a:cs typeface="+mn-cs"/>
            </a:rPr>
            <a:t>1</a:t>
          </a:r>
          <a:r>
            <a:rPr lang="ja-JP" altLang="ja-JP" sz="1100">
              <a:solidFill>
                <a:schemeClr val="dk1"/>
              </a:solidFill>
              <a:effectLst/>
              <a:latin typeface="+mn-lt"/>
              <a:ea typeface="+mn-ea"/>
              <a:cs typeface="+mn-cs"/>
            </a:rPr>
            <a:t>を下らない金額及び基金運用利子等の計</a:t>
          </a:r>
          <a:r>
            <a:rPr lang="en-US" altLang="ja-JP" sz="1100">
              <a:solidFill>
                <a:schemeClr val="dk1"/>
              </a:solidFill>
              <a:effectLst/>
              <a:latin typeface="+mn-lt"/>
              <a:ea typeface="+mn-ea"/>
              <a:cs typeface="+mn-cs"/>
            </a:rPr>
            <a:t>482</a:t>
          </a:r>
          <a:r>
            <a:rPr lang="ja-JP" altLang="ja-JP" sz="1100">
              <a:solidFill>
                <a:schemeClr val="dk1"/>
              </a:solidFill>
              <a:effectLst/>
              <a:latin typeface="+mn-lt"/>
              <a:ea typeface="+mn-ea"/>
              <a:cs typeface="+mn-cs"/>
            </a:rPr>
            <a:t>百万円を財政調整基金に積み立てた一方、地域振興基金を</a:t>
          </a:r>
          <a:r>
            <a:rPr lang="en-US" altLang="ja-JP" sz="1100">
              <a:solidFill>
                <a:schemeClr val="dk1"/>
              </a:solidFill>
              <a:effectLst/>
              <a:latin typeface="+mn-lt"/>
              <a:ea typeface="+mn-ea"/>
              <a:cs typeface="+mn-cs"/>
            </a:rPr>
            <a:t>169</a:t>
          </a:r>
          <a:r>
            <a:rPr lang="ja-JP" altLang="ja-JP" sz="1100">
              <a:solidFill>
                <a:schemeClr val="dk1"/>
              </a:solidFill>
              <a:effectLst/>
              <a:latin typeface="+mn-lt"/>
              <a:ea typeface="+mn-ea"/>
              <a:cs typeface="+mn-cs"/>
            </a:rPr>
            <a:t>百万円取り崩したこと、図書館建設基金を</a:t>
          </a:r>
          <a:r>
            <a:rPr lang="en-US" altLang="ja-JP" sz="1100">
              <a:solidFill>
                <a:schemeClr val="dk1"/>
              </a:solidFill>
              <a:effectLst/>
              <a:latin typeface="+mn-lt"/>
              <a:ea typeface="+mn-ea"/>
              <a:cs typeface="+mn-cs"/>
            </a:rPr>
            <a:t>155</a:t>
          </a:r>
          <a:r>
            <a:rPr lang="ja-JP" altLang="ja-JP" sz="1100">
              <a:solidFill>
                <a:schemeClr val="dk1"/>
              </a:solidFill>
              <a:effectLst/>
              <a:latin typeface="+mn-lt"/>
              <a:ea typeface="+mn-ea"/>
              <a:cs typeface="+mn-cs"/>
            </a:rPr>
            <a:t>百万円</a:t>
          </a:r>
          <a:r>
            <a:rPr kumimoji="1" lang="ja-JP" altLang="ja-JP" sz="1100" b="0" i="0" baseline="0">
              <a:solidFill>
                <a:schemeClr val="dk1"/>
              </a:solidFill>
              <a:effectLst/>
              <a:latin typeface="+mn-lt"/>
              <a:ea typeface="+mn-ea"/>
              <a:cs typeface="+mn-cs"/>
            </a:rPr>
            <a:t>取り崩したこと等で基金全体で</a:t>
          </a:r>
          <a:r>
            <a:rPr kumimoji="1" lang="en-US" altLang="ja-JP" sz="1100" b="0" i="0" baseline="0">
              <a:solidFill>
                <a:schemeClr val="dk1"/>
              </a:solidFill>
              <a:effectLst/>
              <a:latin typeface="+mn-lt"/>
              <a:ea typeface="+mn-ea"/>
              <a:cs typeface="+mn-cs"/>
            </a:rPr>
            <a:t>172</a:t>
          </a:r>
          <a:r>
            <a:rPr kumimoji="1" lang="ja-JP" altLang="ja-JP" sz="1100" b="0" i="0" baseline="0">
              <a:solidFill>
                <a:schemeClr val="dk1"/>
              </a:solidFill>
              <a:effectLst/>
              <a:latin typeface="+mn-lt"/>
              <a:ea typeface="+mn-ea"/>
              <a:cs typeface="+mn-cs"/>
            </a:rPr>
            <a:t>百万円の増となり、令和</a:t>
          </a:r>
          <a:r>
            <a:rPr kumimoji="1" lang="en-US" altLang="ja-JP" sz="1100" b="0" i="0" baseline="0">
              <a:solidFill>
                <a:schemeClr val="dk1"/>
              </a:solidFill>
              <a:effectLst/>
              <a:latin typeface="+mn-lt"/>
              <a:ea typeface="+mn-ea"/>
              <a:cs typeface="+mn-cs"/>
            </a:rPr>
            <a:t>4</a:t>
          </a:r>
          <a:r>
            <a:rPr kumimoji="1" lang="ja-JP" altLang="ja-JP" sz="1100" b="0" i="0" baseline="0">
              <a:solidFill>
                <a:schemeClr val="dk1"/>
              </a:solidFill>
              <a:effectLst/>
              <a:latin typeface="+mn-lt"/>
              <a:ea typeface="+mn-ea"/>
              <a:cs typeface="+mn-cs"/>
            </a:rPr>
            <a:t>年度末残高は</a:t>
          </a:r>
          <a:r>
            <a:rPr kumimoji="1" lang="en-US" altLang="ja-JP" sz="1100" b="0" i="0" baseline="0">
              <a:solidFill>
                <a:schemeClr val="dk1"/>
              </a:solidFill>
              <a:effectLst/>
              <a:latin typeface="+mn-lt"/>
              <a:ea typeface="+mn-ea"/>
              <a:cs typeface="+mn-cs"/>
            </a:rPr>
            <a:t>8,557</a:t>
          </a:r>
          <a:r>
            <a:rPr kumimoji="1" lang="ja-JP" altLang="ja-JP" sz="1100" b="0" i="0" baseline="0">
              <a:solidFill>
                <a:schemeClr val="dk1"/>
              </a:solidFill>
              <a:effectLst/>
              <a:latin typeface="+mn-lt"/>
              <a:ea typeface="+mn-ea"/>
              <a:cs typeface="+mn-cs"/>
            </a:rPr>
            <a:t>百万円となった。</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a:solidFill>
                <a:schemeClr val="dk1"/>
              </a:solidFill>
              <a:effectLst/>
              <a:latin typeface="+mn-lt"/>
              <a:ea typeface="+mn-ea"/>
              <a:cs typeface="+mn-cs"/>
            </a:rPr>
            <a:t>　各基金の設置条例に基づき、計画的な運用（積立、取崩）を行っていくとともに、令和元年度に公共施設等総合管理計画アクションプランの着実な実施のため、公共施設マネジメント基金を設置し、老朽化対策事業及び統廃合による施設の除却事業の財源として積み立てを行ったことから、公共サービスや施設の規模の適正化により効率的な施設管理を図っていく。</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eaLnBrk="1" fontAlgn="auto" latinLnBrk="0" hangingPunct="1"/>
          <a:r>
            <a:rPr kumimoji="1" lang="ja-JP" altLang="ja-JP" sz="1100" b="0" i="0" baseline="0">
              <a:solidFill>
                <a:schemeClr val="dk1"/>
              </a:solidFill>
              <a:effectLst/>
              <a:latin typeface="+mn-lt"/>
              <a:ea typeface="+mn-ea"/>
              <a:cs typeface="+mn-cs"/>
            </a:rPr>
            <a:t>・ふるさと応援基金は、原資がふるさと応援寄附金であり、地場産業の育成事業、観光振興事業、教育水準の向上事業、安心・安全なまちづくり事業、ふるさと環境保全事業、その他市長が特に必要と認める事業の財源として活用してい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・公共施設マネジメント基金は、老朽化対策事業及び統廃合による施設の除却事業の財源として活用している。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・地域振興基金は、旧町単位の地域振興、住民の一体感醸成のためのソフト事業の財源として活用している。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・地域福祉基金は、高齢者等の地域保健福祉の増進に係る事業の財源として活用している。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・図書館建設基金は、図書館建設等費の財源として活用している。</a:t>
          </a:r>
          <a:endParaRPr lang="ja-JP" altLang="ja-JP" sz="1400">
            <a:effectLst/>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eaLnBrk="1" fontAlgn="auto" latinLnBrk="0" hangingPunct="1"/>
          <a:r>
            <a:rPr kumimoji="1" lang="ja-JP" altLang="ja-JP" sz="1100" b="0" i="0" baseline="0">
              <a:solidFill>
                <a:schemeClr val="dk1"/>
              </a:solidFill>
              <a:effectLst/>
              <a:latin typeface="+mn-lt"/>
              <a:ea typeface="+mn-ea"/>
              <a:cs typeface="+mn-cs"/>
            </a:rPr>
            <a:t>・ふるさと応援基金は、原資であるふるさと応援寄附金から</a:t>
          </a:r>
          <a:r>
            <a:rPr kumimoji="1" lang="en-US" altLang="ja-JP" sz="1100" b="0" i="0" baseline="0">
              <a:solidFill>
                <a:schemeClr val="dk1"/>
              </a:solidFill>
              <a:effectLst/>
              <a:latin typeface="+mn-lt"/>
              <a:ea typeface="+mn-ea"/>
              <a:cs typeface="+mn-cs"/>
            </a:rPr>
            <a:t>706</a:t>
          </a:r>
          <a:r>
            <a:rPr kumimoji="1" lang="ja-JP" altLang="ja-JP" sz="1100" b="0" i="0" baseline="0">
              <a:solidFill>
                <a:schemeClr val="dk1"/>
              </a:solidFill>
              <a:effectLst/>
              <a:latin typeface="+mn-lt"/>
              <a:ea typeface="+mn-ea"/>
              <a:cs typeface="+mn-cs"/>
            </a:rPr>
            <a:t>百万円を積み立て、地場産業の育成事業等の財源として計</a:t>
          </a:r>
          <a:r>
            <a:rPr kumimoji="1" lang="en-US" altLang="ja-JP" sz="1100" b="0" i="0" baseline="0">
              <a:solidFill>
                <a:schemeClr val="dk1"/>
              </a:solidFill>
              <a:effectLst/>
              <a:latin typeface="+mn-lt"/>
              <a:ea typeface="+mn-ea"/>
              <a:cs typeface="+mn-cs"/>
            </a:rPr>
            <a:t>727</a:t>
          </a:r>
          <a:r>
            <a:rPr kumimoji="1" lang="ja-JP" altLang="ja-JP" sz="1100" b="0" i="0" baseline="0">
              <a:solidFill>
                <a:schemeClr val="dk1"/>
              </a:solidFill>
              <a:effectLst/>
              <a:latin typeface="+mn-lt"/>
              <a:ea typeface="+mn-ea"/>
              <a:cs typeface="+mn-cs"/>
            </a:rPr>
            <a:t>百万円を取り崩したことで</a:t>
          </a:r>
          <a:r>
            <a:rPr kumimoji="1" lang="en-US" altLang="ja-JP" sz="1100" b="0" i="0" baseline="0">
              <a:solidFill>
                <a:schemeClr val="dk1"/>
              </a:solidFill>
              <a:effectLst/>
              <a:latin typeface="+mn-lt"/>
              <a:ea typeface="+mn-ea"/>
              <a:cs typeface="+mn-cs"/>
            </a:rPr>
            <a:t>21</a:t>
          </a:r>
          <a:r>
            <a:rPr kumimoji="1" lang="ja-JP" altLang="ja-JP" sz="1100" b="0" i="0" baseline="0">
              <a:solidFill>
                <a:schemeClr val="dk1"/>
              </a:solidFill>
              <a:effectLst/>
              <a:latin typeface="+mn-lt"/>
              <a:ea typeface="+mn-ea"/>
              <a:cs typeface="+mn-cs"/>
            </a:rPr>
            <a:t>百万円の減となり、令和４年度末残高は</a:t>
          </a:r>
          <a:r>
            <a:rPr kumimoji="1" lang="en-US" altLang="ja-JP" sz="1100" b="0" i="0" baseline="0">
              <a:solidFill>
                <a:schemeClr val="dk1"/>
              </a:solidFill>
              <a:effectLst/>
              <a:latin typeface="+mn-lt"/>
              <a:ea typeface="+mn-ea"/>
              <a:cs typeface="+mn-cs"/>
            </a:rPr>
            <a:t>1,584</a:t>
          </a:r>
          <a:r>
            <a:rPr kumimoji="1" lang="ja-JP" altLang="ja-JP" sz="1100" b="0" i="0" baseline="0">
              <a:solidFill>
                <a:schemeClr val="dk1"/>
              </a:solidFill>
              <a:effectLst/>
              <a:latin typeface="+mn-lt"/>
              <a:ea typeface="+mn-ea"/>
              <a:cs typeface="+mn-cs"/>
            </a:rPr>
            <a:t>百万円となった。</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・公共施設マネジメント基金は、</a:t>
          </a:r>
          <a:r>
            <a:rPr kumimoji="1" lang="en-US" altLang="ja-JP" sz="1100" b="0" i="0" baseline="0">
              <a:solidFill>
                <a:schemeClr val="dk1"/>
              </a:solidFill>
              <a:effectLst/>
              <a:latin typeface="+mn-lt"/>
              <a:ea typeface="+mn-ea"/>
              <a:cs typeface="+mn-cs"/>
            </a:rPr>
            <a:t>14</a:t>
          </a:r>
          <a:r>
            <a:rPr kumimoji="1" lang="ja-JP" altLang="ja-JP" sz="1100" b="0" i="0" baseline="0">
              <a:solidFill>
                <a:schemeClr val="dk1"/>
              </a:solidFill>
              <a:effectLst/>
              <a:latin typeface="+mn-lt"/>
              <a:ea typeface="+mn-ea"/>
              <a:cs typeface="+mn-cs"/>
            </a:rPr>
            <a:t>百万円を積み立て、教員住宅等の解体の財源として</a:t>
          </a:r>
          <a:r>
            <a:rPr kumimoji="1" lang="en-US" altLang="ja-JP" sz="1100" b="0" i="0" baseline="0">
              <a:solidFill>
                <a:schemeClr val="dk1"/>
              </a:solidFill>
              <a:effectLst/>
              <a:latin typeface="+mn-lt"/>
              <a:ea typeface="+mn-ea"/>
              <a:cs typeface="+mn-cs"/>
            </a:rPr>
            <a:t>33</a:t>
          </a:r>
          <a:r>
            <a:rPr kumimoji="1" lang="ja-JP" altLang="ja-JP" sz="1100" b="0" i="0" baseline="0">
              <a:solidFill>
                <a:schemeClr val="dk1"/>
              </a:solidFill>
              <a:effectLst/>
              <a:latin typeface="+mn-lt"/>
              <a:ea typeface="+mn-ea"/>
              <a:cs typeface="+mn-cs"/>
            </a:rPr>
            <a:t>百万円を取り崩したことで</a:t>
          </a:r>
          <a:r>
            <a:rPr kumimoji="1" lang="en-US" altLang="ja-JP" sz="1100" b="0" i="0" baseline="0">
              <a:solidFill>
                <a:schemeClr val="dk1"/>
              </a:solidFill>
              <a:effectLst/>
              <a:latin typeface="+mn-lt"/>
              <a:ea typeface="+mn-ea"/>
              <a:cs typeface="+mn-cs"/>
            </a:rPr>
            <a:t>19</a:t>
          </a:r>
          <a:r>
            <a:rPr kumimoji="1" lang="ja-JP" altLang="ja-JP" sz="1100" b="0" i="0" baseline="0">
              <a:solidFill>
                <a:schemeClr val="dk1"/>
              </a:solidFill>
              <a:effectLst/>
              <a:latin typeface="+mn-lt"/>
              <a:ea typeface="+mn-ea"/>
              <a:cs typeface="+mn-cs"/>
            </a:rPr>
            <a:t>百万円の減となり、令和４年度末残高は</a:t>
          </a:r>
          <a:r>
            <a:rPr kumimoji="1" lang="en-US" altLang="ja-JP" sz="1100" b="0" i="0" baseline="0">
              <a:solidFill>
                <a:schemeClr val="dk1"/>
              </a:solidFill>
              <a:effectLst/>
              <a:latin typeface="+mn-lt"/>
              <a:ea typeface="+mn-ea"/>
              <a:cs typeface="+mn-cs"/>
            </a:rPr>
            <a:t>899</a:t>
          </a:r>
          <a:r>
            <a:rPr kumimoji="1" lang="ja-JP" altLang="ja-JP" sz="1100" b="0" i="0" baseline="0">
              <a:solidFill>
                <a:schemeClr val="dk1"/>
              </a:solidFill>
              <a:effectLst/>
              <a:latin typeface="+mn-lt"/>
              <a:ea typeface="+mn-ea"/>
              <a:cs typeface="+mn-cs"/>
            </a:rPr>
            <a:t>百万円となった。</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・地域振興基金は、ソフト事業の財源として</a:t>
          </a:r>
          <a:r>
            <a:rPr kumimoji="1" lang="en-US" altLang="ja-JP" sz="1100" b="0" i="0" baseline="0">
              <a:solidFill>
                <a:schemeClr val="dk1"/>
              </a:solidFill>
              <a:effectLst/>
              <a:latin typeface="+mn-lt"/>
              <a:ea typeface="+mn-ea"/>
              <a:cs typeface="+mn-cs"/>
            </a:rPr>
            <a:t>169</a:t>
          </a:r>
          <a:r>
            <a:rPr kumimoji="1" lang="ja-JP" altLang="ja-JP" sz="1100" b="0" i="0" baseline="0">
              <a:solidFill>
                <a:schemeClr val="dk1"/>
              </a:solidFill>
              <a:effectLst/>
              <a:latin typeface="+mn-lt"/>
              <a:ea typeface="+mn-ea"/>
              <a:cs typeface="+mn-cs"/>
            </a:rPr>
            <a:t>百万円を取り崩したため、令和４年度末残高は</a:t>
          </a:r>
          <a:r>
            <a:rPr kumimoji="1" lang="en-US" altLang="ja-JP" sz="1100" b="0" i="0" baseline="0">
              <a:solidFill>
                <a:schemeClr val="dk1"/>
              </a:solidFill>
              <a:effectLst/>
              <a:latin typeface="+mn-lt"/>
              <a:ea typeface="+mn-ea"/>
              <a:cs typeface="+mn-cs"/>
            </a:rPr>
            <a:t>703</a:t>
          </a:r>
          <a:r>
            <a:rPr kumimoji="1" lang="ja-JP" altLang="ja-JP" sz="1100" b="0" i="0" baseline="0">
              <a:solidFill>
                <a:schemeClr val="dk1"/>
              </a:solidFill>
              <a:effectLst/>
              <a:latin typeface="+mn-lt"/>
              <a:ea typeface="+mn-ea"/>
              <a:cs typeface="+mn-cs"/>
            </a:rPr>
            <a:t>百万円となった。</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・地域福祉基金は、増減なし。</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・図書館建設基金は、図書館建設関連経費の財源として</a:t>
          </a:r>
          <a:r>
            <a:rPr kumimoji="1" lang="en-US" altLang="ja-JP" sz="1100" b="0" i="0" baseline="0">
              <a:solidFill>
                <a:schemeClr val="dk1"/>
              </a:solidFill>
              <a:effectLst/>
              <a:latin typeface="+mn-lt"/>
              <a:ea typeface="+mn-ea"/>
              <a:cs typeface="+mn-cs"/>
            </a:rPr>
            <a:t>155</a:t>
          </a:r>
          <a:r>
            <a:rPr kumimoji="1" lang="ja-JP" altLang="ja-JP" sz="1100" b="0" i="0" baseline="0">
              <a:solidFill>
                <a:schemeClr val="dk1"/>
              </a:solidFill>
              <a:effectLst/>
              <a:latin typeface="+mn-lt"/>
              <a:ea typeface="+mn-ea"/>
              <a:cs typeface="+mn-cs"/>
            </a:rPr>
            <a:t>百万円を取り崩したため、令和４年度末残高は０円となった。</a:t>
          </a:r>
          <a:endParaRPr lang="ja-JP" altLang="ja-JP" sz="1400">
            <a:effectLst/>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eaLnBrk="1" fontAlgn="auto" latinLnBrk="0" hangingPunct="1"/>
          <a:r>
            <a:rPr kumimoji="1" lang="ja-JP" altLang="ja-JP" sz="1100" b="0" i="0" baseline="0">
              <a:solidFill>
                <a:schemeClr val="dk1"/>
              </a:solidFill>
              <a:effectLst/>
              <a:latin typeface="+mn-lt"/>
              <a:ea typeface="+mn-ea"/>
              <a:cs typeface="+mn-cs"/>
            </a:rPr>
            <a:t>・ふるさと応援基金は、寄附金を積み立てながら、今後も地場産業の育成等の事業の財源として活用していく。</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・公共施設マネジメント基金は、公共施設等総合管理計画アクションプランに基づく計画的な老朽化対策事業及び除却事業の財源として活用していく。</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・地域振興基金は、今後は積立は行わず、計画的に旧町単位の地域振興、住民の一体感醸成のためのソフト事業の財源として活用していく。</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・地域福祉基金は、老朽化している老人福祉センターの整備等に活用する。</a:t>
          </a:r>
          <a:endParaRPr lang="ja-JP" altLang="ja-JP" sz="1400">
            <a:effectLst/>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a:solidFill>
                <a:schemeClr val="dk1"/>
              </a:solidFill>
              <a:effectLst/>
              <a:latin typeface="+mn-lt"/>
              <a:ea typeface="+mn-ea"/>
              <a:cs typeface="+mn-cs"/>
            </a:rPr>
            <a:t>　令和３年度一般会計決算剰余金のうち地方財政法の規定による</a:t>
          </a:r>
          <a:r>
            <a:rPr lang="en-US" altLang="ja-JP" sz="1100">
              <a:solidFill>
                <a:schemeClr val="dk1"/>
              </a:solidFill>
              <a:effectLst/>
              <a:latin typeface="+mn-lt"/>
              <a:ea typeface="+mn-ea"/>
              <a:cs typeface="+mn-cs"/>
            </a:rPr>
            <a:t>2</a:t>
          </a:r>
          <a:r>
            <a:rPr lang="ja-JP" altLang="ja-JP" sz="1100">
              <a:solidFill>
                <a:schemeClr val="dk1"/>
              </a:solidFill>
              <a:effectLst/>
              <a:latin typeface="+mn-lt"/>
              <a:ea typeface="+mn-ea"/>
              <a:cs typeface="+mn-cs"/>
            </a:rPr>
            <a:t>分の</a:t>
          </a:r>
          <a:r>
            <a:rPr lang="en-US" altLang="ja-JP" sz="1100">
              <a:solidFill>
                <a:schemeClr val="dk1"/>
              </a:solidFill>
              <a:effectLst/>
              <a:latin typeface="+mn-lt"/>
              <a:ea typeface="+mn-ea"/>
              <a:cs typeface="+mn-cs"/>
            </a:rPr>
            <a:t>1</a:t>
          </a:r>
          <a:r>
            <a:rPr lang="ja-JP" altLang="ja-JP" sz="1100">
              <a:solidFill>
                <a:schemeClr val="dk1"/>
              </a:solidFill>
              <a:effectLst/>
              <a:latin typeface="+mn-lt"/>
              <a:ea typeface="+mn-ea"/>
              <a:cs typeface="+mn-cs"/>
            </a:rPr>
            <a:t>を下らない金額及び基金運用利子等の計</a:t>
          </a:r>
          <a:r>
            <a:rPr lang="en-US" altLang="ja-JP" sz="1100">
              <a:solidFill>
                <a:schemeClr val="dk1"/>
              </a:solidFill>
              <a:effectLst/>
              <a:latin typeface="+mn-lt"/>
              <a:ea typeface="+mn-ea"/>
              <a:cs typeface="+mn-cs"/>
            </a:rPr>
            <a:t>482</a:t>
          </a:r>
          <a:r>
            <a:rPr lang="ja-JP" altLang="ja-JP" sz="1100">
              <a:solidFill>
                <a:schemeClr val="dk1"/>
              </a:solidFill>
              <a:effectLst/>
              <a:latin typeface="+mn-lt"/>
              <a:ea typeface="+mn-ea"/>
              <a:cs typeface="+mn-cs"/>
            </a:rPr>
            <a:t>百万円を財政調整基金に積み立てた。なお、令和</a:t>
          </a:r>
          <a:r>
            <a:rPr lang="en-US" altLang="ja-JP" sz="1100">
              <a:solidFill>
                <a:schemeClr val="dk1"/>
              </a:solidFill>
              <a:effectLst/>
              <a:latin typeface="+mn-lt"/>
              <a:ea typeface="+mn-ea"/>
              <a:cs typeface="+mn-cs"/>
            </a:rPr>
            <a:t>3</a:t>
          </a:r>
          <a:r>
            <a:rPr lang="ja-JP" altLang="ja-JP" sz="1100">
              <a:solidFill>
                <a:schemeClr val="dk1"/>
              </a:solidFill>
              <a:effectLst/>
              <a:latin typeface="+mn-lt"/>
              <a:ea typeface="+mn-ea"/>
              <a:cs typeface="+mn-cs"/>
            </a:rPr>
            <a:t>年度では財政調整基金の取り崩しを行わなかったため、令和</a:t>
          </a:r>
          <a:r>
            <a:rPr lang="en-US" altLang="ja-JP" sz="1100">
              <a:solidFill>
                <a:schemeClr val="dk1"/>
              </a:solidFill>
              <a:effectLst/>
              <a:latin typeface="+mn-lt"/>
              <a:ea typeface="+mn-ea"/>
              <a:cs typeface="+mn-cs"/>
            </a:rPr>
            <a:t>4</a:t>
          </a:r>
          <a:r>
            <a:rPr lang="ja-JP" altLang="ja-JP" sz="1100">
              <a:solidFill>
                <a:schemeClr val="dk1"/>
              </a:solidFill>
              <a:effectLst/>
              <a:latin typeface="+mn-lt"/>
              <a:ea typeface="+mn-ea"/>
              <a:cs typeface="+mn-cs"/>
            </a:rPr>
            <a:t>年度末残高は</a:t>
          </a:r>
          <a:r>
            <a:rPr lang="en-US" altLang="ja-JP" sz="1100">
              <a:solidFill>
                <a:schemeClr val="dk1"/>
              </a:solidFill>
              <a:effectLst/>
              <a:latin typeface="+mn-lt"/>
              <a:ea typeface="+mn-ea"/>
              <a:cs typeface="+mn-cs"/>
            </a:rPr>
            <a:t>4,066</a:t>
          </a:r>
          <a:r>
            <a:rPr lang="ja-JP" altLang="ja-JP" sz="1100">
              <a:solidFill>
                <a:schemeClr val="dk1"/>
              </a:solidFill>
              <a:effectLst/>
              <a:latin typeface="+mn-lt"/>
              <a:ea typeface="+mn-ea"/>
              <a:cs typeface="+mn-cs"/>
            </a:rPr>
            <a:t>百万円となった。</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chemeClr val="dk1"/>
              </a:solidFill>
              <a:effectLst/>
              <a:latin typeface="+mn-lt"/>
              <a:ea typeface="+mn-ea"/>
              <a:cs typeface="+mn-cs"/>
            </a:rPr>
            <a:t>　</a:t>
          </a:r>
          <a:r>
            <a:rPr lang="ja-JP" altLang="ja-JP" sz="1100">
              <a:solidFill>
                <a:schemeClr val="dk1"/>
              </a:solidFill>
              <a:effectLst/>
              <a:latin typeface="+mn-lt"/>
              <a:ea typeface="+mn-ea"/>
              <a:cs typeface="+mn-cs"/>
            </a:rPr>
            <a:t>災害などの突発的な歳出や、歳入の急減などの不測の事態に対応できるようにするため、財政調整基金残高については、</a:t>
          </a:r>
          <a:r>
            <a:rPr kumimoji="1" lang="en-US" altLang="ja-JP" sz="1100" b="0" i="0" baseline="0">
              <a:solidFill>
                <a:schemeClr val="dk1"/>
              </a:solidFill>
              <a:effectLst/>
              <a:latin typeface="+mn-lt"/>
              <a:ea typeface="+mn-ea"/>
              <a:cs typeface="+mn-cs"/>
            </a:rPr>
            <a:t>30</a:t>
          </a:r>
          <a:r>
            <a:rPr kumimoji="1" lang="ja-JP" altLang="ja-JP" sz="1100" b="0" i="0" baseline="0">
              <a:solidFill>
                <a:schemeClr val="dk1"/>
              </a:solidFill>
              <a:effectLst/>
              <a:latin typeface="+mn-lt"/>
              <a:ea typeface="+mn-ea"/>
              <a:cs typeface="+mn-cs"/>
            </a:rPr>
            <a:t>億円を確保する。</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chemeClr val="dk1"/>
              </a:solidFill>
              <a:effectLst/>
              <a:latin typeface="+mn-lt"/>
              <a:ea typeface="+mn-ea"/>
              <a:cs typeface="+mn-cs"/>
            </a:rPr>
            <a:t>　利子</a:t>
          </a:r>
          <a:r>
            <a:rPr kumimoji="1" lang="en-US" altLang="ja-JP" sz="1100" b="0" i="0" baseline="0">
              <a:solidFill>
                <a:schemeClr val="dk1"/>
              </a:solidFill>
              <a:effectLst/>
              <a:latin typeface="+mn-lt"/>
              <a:ea typeface="+mn-ea"/>
              <a:cs typeface="+mn-cs"/>
            </a:rPr>
            <a:t>561</a:t>
          </a:r>
          <a:r>
            <a:rPr kumimoji="1" lang="ja-JP" altLang="ja-JP" sz="1100" b="0" i="0" baseline="0">
              <a:solidFill>
                <a:schemeClr val="dk1"/>
              </a:solidFill>
              <a:effectLst/>
              <a:latin typeface="+mn-lt"/>
              <a:ea typeface="+mn-ea"/>
              <a:cs typeface="+mn-cs"/>
            </a:rPr>
            <a:t>千円の積立による増。</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chemeClr val="dk1"/>
              </a:solidFill>
              <a:effectLst/>
              <a:latin typeface="+mn-lt"/>
              <a:ea typeface="+mn-ea"/>
              <a:cs typeface="+mn-cs"/>
            </a:rPr>
            <a:t>　平成</a:t>
          </a:r>
          <a:r>
            <a:rPr kumimoji="1" lang="en-US" altLang="ja-JP" sz="1100" b="0" i="0" baseline="0">
              <a:solidFill>
                <a:schemeClr val="dk1"/>
              </a:solidFill>
              <a:effectLst/>
              <a:latin typeface="+mn-lt"/>
              <a:ea typeface="+mn-ea"/>
              <a:cs typeface="+mn-cs"/>
            </a:rPr>
            <a:t>26</a:t>
          </a:r>
          <a:r>
            <a:rPr kumimoji="1" lang="ja-JP" altLang="ja-JP" sz="1100" b="0" i="0" baseline="0">
              <a:solidFill>
                <a:schemeClr val="dk1"/>
              </a:solidFill>
              <a:effectLst/>
              <a:latin typeface="+mn-lt"/>
              <a:ea typeface="+mn-ea"/>
              <a:cs typeface="+mn-cs"/>
            </a:rPr>
            <a:t>年度に繰上償還を行った後、経済事情の変動等により財源が不足する場合において、償還の財源とするため</a:t>
          </a:r>
          <a:r>
            <a:rPr kumimoji="1" lang="en-US" altLang="ja-JP" sz="1100" b="0" i="0" baseline="0">
              <a:solidFill>
                <a:schemeClr val="dk1"/>
              </a:solidFill>
              <a:effectLst/>
              <a:latin typeface="+mn-lt"/>
              <a:ea typeface="+mn-ea"/>
              <a:cs typeface="+mn-cs"/>
            </a:rPr>
            <a:t>600</a:t>
          </a:r>
          <a:r>
            <a:rPr kumimoji="1" lang="ja-JP" altLang="ja-JP" sz="1100" b="0" i="0" baseline="0">
              <a:solidFill>
                <a:schemeClr val="dk1"/>
              </a:solidFill>
              <a:effectLst/>
              <a:latin typeface="+mn-lt"/>
              <a:ea typeface="+mn-ea"/>
              <a:cs typeface="+mn-cs"/>
            </a:rPr>
            <a:t>百万円を積み立て、その後は利子を積み立てているが、今後も同様に利子の積み立てを行っていく。</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DF93E33D-9B7B-4021-A665-EFF66066242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25F5657B-3BD1-448D-8E2B-93A48C770FE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a:extLst>
            <a:ext uri="{FF2B5EF4-FFF2-40B4-BE49-F238E27FC236}">
              <a16:creationId xmlns:a16="http://schemas.microsoft.com/office/drawing/2014/main" id="{1250F303-BE4B-446F-AAD5-776847F27E8B}"/>
            </a:ext>
          </a:extLst>
        </xdr:cNvPr>
        <xdr:cNvSpPr/>
      </xdr:nvSpPr>
      <xdr:spPr>
        <a:xfrm>
          <a:off x="1149858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a:extLst>
            <a:ext uri="{FF2B5EF4-FFF2-40B4-BE49-F238E27FC236}">
              <a16:creationId xmlns:a16="http://schemas.microsoft.com/office/drawing/2014/main" id="{C3DFC710-2E6B-4D9E-97C8-BA14090F07C5}"/>
            </a:ext>
          </a:extLst>
        </xdr:cNvPr>
        <xdr:cNvSpPr/>
      </xdr:nvSpPr>
      <xdr:spPr>
        <a:xfrm>
          <a:off x="1283970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a:extLst>
            <a:ext uri="{FF2B5EF4-FFF2-40B4-BE49-F238E27FC236}">
              <a16:creationId xmlns:a16="http://schemas.microsoft.com/office/drawing/2014/main" id="{F31E04B7-3F05-4DAA-87A3-44B7175FAF13}"/>
            </a:ext>
          </a:extLst>
        </xdr:cNvPr>
        <xdr:cNvSpPr/>
      </xdr:nvSpPr>
      <xdr:spPr>
        <a:xfrm>
          <a:off x="1418082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a:extLst>
            <a:ext uri="{FF2B5EF4-FFF2-40B4-BE49-F238E27FC236}">
              <a16:creationId xmlns:a16="http://schemas.microsoft.com/office/drawing/2014/main" id="{3DAD93E2-BF4C-45B1-81F9-C0EDAED77CC2}"/>
            </a:ext>
          </a:extLst>
        </xdr:cNvPr>
        <xdr:cNvSpPr/>
      </xdr:nvSpPr>
      <xdr:spPr>
        <a:xfrm>
          <a:off x="1552194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a:extLst>
            <a:ext uri="{FF2B5EF4-FFF2-40B4-BE49-F238E27FC236}">
              <a16:creationId xmlns:a16="http://schemas.microsoft.com/office/drawing/2014/main" id="{5A31BC88-E272-4501-AE86-AE9F4F8B0A64}"/>
            </a:ext>
          </a:extLst>
        </xdr:cNvPr>
        <xdr:cNvSpPr/>
      </xdr:nvSpPr>
      <xdr:spPr>
        <a:xfrm>
          <a:off x="1686306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a:extLst>
            <a:ext uri="{FF2B5EF4-FFF2-40B4-BE49-F238E27FC236}">
              <a16:creationId xmlns:a16="http://schemas.microsoft.com/office/drawing/2014/main" id="{C2822EBF-30BF-42E5-91A2-9B684397195C}"/>
            </a:ext>
          </a:extLst>
        </xdr:cNvPr>
        <xdr:cNvSpPr/>
      </xdr:nvSpPr>
      <xdr:spPr>
        <a:xfrm>
          <a:off x="1149858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a:extLst>
            <a:ext uri="{FF2B5EF4-FFF2-40B4-BE49-F238E27FC236}">
              <a16:creationId xmlns:a16="http://schemas.microsoft.com/office/drawing/2014/main" id="{3A6FA376-8B14-40A9-9EA2-74D15C647AC6}"/>
            </a:ext>
          </a:extLst>
        </xdr:cNvPr>
        <xdr:cNvSpPr/>
      </xdr:nvSpPr>
      <xdr:spPr>
        <a:xfrm>
          <a:off x="1283970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a:extLst>
            <a:ext uri="{FF2B5EF4-FFF2-40B4-BE49-F238E27FC236}">
              <a16:creationId xmlns:a16="http://schemas.microsoft.com/office/drawing/2014/main" id="{36BDCE38-FCA7-4C5F-96FB-9F4FC20BD642}"/>
            </a:ext>
          </a:extLst>
        </xdr:cNvPr>
        <xdr:cNvSpPr/>
      </xdr:nvSpPr>
      <xdr:spPr>
        <a:xfrm>
          <a:off x="1418082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a:extLst>
            <a:ext uri="{FF2B5EF4-FFF2-40B4-BE49-F238E27FC236}">
              <a16:creationId xmlns:a16="http://schemas.microsoft.com/office/drawing/2014/main" id="{80F00010-F737-4BC1-9346-C85FA57E6112}"/>
            </a:ext>
          </a:extLst>
        </xdr:cNvPr>
        <xdr:cNvSpPr/>
      </xdr:nvSpPr>
      <xdr:spPr>
        <a:xfrm>
          <a:off x="1552194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a:extLst>
            <a:ext uri="{FF2B5EF4-FFF2-40B4-BE49-F238E27FC236}">
              <a16:creationId xmlns:a16="http://schemas.microsoft.com/office/drawing/2014/main" id="{CA0307D1-A38E-44BD-823C-FA21CAEC1F0D}"/>
            </a:ext>
          </a:extLst>
        </xdr:cNvPr>
        <xdr:cNvSpPr/>
      </xdr:nvSpPr>
      <xdr:spPr>
        <a:xfrm>
          <a:off x="1686306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a:extLst>
            <a:ext uri="{FF2B5EF4-FFF2-40B4-BE49-F238E27FC236}">
              <a16:creationId xmlns:a16="http://schemas.microsoft.com/office/drawing/2014/main" id="{A782073C-D6F4-4787-A5F6-73852EB31EB2}"/>
            </a:ext>
          </a:extLst>
        </xdr:cNvPr>
        <xdr:cNvSpPr/>
      </xdr:nvSpPr>
      <xdr:spPr>
        <a:xfrm>
          <a:off x="355600" y="63500"/>
          <a:ext cx="11139805" cy="633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a:extLst>
            <a:ext uri="{FF2B5EF4-FFF2-40B4-BE49-F238E27FC236}">
              <a16:creationId xmlns:a16="http://schemas.microsoft.com/office/drawing/2014/main" id="{E9B5A5EE-7495-4E5B-8682-869DBF019444}"/>
            </a:ext>
          </a:extLst>
        </xdr:cNvPr>
        <xdr:cNvSpPr/>
      </xdr:nvSpPr>
      <xdr:spPr>
        <a:xfrm>
          <a:off x="15013305" y="190500"/>
          <a:ext cx="3473450" cy="55689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a:extLst>
            <a:ext uri="{FF2B5EF4-FFF2-40B4-BE49-F238E27FC236}">
              <a16:creationId xmlns:a16="http://schemas.microsoft.com/office/drawing/2014/main" id="{02190063-5037-4C7E-8B6D-114AB07805F3}"/>
            </a:ext>
          </a:extLst>
        </xdr:cNvPr>
        <xdr:cNvSpPr/>
      </xdr:nvSpPr>
      <xdr:spPr>
        <a:xfrm>
          <a:off x="15015845" y="215900"/>
          <a:ext cx="345186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a:extLst>
            <a:ext uri="{FF2B5EF4-FFF2-40B4-BE49-F238E27FC236}">
              <a16:creationId xmlns:a16="http://schemas.microsoft.com/office/drawing/2014/main" id="{B3BA2302-C510-4B8F-88E3-354874B7D4ED}"/>
            </a:ext>
          </a:extLst>
        </xdr:cNvPr>
        <xdr:cNvSpPr/>
      </xdr:nvSpPr>
      <xdr:spPr>
        <a:xfrm>
          <a:off x="15041245" y="241300"/>
          <a:ext cx="3394710" cy="4425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熊本県上天草市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a:extLst>
            <a:ext uri="{FF2B5EF4-FFF2-40B4-BE49-F238E27FC236}">
              <a16:creationId xmlns:a16="http://schemas.microsoft.com/office/drawing/2014/main" id="{4F463C17-1FBA-4ACE-BDCA-1857FED82219}"/>
            </a:ext>
          </a:extLst>
        </xdr:cNvPr>
        <xdr:cNvSpPr/>
      </xdr:nvSpPr>
      <xdr:spPr>
        <a:xfrm>
          <a:off x="12539345" y="190500"/>
          <a:ext cx="2340610" cy="55689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a:extLst>
            <a:ext uri="{FF2B5EF4-FFF2-40B4-BE49-F238E27FC236}">
              <a16:creationId xmlns:a16="http://schemas.microsoft.com/office/drawing/2014/main" id="{B5969BA1-956C-46FB-BA68-D1585278E8A8}"/>
            </a:ext>
          </a:extLst>
        </xdr:cNvPr>
        <xdr:cNvSpPr/>
      </xdr:nvSpPr>
      <xdr:spPr>
        <a:xfrm>
          <a:off x="12564745" y="215900"/>
          <a:ext cx="229616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a:extLst>
            <a:ext uri="{FF2B5EF4-FFF2-40B4-BE49-F238E27FC236}">
              <a16:creationId xmlns:a16="http://schemas.microsoft.com/office/drawing/2014/main" id="{01A4A9E3-BB19-4BB0-B689-521C357A40E3}"/>
            </a:ext>
          </a:extLst>
        </xdr:cNvPr>
        <xdr:cNvSpPr/>
      </xdr:nvSpPr>
      <xdr:spPr>
        <a:xfrm>
          <a:off x="12590145" y="241300"/>
          <a:ext cx="2261870" cy="45529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a:extLst>
            <a:ext uri="{FF2B5EF4-FFF2-40B4-BE49-F238E27FC236}">
              <a16:creationId xmlns:a16="http://schemas.microsoft.com/office/drawing/2014/main" id="{1D3C722E-1102-469E-981B-C53B998C6986}"/>
            </a:ext>
          </a:extLst>
        </xdr:cNvPr>
        <xdr:cNvSpPr/>
      </xdr:nvSpPr>
      <xdr:spPr>
        <a:xfrm>
          <a:off x="436880" y="883285"/>
          <a:ext cx="8879205" cy="174371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a:extLst>
            <a:ext uri="{FF2B5EF4-FFF2-40B4-BE49-F238E27FC236}">
              <a16:creationId xmlns:a16="http://schemas.microsoft.com/office/drawing/2014/main" id="{BB75AB33-0A45-4B3C-9A7A-E3597373DE2F}"/>
            </a:ext>
          </a:extLst>
        </xdr:cNvPr>
        <xdr:cNvSpPr/>
      </xdr:nvSpPr>
      <xdr:spPr>
        <a:xfrm>
          <a:off x="558165" y="915035"/>
          <a:ext cx="121412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a:extLst>
            <a:ext uri="{FF2B5EF4-FFF2-40B4-BE49-F238E27FC236}">
              <a16:creationId xmlns:a16="http://schemas.microsoft.com/office/drawing/2014/main" id="{3394FDBC-0064-492D-810C-DC2CC1F91CCD}"/>
            </a:ext>
          </a:extLst>
        </xdr:cNvPr>
        <xdr:cNvSpPr/>
      </xdr:nvSpPr>
      <xdr:spPr>
        <a:xfrm>
          <a:off x="1731645" y="915035"/>
          <a:ext cx="117348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25,015
24,875
126.67
21,861,161
20,487,805
1,014,499
10,514,494
18,140,944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a:extLst>
            <a:ext uri="{FF2B5EF4-FFF2-40B4-BE49-F238E27FC236}">
              <a16:creationId xmlns:a16="http://schemas.microsoft.com/office/drawing/2014/main" id="{1AD234B9-00C6-4050-9EDE-86D82B78AF0D}"/>
            </a:ext>
          </a:extLst>
        </xdr:cNvPr>
        <xdr:cNvSpPr/>
      </xdr:nvSpPr>
      <xdr:spPr>
        <a:xfrm>
          <a:off x="2905125" y="915035"/>
          <a:ext cx="134112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a:extLst>
            <a:ext uri="{FF2B5EF4-FFF2-40B4-BE49-F238E27FC236}">
              <a16:creationId xmlns:a16="http://schemas.microsoft.com/office/drawing/2014/main" id="{96B0F9B9-DD44-4281-8043-CCE101712758}"/>
            </a:ext>
          </a:extLst>
        </xdr:cNvPr>
        <xdr:cNvSpPr/>
      </xdr:nvSpPr>
      <xdr:spPr>
        <a:xfrm>
          <a:off x="4246245" y="934085"/>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a:extLst>
            <a:ext uri="{FF2B5EF4-FFF2-40B4-BE49-F238E27FC236}">
              <a16:creationId xmlns:a16="http://schemas.microsoft.com/office/drawing/2014/main" id="{B4487574-44CE-44C1-BA87-3C31A5C5858B}"/>
            </a:ext>
          </a:extLst>
        </xdr:cNvPr>
        <xdr:cNvSpPr/>
      </xdr:nvSpPr>
      <xdr:spPr>
        <a:xfrm>
          <a:off x="6026785" y="934085"/>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a:extLst>
            <a:ext uri="{FF2B5EF4-FFF2-40B4-BE49-F238E27FC236}">
              <a16:creationId xmlns:a16="http://schemas.microsoft.com/office/drawing/2014/main" id="{EEF57A8D-E421-4DA6-A3D4-939097535329}"/>
            </a:ext>
          </a:extLst>
        </xdr:cNvPr>
        <xdr:cNvSpPr/>
      </xdr:nvSpPr>
      <xdr:spPr>
        <a:xfrm>
          <a:off x="7200265" y="946785"/>
          <a:ext cx="56642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a:extLst>
            <a:ext uri="{FF2B5EF4-FFF2-40B4-BE49-F238E27FC236}">
              <a16:creationId xmlns:a16="http://schemas.microsoft.com/office/drawing/2014/main" id="{0A44FA56-604A-4BED-9371-ECD1255CBF45}"/>
            </a:ext>
          </a:extLst>
        </xdr:cNvPr>
        <xdr:cNvSpPr/>
      </xdr:nvSpPr>
      <xdr:spPr>
        <a:xfrm>
          <a:off x="4246245" y="1693545"/>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a:extLst>
            <a:ext uri="{FF2B5EF4-FFF2-40B4-BE49-F238E27FC236}">
              <a16:creationId xmlns:a16="http://schemas.microsoft.com/office/drawing/2014/main" id="{A150E0AD-DAD0-4621-BA34-DCF59FF31C99}"/>
            </a:ext>
          </a:extLst>
        </xdr:cNvPr>
        <xdr:cNvSpPr/>
      </xdr:nvSpPr>
      <xdr:spPr>
        <a:xfrm>
          <a:off x="6090285" y="1693545"/>
          <a:ext cx="3225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a:extLst>
            <a:ext uri="{FF2B5EF4-FFF2-40B4-BE49-F238E27FC236}">
              <a16:creationId xmlns:a16="http://schemas.microsoft.com/office/drawing/2014/main" id="{D0721A25-E29A-4D87-870D-BFFE411A3300}"/>
            </a:ext>
          </a:extLst>
        </xdr:cNvPr>
        <xdr:cNvSpPr/>
      </xdr:nvSpPr>
      <xdr:spPr>
        <a:xfrm>
          <a:off x="9765665" y="883285"/>
          <a:ext cx="1341120" cy="124714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a:extLst>
            <a:ext uri="{FF2B5EF4-FFF2-40B4-BE49-F238E27FC236}">
              <a16:creationId xmlns:a16="http://schemas.microsoft.com/office/drawing/2014/main" id="{1B9B7F9C-6AC7-4E02-928E-EBA20B526A8E}"/>
            </a:ext>
          </a:extLst>
        </xdr:cNvPr>
        <xdr:cNvSpPr/>
      </xdr:nvSpPr>
      <xdr:spPr>
        <a:xfrm>
          <a:off x="9987915" y="946785"/>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a:extLst>
            <a:ext uri="{FF2B5EF4-FFF2-40B4-BE49-F238E27FC236}">
              <a16:creationId xmlns:a16="http://schemas.microsoft.com/office/drawing/2014/main" id="{F0BDD55A-EA9E-4604-A3CF-A722501B5AE4}"/>
            </a:ext>
          </a:extLst>
        </xdr:cNvPr>
        <xdr:cNvSpPr/>
      </xdr:nvSpPr>
      <xdr:spPr>
        <a:xfrm>
          <a:off x="9987915" y="1209675"/>
          <a:ext cx="1173480" cy="5092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a:extLst>
            <a:ext uri="{FF2B5EF4-FFF2-40B4-BE49-F238E27FC236}">
              <a16:creationId xmlns:a16="http://schemas.microsoft.com/office/drawing/2014/main" id="{869E82F8-56E5-4946-BB9B-916D1B3895CA}"/>
            </a:ext>
          </a:extLst>
        </xdr:cNvPr>
        <xdr:cNvSpPr/>
      </xdr:nvSpPr>
      <xdr:spPr>
        <a:xfrm>
          <a:off x="9987915" y="1544955"/>
          <a:ext cx="1292860" cy="6362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a:extLst>
            <a:ext uri="{FF2B5EF4-FFF2-40B4-BE49-F238E27FC236}">
              <a16:creationId xmlns:a16="http://schemas.microsoft.com/office/drawing/2014/main" id="{4D29D4E2-64B6-4583-842F-4B1775C6EAA1}"/>
            </a:ext>
          </a:extLst>
        </xdr:cNvPr>
        <xdr:cNvCxnSpPr/>
      </xdr:nvCxnSpPr>
      <xdr:spPr>
        <a:xfrm flipH="1">
          <a:off x="9825355" y="1035685"/>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a:extLst>
            <a:ext uri="{FF2B5EF4-FFF2-40B4-BE49-F238E27FC236}">
              <a16:creationId xmlns:a16="http://schemas.microsoft.com/office/drawing/2014/main" id="{4F88BBE1-FB4E-489B-8065-B8A5F5496E05}"/>
            </a:ext>
          </a:extLst>
        </xdr:cNvPr>
        <xdr:cNvSpPr/>
      </xdr:nvSpPr>
      <xdr:spPr>
        <a:xfrm>
          <a:off x="9879330" y="997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a:extLst>
            <a:ext uri="{FF2B5EF4-FFF2-40B4-BE49-F238E27FC236}">
              <a16:creationId xmlns:a16="http://schemas.microsoft.com/office/drawing/2014/main" id="{A37D046C-295E-4751-ACD7-FCD23B45C4B6}"/>
            </a:ext>
          </a:extLst>
        </xdr:cNvPr>
        <xdr:cNvSpPr/>
      </xdr:nvSpPr>
      <xdr:spPr>
        <a:xfrm>
          <a:off x="9879330" y="129857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a:extLst>
            <a:ext uri="{FF2B5EF4-FFF2-40B4-BE49-F238E27FC236}">
              <a16:creationId xmlns:a16="http://schemas.microsoft.com/office/drawing/2014/main" id="{E4B086FA-7A64-4ED7-89A8-8C64C6E0419D}"/>
            </a:ext>
          </a:extLst>
        </xdr:cNvPr>
        <xdr:cNvCxnSpPr/>
      </xdr:nvCxnSpPr>
      <xdr:spPr>
        <a:xfrm>
          <a:off x="9923780" y="154495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a:extLst>
            <a:ext uri="{FF2B5EF4-FFF2-40B4-BE49-F238E27FC236}">
              <a16:creationId xmlns:a16="http://schemas.microsoft.com/office/drawing/2014/main" id="{1A6DB393-6A74-4AC1-8F6F-18ACFF4700E0}"/>
            </a:ext>
          </a:extLst>
        </xdr:cNvPr>
        <xdr:cNvCxnSpPr/>
      </xdr:nvCxnSpPr>
      <xdr:spPr>
        <a:xfrm>
          <a:off x="9844405" y="1544955"/>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a:extLst>
            <a:ext uri="{FF2B5EF4-FFF2-40B4-BE49-F238E27FC236}">
              <a16:creationId xmlns:a16="http://schemas.microsoft.com/office/drawing/2014/main" id="{DF752B26-7C4E-4363-8C6A-06C671D06407}"/>
            </a:ext>
          </a:extLst>
        </xdr:cNvPr>
        <xdr:cNvCxnSpPr/>
      </xdr:nvCxnSpPr>
      <xdr:spPr>
        <a:xfrm flipV="1">
          <a:off x="9923780" y="177927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a:extLst>
            <a:ext uri="{FF2B5EF4-FFF2-40B4-BE49-F238E27FC236}">
              <a16:creationId xmlns:a16="http://schemas.microsoft.com/office/drawing/2014/main" id="{B03C4389-AC6F-452E-93FA-884B511F4289}"/>
            </a:ext>
          </a:extLst>
        </xdr:cNvPr>
        <xdr:cNvCxnSpPr/>
      </xdr:nvCxnSpPr>
      <xdr:spPr>
        <a:xfrm>
          <a:off x="9844405" y="1918335"/>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a:extLst>
            <a:ext uri="{FF2B5EF4-FFF2-40B4-BE49-F238E27FC236}">
              <a16:creationId xmlns:a16="http://schemas.microsoft.com/office/drawing/2014/main" id="{FFE71F6C-1A45-4C39-AB83-C7E493F6564E}"/>
            </a:ext>
          </a:extLst>
        </xdr:cNvPr>
        <xdr:cNvSpPr txBox="1"/>
      </xdr:nvSpPr>
      <xdr:spPr>
        <a:xfrm>
          <a:off x="419100" y="272478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a:extLst>
            <a:ext uri="{FF2B5EF4-FFF2-40B4-BE49-F238E27FC236}">
              <a16:creationId xmlns:a16="http://schemas.microsoft.com/office/drawing/2014/main" id="{366E7548-C1C9-4E8E-98F3-DB60C6183A8B}"/>
            </a:ext>
          </a:extLst>
        </xdr:cNvPr>
        <xdr:cNvSpPr txBox="1"/>
      </xdr:nvSpPr>
      <xdr:spPr>
        <a:xfrm>
          <a:off x="419100" y="296227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a:extLst>
            <a:ext uri="{FF2B5EF4-FFF2-40B4-BE49-F238E27FC236}">
              <a16:creationId xmlns:a16="http://schemas.microsoft.com/office/drawing/2014/main" id="{BB1546D0-D604-48BC-9794-DBE2AB76A4FB}"/>
            </a:ext>
          </a:extLst>
        </xdr:cNvPr>
        <xdr:cNvSpPr txBox="1"/>
      </xdr:nvSpPr>
      <xdr:spPr>
        <a:xfrm>
          <a:off x="419100" y="319595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1032123" cy="259045"/>
    <xdr:sp macro="" textlink="">
      <xdr:nvSpPr>
        <xdr:cNvPr id="44" name="テキスト ボックス 43">
          <a:extLst>
            <a:ext uri="{FF2B5EF4-FFF2-40B4-BE49-F238E27FC236}">
              <a16:creationId xmlns:a16="http://schemas.microsoft.com/office/drawing/2014/main" id="{480B013F-5797-4095-B463-6EF88A7C3ACE}"/>
            </a:ext>
          </a:extLst>
        </xdr:cNvPr>
        <xdr:cNvSpPr txBox="1"/>
      </xdr:nvSpPr>
      <xdr:spPr>
        <a:xfrm>
          <a:off x="419100" y="3433445"/>
          <a:ext cx="110321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年度中に市町村合併した団体で、合併前の団体毎の決算に基づく健全化判断比率等を算出していない団体については、債務償還比率、実質公債費比率、将来負担比率のグラフを表記しない。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45" name="テキスト ボックス 44">
          <a:extLst>
            <a:ext uri="{FF2B5EF4-FFF2-40B4-BE49-F238E27FC236}">
              <a16:creationId xmlns:a16="http://schemas.microsoft.com/office/drawing/2014/main" id="{FEBF425D-95FC-4BB2-A69B-5921865A1178}"/>
            </a:ext>
          </a:extLst>
        </xdr:cNvPr>
        <xdr:cNvSpPr txBox="1"/>
      </xdr:nvSpPr>
      <xdr:spPr>
        <a:xfrm>
          <a:off x="419100" y="367093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a:extLst>
            <a:ext uri="{FF2B5EF4-FFF2-40B4-BE49-F238E27FC236}">
              <a16:creationId xmlns:a16="http://schemas.microsoft.com/office/drawing/2014/main" id="{7C803CA3-97AF-4075-85D6-B7450C38513D}"/>
            </a:ext>
          </a:extLst>
        </xdr:cNvPr>
        <xdr:cNvSpPr/>
      </xdr:nvSpPr>
      <xdr:spPr>
        <a:xfrm>
          <a:off x="1127125" y="4180205"/>
          <a:ext cx="3738880" cy="3060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a:extLst>
            <a:ext uri="{FF2B5EF4-FFF2-40B4-BE49-F238E27FC236}">
              <a16:creationId xmlns:a16="http://schemas.microsoft.com/office/drawing/2014/main" id="{21C3B739-A67A-47AE-99C0-5099E96173C5}"/>
            </a:ext>
          </a:extLst>
        </xdr:cNvPr>
        <xdr:cNvSpPr/>
      </xdr:nvSpPr>
      <xdr:spPr>
        <a:xfrm>
          <a:off x="1774684" y="4538917"/>
          <a:ext cx="1514121" cy="26809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a:extLst>
            <a:ext uri="{FF2B5EF4-FFF2-40B4-BE49-F238E27FC236}">
              <a16:creationId xmlns:a16="http://schemas.microsoft.com/office/drawing/2014/main" id="{45D1F632-F8D0-4296-8C06-5752434995CA}"/>
            </a:ext>
          </a:extLst>
        </xdr:cNvPr>
        <xdr:cNvSpPr/>
      </xdr:nvSpPr>
      <xdr:spPr>
        <a:xfrm>
          <a:off x="3387084" y="4522246"/>
          <a:ext cx="740421" cy="30143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[ 64.7</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a:extLst>
            <a:ext uri="{FF2B5EF4-FFF2-40B4-BE49-F238E27FC236}">
              <a16:creationId xmlns:a16="http://schemas.microsoft.com/office/drawing/2014/main" id="{B1067E7C-A7C1-480F-9C73-FB1215A54C44}"/>
            </a:ext>
          </a:extLst>
        </xdr:cNvPr>
        <xdr:cNvSpPr/>
      </xdr:nvSpPr>
      <xdr:spPr>
        <a:xfrm>
          <a:off x="481520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a:extLst>
            <a:ext uri="{FF2B5EF4-FFF2-40B4-BE49-F238E27FC236}">
              <a16:creationId xmlns:a16="http://schemas.microsoft.com/office/drawing/2014/main" id="{ADC95B58-7053-449E-AC21-4C5B9167F9DB}"/>
            </a:ext>
          </a:extLst>
        </xdr:cNvPr>
        <xdr:cNvSpPr/>
      </xdr:nvSpPr>
      <xdr:spPr>
        <a:xfrm>
          <a:off x="481520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a:extLst>
            <a:ext uri="{FF2B5EF4-FFF2-40B4-BE49-F238E27FC236}">
              <a16:creationId xmlns:a16="http://schemas.microsoft.com/office/drawing/2014/main" id="{1096926A-1816-45BD-9C45-EE9DE1ED5CC4}"/>
            </a:ext>
          </a:extLst>
        </xdr:cNvPr>
        <xdr:cNvSpPr/>
      </xdr:nvSpPr>
      <xdr:spPr>
        <a:xfrm>
          <a:off x="615632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a:extLst>
            <a:ext uri="{FF2B5EF4-FFF2-40B4-BE49-F238E27FC236}">
              <a16:creationId xmlns:a16="http://schemas.microsoft.com/office/drawing/2014/main" id="{BF5E4F2F-9037-4F38-9F84-20536BFC0243}"/>
            </a:ext>
          </a:extLst>
        </xdr:cNvPr>
        <xdr:cNvSpPr/>
      </xdr:nvSpPr>
      <xdr:spPr>
        <a:xfrm>
          <a:off x="615632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a:extLst>
            <a:ext uri="{FF2B5EF4-FFF2-40B4-BE49-F238E27FC236}">
              <a16:creationId xmlns:a16="http://schemas.microsoft.com/office/drawing/2014/main" id="{454610CD-7F33-4A87-A78E-5012A14E58F7}"/>
            </a:ext>
          </a:extLst>
        </xdr:cNvPr>
        <xdr:cNvSpPr/>
      </xdr:nvSpPr>
      <xdr:spPr>
        <a:xfrm>
          <a:off x="762444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a:extLst>
            <a:ext uri="{FF2B5EF4-FFF2-40B4-BE49-F238E27FC236}">
              <a16:creationId xmlns:a16="http://schemas.microsoft.com/office/drawing/2014/main" id="{750B15FD-5D22-4AE2-A729-789AD3708D49}"/>
            </a:ext>
          </a:extLst>
        </xdr:cNvPr>
        <xdr:cNvSpPr/>
      </xdr:nvSpPr>
      <xdr:spPr>
        <a:xfrm>
          <a:off x="762444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a:extLst>
            <a:ext uri="{FF2B5EF4-FFF2-40B4-BE49-F238E27FC236}">
              <a16:creationId xmlns:a16="http://schemas.microsoft.com/office/drawing/2014/main" id="{5A96DBC4-A09D-4088-A1B1-BE18A8826EAA}"/>
            </a:ext>
          </a:extLst>
        </xdr:cNvPr>
        <xdr:cNvSpPr/>
      </xdr:nvSpPr>
      <xdr:spPr>
        <a:xfrm>
          <a:off x="1127125" y="4859655"/>
          <a:ext cx="3738880" cy="211328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a:extLst>
            <a:ext uri="{FF2B5EF4-FFF2-40B4-BE49-F238E27FC236}">
              <a16:creationId xmlns:a16="http://schemas.microsoft.com/office/drawing/2014/main" id="{750E792C-C57D-4C19-8847-0D93DE0E07E8}"/>
            </a:ext>
          </a:extLst>
        </xdr:cNvPr>
        <xdr:cNvSpPr/>
      </xdr:nvSpPr>
      <xdr:spPr>
        <a:xfrm>
          <a:off x="5109845" y="4859655"/>
          <a:ext cx="4191000" cy="2113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a:extLst>
            <a:ext uri="{FF2B5EF4-FFF2-40B4-BE49-F238E27FC236}">
              <a16:creationId xmlns:a16="http://schemas.microsoft.com/office/drawing/2014/main" id="{FE239550-5EE6-4D55-8205-12403B6849E2}"/>
            </a:ext>
          </a:extLst>
        </xdr:cNvPr>
        <xdr:cNvSpPr/>
      </xdr:nvSpPr>
      <xdr:spPr>
        <a:xfrm>
          <a:off x="5109845" y="4923155"/>
          <a:ext cx="40233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a:extLst>
            <a:ext uri="{FF2B5EF4-FFF2-40B4-BE49-F238E27FC236}">
              <a16:creationId xmlns:a16="http://schemas.microsoft.com/office/drawing/2014/main" id="{BF560189-00C0-4558-9934-C951958A7B4D}"/>
            </a:ext>
          </a:extLst>
        </xdr:cNvPr>
        <xdr:cNvSpPr txBox="1"/>
      </xdr:nvSpPr>
      <xdr:spPr>
        <a:xfrm>
          <a:off x="5163185" y="5144135"/>
          <a:ext cx="4010660" cy="1739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有形固定資産減価償却率は類似団体とほぼ同じ水準で推移しており、上昇傾向にある。</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本市は、上天草市公共施設総合管理計画（平成</a:t>
          </a:r>
          <a:r>
            <a:rPr kumimoji="1" lang="en-US" altLang="ja-JP" sz="1100">
              <a:latin typeface="ＭＳ Ｐゴシック" panose="020B0600070205080204" pitchFamily="50" charset="-128"/>
              <a:ea typeface="ＭＳ Ｐゴシック" panose="020B0600070205080204" pitchFamily="50" charset="-128"/>
            </a:rPr>
            <a:t>27</a:t>
          </a:r>
          <a:r>
            <a:rPr kumimoji="1" lang="ja-JP" altLang="en-US" sz="1100">
              <a:latin typeface="ＭＳ Ｐゴシック" panose="020B0600070205080204" pitchFamily="50" charset="-128"/>
              <a:ea typeface="ＭＳ Ｐゴシック" panose="020B0600070205080204" pitchFamily="50" charset="-128"/>
            </a:rPr>
            <a:t>年度策定）及び同アクションプラン（平成</a:t>
          </a:r>
          <a:r>
            <a:rPr kumimoji="1" lang="en-US" altLang="ja-JP" sz="1100">
              <a:latin typeface="ＭＳ Ｐゴシック" panose="020B0600070205080204" pitchFamily="50" charset="-128"/>
              <a:ea typeface="ＭＳ Ｐゴシック" panose="020B0600070205080204" pitchFamily="50" charset="-128"/>
            </a:rPr>
            <a:t>30</a:t>
          </a:r>
          <a:r>
            <a:rPr kumimoji="1" lang="ja-JP" altLang="en-US" sz="1100">
              <a:latin typeface="ＭＳ Ｐゴシック" panose="020B0600070205080204" pitchFamily="50" charset="-128"/>
              <a:ea typeface="ＭＳ Ｐゴシック" panose="020B0600070205080204" pitchFamily="50" charset="-128"/>
            </a:rPr>
            <a:t>年度策定）において、適正な施設規模及び配置の見直し、計画的な施設整備及び長寿命化、統廃合等を計画的に進めることとしており、今後、当該計画等の推進により、本比率は改善すると見込んでいる。</a:t>
          </a:r>
          <a:endParaRPr kumimoji="1" lang="en-US" altLang="ja-JP" sz="1100">
            <a:latin typeface="ＭＳ Ｐゴシック" panose="020B0600070205080204" pitchFamily="50" charset="-128"/>
            <a:ea typeface="ＭＳ Ｐゴシック" panose="020B0600070205080204" pitchFamily="50" charset="-128"/>
          </a:endParaRP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59" name="テキスト ボックス 58">
          <a:extLst>
            <a:ext uri="{FF2B5EF4-FFF2-40B4-BE49-F238E27FC236}">
              <a16:creationId xmlns:a16="http://schemas.microsoft.com/office/drawing/2014/main" id="{43A3B21E-A4AF-4407-9C41-182B5EF344E8}"/>
            </a:ext>
          </a:extLst>
        </xdr:cNvPr>
        <xdr:cNvSpPr txBox="1"/>
      </xdr:nvSpPr>
      <xdr:spPr>
        <a:xfrm>
          <a:off x="1104265" y="467296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a:extLst>
            <a:ext uri="{FF2B5EF4-FFF2-40B4-BE49-F238E27FC236}">
              <a16:creationId xmlns:a16="http://schemas.microsoft.com/office/drawing/2014/main" id="{7481D0B7-F3F0-4016-8F28-9C84C5AE6FFE}"/>
            </a:ext>
          </a:extLst>
        </xdr:cNvPr>
        <xdr:cNvCxnSpPr/>
      </xdr:nvCxnSpPr>
      <xdr:spPr>
        <a:xfrm>
          <a:off x="1127125" y="697293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36</xdr:row>
      <xdr:rowOff>74474</xdr:rowOff>
    </xdr:from>
    <xdr:ext cx="410689" cy="225703"/>
    <xdr:sp macro="" textlink="">
      <xdr:nvSpPr>
        <xdr:cNvPr id="61" name="テキスト ボックス 60">
          <a:extLst>
            <a:ext uri="{FF2B5EF4-FFF2-40B4-BE49-F238E27FC236}">
              <a16:creationId xmlns:a16="http://schemas.microsoft.com/office/drawing/2014/main" id="{C1A86064-DFC0-4149-B9BD-3EA6DEB2F125}"/>
            </a:ext>
          </a:extLst>
        </xdr:cNvPr>
        <xdr:cNvSpPr txBox="1"/>
      </xdr:nvSpPr>
      <xdr:spPr>
        <a:xfrm>
          <a:off x="721516" y="687913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62" name="直線コネクタ 61">
          <a:extLst>
            <a:ext uri="{FF2B5EF4-FFF2-40B4-BE49-F238E27FC236}">
              <a16:creationId xmlns:a16="http://schemas.microsoft.com/office/drawing/2014/main" id="{CD025348-5E6C-4006-9651-7CFD1F9C48D8}"/>
            </a:ext>
          </a:extLst>
        </xdr:cNvPr>
        <xdr:cNvCxnSpPr/>
      </xdr:nvCxnSpPr>
      <xdr:spPr>
        <a:xfrm>
          <a:off x="1127125" y="6620722"/>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34</xdr:row>
      <xdr:rowOff>57541</xdr:rowOff>
    </xdr:from>
    <xdr:ext cx="410689" cy="225703"/>
    <xdr:sp macro="" textlink="">
      <xdr:nvSpPr>
        <xdr:cNvPr id="63" name="テキスト ボックス 62">
          <a:extLst>
            <a:ext uri="{FF2B5EF4-FFF2-40B4-BE49-F238E27FC236}">
              <a16:creationId xmlns:a16="http://schemas.microsoft.com/office/drawing/2014/main" id="{7FA9BC60-0CF5-4F5B-AA4A-3A277E4929C5}"/>
            </a:ext>
          </a:extLst>
        </xdr:cNvPr>
        <xdr:cNvSpPr txBox="1"/>
      </xdr:nvSpPr>
      <xdr:spPr>
        <a:xfrm>
          <a:off x="721516" y="652692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64" name="直線コネクタ 63">
          <a:extLst>
            <a:ext uri="{FF2B5EF4-FFF2-40B4-BE49-F238E27FC236}">
              <a16:creationId xmlns:a16="http://schemas.microsoft.com/office/drawing/2014/main" id="{A116A908-D4D1-45BD-A75F-869483AC77AB}"/>
            </a:ext>
          </a:extLst>
        </xdr:cNvPr>
        <xdr:cNvCxnSpPr/>
      </xdr:nvCxnSpPr>
      <xdr:spPr>
        <a:xfrm>
          <a:off x="1127125" y="6268508"/>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65" name="テキスト ボックス 64">
          <a:extLst>
            <a:ext uri="{FF2B5EF4-FFF2-40B4-BE49-F238E27FC236}">
              <a16:creationId xmlns:a16="http://schemas.microsoft.com/office/drawing/2014/main" id="{8DA12F63-27E5-439D-A34C-8AB5B27F9A88}"/>
            </a:ext>
          </a:extLst>
        </xdr:cNvPr>
        <xdr:cNvSpPr txBox="1"/>
      </xdr:nvSpPr>
      <xdr:spPr>
        <a:xfrm>
          <a:off x="772811" y="617470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66" name="直線コネクタ 65">
          <a:extLst>
            <a:ext uri="{FF2B5EF4-FFF2-40B4-BE49-F238E27FC236}">
              <a16:creationId xmlns:a16="http://schemas.microsoft.com/office/drawing/2014/main" id="{49388CCB-42CD-4027-8F4C-12A3EE8579BB}"/>
            </a:ext>
          </a:extLst>
        </xdr:cNvPr>
        <xdr:cNvCxnSpPr/>
      </xdr:nvCxnSpPr>
      <xdr:spPr>
        <a:xfrm>
          <a:off x="1127125" y="591629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67" name="テキスト ボックス 66">
          <a:extLst>
            <a:ext uri="{FF2B5EF4-FFF2-40B4-BE49-F238E27FC236}">
              <a16:creationId xmlns:a16="http://schemas.microsoft.com/office/drawing/2014/main" id="{94F6200E-5E69-45D4-855B-0DC409C0D03B}"/>
            </a:ext>
          </a:extLst>
        </xdr:cNvPr>
        <xdr:cNvSpPr txBox="1"/>
      </xdr:nvSpPr>
      <xdr:spPr>
        <a:xfrm>
          <a:off x="772811" y="582249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68" name="直線コネクタ 67">
          <a:extLst>
            <a:ext uri="{FF2B5EF4-FFF2-40B4-BE49-F238E27FC236}">
              <a16:creationId xmlns:a16="http://schemas.microsoft.com/office/drawing/2014/main" id="{29346AE8-95EB-4EEB-8320-9B68EA440964}"/>
            </a:ext>
          </a:extLst>
        </xdr:cNvPr>
        <xdr:cNvCxnSpPr/>
      </xdr:nvCxnSpPr>
      <xdr:spPr>
        <a:xfrm>
          <a:off x="1127125" y="5564082"/>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69" name="テキスト ボックス 68">
          <a:extLst>
            <a:ext uri="{FF2B5EF4-FFF2-40B4-BE49-F238E27FC236}">
              <a16:creationId xmlns:a16="http://schemas.microsoft.com/office/drawing/2014/main" id="{ACC49E4C-5BAE-4CA6-ADA2-F1329697143B}"/>
            </a:ext>
          </a:extLst>
        </xdr:cNvPr>
        <xdr:cNvSpPr txBox="1"/>
      </xdr:nvSpPr>
      <xdr:spPr>
        <a:xfrm>
          <a:off x="772811" y="547028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70" name="直線コネクタ 69">
          <a:extLst>
            <a:ext uri="{FF2B5EF4-FFF2-40B4-BE49-F238E27FC236}">
              <a16:creationId xmlns:a16="http://schemas.microsoft.com/office/drawing/2014/main" id="{93255617-B710-4BDE-8FD9-9099C21D4E51}"/>
            </a:ext>
          </a:extLst>
        </xdr:cNvPr>
        <xdr:cNvCxnSpPr/>
      </xdr:nvCxnSpPr>
      <xdr:spPr>
        <a:xfrm>
          <a:off x="1127125" y="5211868"/>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71" name="テキスト ボックス 70">
          <a:extLst>
            <a:ext uri="{FF2B5EF4-FFF2-40B4-BE49-F238E27FC236}">
              <a16:creationId xmlns:a16="http://schemas.microsoft.com/office/drawing/2014/main" id="{BB6FF19C-0795-4A8D-A1CE-E40043E694BF}"/>
            </a:ext>
          </a:extLst>
        </xdr:cNvPr>
        <xdr:cNvSpPr txBox="1"/>
      </xdr:nvSpPr>
      <xdr:spPr>
        <a:xfrm>
          <a:off x="772811" y="512187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2" name="直線コネクタ 71">
          <a:extLst>
            <a:ext uri="{FF2B5EF4-FFF2-40B4-BE49-F238E27FC236}">
              <a16:creationId xmlns:a16="http://schemas.microsoft.com/office/drawing/2014/main" id="{2DD1F245-3675-4743-9FB7-8B2B579691B8}"/>
            </a:ext>
          </a:extLst>
        </xdr:cNvPr>
        <xdr:cNvCxnSpPr/>
      </xdr:nvCxnSpPr>
      <xdr:spPr>
        <a:xfrm>
          <a:off x="1127125" y="485965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31628</xdr:colOff>
      <xdr:row>23</xdr:row>
      <xdr:rowOff>144324</xdr:rowOff>
    </xdr:from>
    <xdr:ext cx="308097" cy="225703"/>
    <xdr:sp macro="" textlink="">
      <xdr:nvSpPr>
        <xdr:cNvPr id="73" name="テキスト ボックス 72">
          <a:extLst>
            <a:ext uri="{FF2B5EF4-FFF2-40B4-BE49-F238E27FC236}">
              <a16:creationId xmlns:a16="http://schemas.microsoft.com/office/drawing/2014/main" id="{C1318B35-968E-4E0E-A45C-413E9D584957}"/>
            </a:ext>
          </a:extLst>
        </xdr:cNvPr>
        <xdr:cNvSpPr txBox="1"/>
      </xdr:nvSpPr>
      <xdr:spPr>
        <a:xfrm>
          <a:off x="801248" y="4769664"/>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4" name="有形固定資産減価償却率グラフ枠">
          <a:extLst>
            <a:ext uri="{FF2B5EF4-FFF2-40B4-BE49-F238E27FC236}">
              <a16:creationId xmlns:a16="http://schemas.microsoft.com/office/drawing/2014/main" id="{90010BD7-A3B6-4672-9167-E6B4D12DD4A7}"/>
            </a:ext>
          </a:extLst>
        </xdr:cNvPr>
        <xdr:cNvSpPr/>
      </xdr:nvSpPr>
      <xdr:spPr>
        <a:xfrm>
          <a:off x="1127125" y="4859655"/>
          <a:ext cx="3738880" cy="211328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36830</xdr:rowOff>
    </xdr:from>
    <xdr:to>
      <xdr:col>23</xdr:col>
      <xdr:colOff>85090</xdr:colOff>
      <xdr:row>33</xdr:row>
      <xdr:rowOff>155469</xdr:rowOff>
    </xdr:to>
    <xdr:cxnSp macro="">
      <xdr:nvCxnSpPr>
        <xdr:cNvPr id="75" name="直線コネクタ 74">
          <a:extLst>
            <a:ext uri="{FF2B5EF4-FFF2-40B4-BE49-F238E27FC236}">
              <a16:creationId xmlns:a16="http://schemas.microsoft.com/office/drawing/2014/main" id="{F0012E7A-E9CA-4AFA-8BC5-518F20460D54}"/>
            </a:ext>
          </a:extLst>
        </xdr:cNvPr>
        <xdr:cNvCxnSpPr/>
      </xdr:nvCxnSpPr>
      <xdr:spPr>
        <a:xfrm flipV="1">
          <a:off x="4206240" y="5165090"/>
          <a:ext cx="1270" cy="12921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159296</xdr:rowOff>
    </xdr:from>
    <xdr:ext cx="405111" cy="259045"/>
    <xdr:sp macro="" textlink="">
      <xdr:nvSpPr>
        <xdr:cNvPr id="76" name="有形固定資産減価償却率最小値テキスト">
          <a:extLst>
            <a:ext uri="{FF2B5EF4-FFF2-40B4-BE49-F238E27FC236}">
              <a16:creationId xmlns:a16="http://schemas.microsoft.com/office/drawing/2014/main" id="{565F92C2-6930-48F9-8C8B-4FC16384A478}"/>
            </a:ext>
          </a:extLst>
        </xdr:cNvPr>
        <xdr:cNvSpPr txBox="1"/>
      </xdr:nvSpPr>
      <xdr:spPr>
        <a:xfrm>
          <a:off x="4258945" y="64610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155469</xdr:rowOff>
    </xdr:from>
    <xdr:to>
      <xdr:col>23</xdr:col>
      <xdr:colOff>174625</xdr:colOff>
      <xdr:row>33</xdr:row>
      <xdr:rowOff>155469</xdr:rowOff>
    </xdr:to>
    <xdr:cxnSp macro="">
      <xdr:nvCxnSpPr>
        <xdr:cNvPr id="77" name="直線コネクタ 76">
          <a:extLst>
            <a:ext uri="{FF2B5EF4-FFF2-40B4-BE49-F238E27FC236}">
              <a16:creationId xmlns:a16="http://schemas.microsoft.com/office/drawing/2014/main" id="{2F329C94-E9B6-4EF3-8E45-F522450185E7}"/>
            </a:ext>
          </a:extLst>
        </xdr:cNvPr>
        <xdr:cNvCxnSpPr/>
      </xdr:nvCxnSpPr>
      <xdr:spPr>
        <a:xfrm>
          <a:off x="4119245" y="6457209"/>
          <a:ext cx="17018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24</xdr:row>
      <xdr:rowOff>154957</xdr:rowOff>
    </xdr:from>
    <xdr:ext cx="405111" cy="259045"/>
    <xdr:sp macro="" textlink="">
      <xdr:nvSpPr>
        <xdr:cNvPr id="78" name="有形固定資産減価償却率最大値テキスト">
          <a:extLst>
            <a:ext uri="{FF2B5EF4-FFF2-40B4-BE49-F238E27FC236}">
              <a16:creationId xmlns:a16="http://schemas.microsoft.com/office/drawing/2014/main" id="{C83A0100-C47E-45E9-9207-BB40974962AA}"/>
            </a:ext>
          </a:extLst>
        </xdr:cNvPr>
        <xdr:cNvSpPr txBox="1"/>
      </xdr:nvSpPr>
      <xdr:spPr>
        <a:xfrm>
          <a:off x="4258945" y="49479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36830</xdr:rowOff>
    </xdr:from>
    <xdr:to>
      <xdr:col>23</xdr:col>
      <xdr:colOff>174625</xdr:colOff>
      <xdr:row>26</xdr:row>
      <xdr:rowOff>36830</xdr:rowOff>
    </xdr:to>
    <xdr:cxnSp macro="">
      <xdr:nvCxnSpPr>
        <xdr:cNvPr id="79" name="直線コネクタ 78">
          <a:extLst>
            <a:ext uri="{FF2B5EF4-FFF2-40B4-BE49-F238E27FC236}">
              <a16:creationId xmlns:a16="http://schemas.microsoft.com/office/drawing/2014/main" id="{5F83D0A5-0706-47A1-8770-36EC62118655}"/>
            </a:ext>
          </a:extLst>
        </xdr:cNvPr>
        <xdr:cNvCxnSpPr/>
      </xdr:nvCxnSpPr>
      <xdr:spPr>
        <a:xfrm>
          <a:off x="4119245" y="5165090"/>
          <a:ext cx="17018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135060</xdr:rowOff>
    </xdr:from>
    <xdr:ext cx="405111" cy="259045"/>
    <xdr:sp macro="" textlink="">
      <xdr:nvSpPr>
        <xdr:cNvPr id="80" name="有形固定資産減価償却率平均値テキスト">
          <a:extLst>
            <a:ext uri="{FF2B5EF4-FFF2-40B4-BE49-F238E27FC236}">
              <a16:creationId xmlns:a16="http://schemas.microsoft.com/office/drawing/2014/main" id="{3BD54CAB-433D-482F-A640-9434620BE62D}"/>
            </a:ext>
          </a:extLst>
        </xdr:cNvPr>
        <xdr:cNvSpPr txBox="1"/>
      </xdr:nvSpPr>
      <xdr:spPr>
        <a:xfrm>
          <a:off x="4258945" y="593388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156633</xdr:rowOff>
    </xdr:from>
    <xdr:to>
      <xdr:col>23</xdr:col>
      <xdr:colOff>136525</xdr:colOff>
      <xdr:row>31</xdr:row>
      <xdr:rowOff>86783</xdr:rowOff>
    </xdr:to>
    <xdr:sp macro="" textlink="">
      <xdr:nvSpPr>
        <xdr:cNvPr id="81" name="フローチャート: 判断 80">
          <a:extLst>
            <a:ext uri="{FF2B5EF4-FFF2-40B4-BE49-F238E27FC236}">
              <a16:creationId xmlns:a16="http://schemas.microsoft.com/office/drawing/2014/main" id="{B3CD079E-16F6-4F19-95AC-2A31ADB59F86}"/>
            </a:ext>
          </a:extLst>
        </xdr:cNvPr>
        <xdr:cNvSpPr/>
      </xdr:nvSpPr>
      <xdr:spPr>
        <a:xfrm>
          <a:off x="4157345" y="595545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111654</xdr:rowOff>
    </xdr:from>
    <xdr:to>
      <xdr:col>19</xdr:col>
      <xdr:colOff>187325</xdr:colOff>
      <xdr:row>31</xdr:row>
      <xdr:rowOff>41804</xdr:rowOff>
    </xdr:to>
    <xdr:sp macro="" textlink="">
      <xdr:nvSpPr>
        <xdr:cNvPr id="82" name="フローチャート: 判断 81">
          <a:extLst>
            <a:ext uri="{FF2B5EF4-FFF2-40B4-BE49-F238E27FC236}">
              <a16:creationId xmlns:a16="http://schemas.microsoft.com/office/drawing/2014/main" id="{83E979FF-58A2-4498-8470-13D650D92418}"/>
            </a:ext>
          </a:extLst>
        </xdr:cNvPr>
        <xdr:cNvSpPr/>
      </xdr:nvSpPr>
      <xdr:spPr>
        <a:xfrm>
          <a:off x="3537585" y="591047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97261</xdr:rowOff>
    </xdr:from>
    <xdr:to>
      <xdr:col>15</xdr:col>
      <xdr:colOff>187325</xdr:colOff>
      <xdr:row>31</xdr:row>
      <xdr:rowOff>27411</xdr:rowOff>
    </xdr:to>
    <xdr:sp macro="" textlink="">
      <xdr:nvSpPr>
        <xdr:cNvPr id="83" name="フローチャート: 判断 82">
          <a:extLst>
            <a:ext uri="{FF2B5EF4-FFF2-40B4-BE49-F238E27FC236}">
              <a16:creationId xmlns:a16="http://schemas.microsoft.com/office/drawing/2014/main" id="{9613187D-B76D-476B-9CED-B2187B564706}"/>
            </a:ext>
          </a:extLst>
        </xdr:cNvPr>
        <xdr:cNvSpPr/>
      </xdr:nvSpPr>
      <xdr:spPr>
        <a:xfrm>
          <a:off x="2867025" y="589608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84667</xdr:rowOff>
    </xdr:from>
    <xdr:to>
      <xdr:col>11</xdr:col>
      <xdr:colOff>187325</xdr:colOff>
      <xdr:row>31</xdr:row>
      <xdr:rowOff>14817</xdr:rowOff>
    </xdr:to>
    <xdr:sp macro="" textlink="">
      <xdr:nvSpPr>
        <xdr:cNvPr id="84" name="フローチャート: 判断 83">
          <a:extLst>
            <a:ext uri="{FF2B5EF4-FFF2-40B4-BE49-F238E27FC236}">
              <a16:creationId xmlns:a16="http://schemas.microsoft.com/office/drawing/2014/main" id="{EC317815-0ED7-4184-97A4-BFE27154D896}"/>
            </a:ext>
          </a:extLst>
        </xdr:cNvPr>
        <xdr:cNvSpPr/>
      </xdr:nvSpPr>
      <xdr:spPr>
        <a:xfrm>
          <a:off x="2196465" y="588348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81068</xdr:rowOff>
    </xdr:from>
    <xdr:to>
      <xdr:col>7</xdr:col>
      <xdr:colOff>187325</xdr:colOff>
      <xdr:row>31</xdr:row>
      <xdr:rowOff>11218</xdr:rowOff>
    </xdr:to>
    <xdr:sp macro="" textlink="">
      <xdr:nvSpPr>
        <xdr:cNvPr id="85" name="フローチャート: 判断 84">
          <a:extLst>
            <a:ext uri="{FF2B5EF4-FFF2-40B4-BE49-F238E27FC236}">
              <a16:creationId xmlns:a16="http://schemas.microsoft.com/office/drawing/2014/main" id="{DC1740C1-68C2-403A-8C4E-164DD4FCDA2F}"/>
            </a:ext>
          </a:extLst>
        </xdr:cNvPr>
        <xdr:cNvSpPr/>
      </xdr:nvSpPr>
      <xdr:spPr>
        <a:xfrm>
          <a:off x="1525905" y="587988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6" name="テキスト ボックス 85">
          <a:extLst>
            <a:ext uri="{FF2B5EF4-FFF2-40B4-BE49-F238E27FC236}">
              <a16:creationId xmlns:a16="http://schemas.microsoft.com/office/drawing/2014/main" id="{3239ED1C-4E4B-4E1A-98A6-22B1DAAB22CE}"/>
            </a:ext>
          </a:extLst>
        </xdr:cNvPr>
        <xdr:cNvSpPr txBox="1"/>
      </xdr:nvSpPr>
      <xdr:spPr>
        <a:xfrm>
          <a:off x="405320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7" name="テキスト ボックス 86">
          <a:extLst>
            <a:ext uri="{FF2B5EF4-FFF2-40B4-BE49-F238E27FC236}">
              <a16:creationId xmlns:a16="http://schemas.microsoft.com/office/drawing/2014/main" id="{DFC4C84E-1CAB-4699-B5A4-BEC1B069BB33}"/>
            </a:ext>
          </a:extLst>
        </xdr:cNvPr>
        <xdr:cNvSpPr txBox="1"/>
      </xdr:nvSpPr>
      <xdr:spPr>
        <a:xfrm>
          <a:off x="343344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8" name="テキスト ボックス 87">
          <a:extLst>
            <a:ext uri="{FF2B5EF4-FFF2-40B4-BE49-F238E27FC236}">
              <a16:creationId xmlns:a16="http://schemas.microsoft.com/office/drawing/2014/main" id="{3162E6A0-52D4-4E68-A774-3C6DFA419B58}"/>
            </a:ext>
          </a:extLst>
        </xdr:cNvPr>
        <xdr:cNvSpPr txBox="1"/>
      </xdr:nvSpPr>
      <xdr:spPr>
        <a:xfrm>
          <a:off x="276288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9" name="テキスト ボックス 88">
          <a:extLst>
            <a:ext uri="{FF2B5EF4-FFF2-40B4-BE49-F238E27FC236}">
              <a16:creationId xmlns:a16="http://schemas.microsoft.com/office/drawing/2014/main" id="{682BA8C6-0193-48BD-AD3E-0C6557C21213}"/>
            </a:ext>
          </a:extLst>
        </xdr:cNvPr>
        <xdr:cNvSpPr txBox="1"/>
      </xdr:nvSpPr>
      <xdr:spPr>
        <a:xfrm>
          <a:off x="209232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0" name="テキスト ボックス 89">
          <a:extLst>
            <a:ext uri="{FF2B5EF4-FFF2-40B4-BE49-F238E27FC236}">
              <a16:creationId xmlns:a16="http://schemas.microsoft.com/office/drawing/2014/main" id="{304A4565-FCBA-49F8-9CB2-31B39B82E3A6}"/>
            </a:ext>
          </a:extLst>
        </xdr:cNvPr>
        <xdr:cNvSpPr txBox="1"/>
      </xdr:nvSpPr>
      <xdr:spPr>
        <a:xfrm>
          <a:off x="142176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151236</xdr:rowOff>
    </xdr:from>
    <xdr:to>
      <xdr:col>23</xdr:col>
      <xdr:colOff>136525</xdr:colOff>
      <xdr:row>31</xdr:row>
      <xdr:rowOff>81386</xdr:rowOff>
    </xdr:to>
    <xdr:sp macro="" textlink="">
      <xdr:nvSpPr>
        <xdr:cNvPr id="91" name="楕円 90">
          <a:extLst>
            <a:ext uri="{FF2B5EF4-FFF2-40B4-BE49-F238E27FC236}">
              <a16:creationId xmlns:a16="http://schemas.microsoft.com/office/drawing/2014/main" id="{EC735222-B85B-43E4-BFB8-D3B0AF31A7B1}"/>
            </a:ext>
          </a:extLst>
        </xdr:cNvPr>
        <xdr:cNvSpPr/>
      </xdr:nvSpPr>
      <xdr:spPr>
        <a:xfrm>
          <a:off x="4157345" y="595005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30</xdr:row>
      <xdr:rowOff>2663</xdr:rowOff>
    </xdr:from>
    <xdr:ext cx="405111" cy="259045"/>
    <xdr:sp macro="" textlink="">
      <xdr:nvSpPr>
        <xdr:cNvPr id="92" name="有形固定資産減価償却率該当値テキスト">
          <a:extLst>
            <a:ext uri="{FF2B5EF4-FFF2-40B4-BE49-F238E27FC236}">
              <a16:creationId xmlns:a16="http://schemas.microsoft.com/office/drawing/2014/main" id="{B5176298-03A6-4A45-8DE8-8884C75F8D05}"/>
            </a:ext>
          </a:extLst>
        </xdr:cNvPr>
        <xdr:cNvSpPr txBox="1"/>
      </xdr:nvSpPr>
      <xdr:spPr>
        <a:xfrm>
          <a:off x="4258945" y="58014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30</xdr:row>
      <xdr:rowOff>142240</xdr:rowOff>
    </xdr:from>
    <xdr:to>
      <xdr:col>19</xdr:col>
      <xdr:colOff>187325</xdr:colOff>
      <xdr:row>31</xdr:row>
      <xdr:rowOff>72390</xdr:rowOff>
    </xdr:to>
    <xdr:sp macro="" textlink="">
      <xdr:nvSpPr>
        <xdr:cNvPr id="93" name="楕円 92">
          <a:extLst>
            <a:ext uri="{FF2B5EF4-FFF2-40B4-BE49-F238E27FC236}">
              <a16:creationId xmlns:a16="http://schemas.microsoft.com/office/drawing/2014/main" id="{0752746E-0173-4E06-8FD3-E8D1F4D4EA9F}"/>
            </a:ext>
          </a:extLst>
        </xdr:cNvPr>
        <xdr:cNvSpPr/>
      </xdr:nvSpPr>
      <xdr:spPr>
        <a:xfrm>
          <a:off x="3537585" y="594106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31</xdr:row>
      <xdr:rowOff>21590</xdr:rowOff>
    </xdr:from>
    <xdr:to>
      <xdr:col>23</xdr:col>
      <xdr:colOff>85725</xdr:colOff>
      <xdr:row>31</xdr:row>
      <xdr:rowOff>30586</xdr:rowOff>
    </xdr:to>
    <xdr:cxnSp macro="">
      <xdr:nvCxnSpPr>
        <xdr:cNvPr id="94" name="直線コネクタ 93">
          <a:extLst>
            <a:ext uri="{FF2B5EF4-FFF2-40B4-BE49-F238E27FC236}">
              <a16:creationId xmlns:a16="http://schemas.microsoft.com/office/drawing/2014/main" id="{8E57E344-15BE-4C80-8368-F89AC8623E0B}"/>
            </a:ext>
          </a:extLst>
        </xdr:cNvPr>
        <xdr:cNvCxnSpPr/>
      </xdr:nvCxnSpPr>
      <xdr:spPr>
        <a:xfrm>
          <a:off x="3588385" y="5988050"/>
          <a:ext cx="619760" cy="89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30</xdr:row>
      <xdr:rowOff>131445</xdr:rowOff>
    </xdr:from>
    <xdr:to>
      <xdr:col>15</xdr:col>
      <xdr:colOff>187325</xdr:colOff>
      <xdr:row>31</xdr:row>
      <xdr:rowOff>61595</xdr:rowOff>
    </xdr:to>
    <xdr:sp macro="" textlink="">
      <xdr:nvSpPr>
        <xdr:cNvPr id="95" name="楕円 94">
          <a:extLst>
            <a:ext uri="{FF2B5EF4-FFF2-40B4-BE49-F238E27FC236}">
              <a16:creationId xmlns:a16="http://schemas.microsoft.com/office/drawing/2014/main" id="{BB9DB26E-CDD6-4F37-957C-0A8098E23EF4}"/>
            </a:ext>
          </a:extLst>
        </xdr:cNvPr>
        <xdr:cNvSpPr/>
      </xdr:nvSpPr>
      <xdr:spPr>
        <a:xfrm>
          <a:off x="2867025" y="593026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31</xdr:row>
      <xdr:rowOff>10795</xdr:rowOff>
    </xdr:from>
    <xdr:to>
      <xdr:col>19</xdr:col>
      <xdr:colOff>136525</xdr:colOff>
      <xdr:row>31</xdr:row>
      <xdr:rowOff>21590</xdr:rowOff>
    </xdr:to>
    <xdr:cxnSp macro="">
      <xdr:nvCxnSpPr>
        <xdr:cNvPr id="96" name="直線コネクタ 95">
          <a:extLst>
            <a:ext uri="{FF2B5EF4-FFF2-40B4-BE49-F238E27FC236}">
              <a16:creationId xmlns:a16="http://schemas.microsoft.com/office/drawing/2014/main" id="{C15B7CF7-7993-4A5F-A2F1-B997FBDD4F54}"/>
            </a:ext>
          </a:extLst>
        </xdr:cNvPr>
        <xdr:cNvCxnSpPr/>
      </xdr:nvCxnSpPr>
      <xdr:spPr>
        <a:xfrm>
          <a:off x="2917825" y="5977255"/>
          <a:ext cx="670560" cy="10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30</xdr:row>
      <xdr:rowOff>104458</xdr:rowOff>
    </xdr:from>
    <xdr:to>
      <xdr:col>11</xdr:col>
      <xdr:colOff>187325</xdr:colOff>
      <xdr:row>31</xdr:row>
      <xdr:rowOff>34608</xdr:rowOff>
    </xdr:to>
    <xdr:sp macro="" textlink="">
      <xdr:nvSpPr>
        <xdr:cNvPr id="97" name="楕円 96">
          <a:extLst>
            <a:ext uri="{FF2B5EF4-FFF2-40B4-BE49-F238E27FC236}">
              <a16:creationId xmlns:a16="http://schemas.microsoft.com/office/drawing/2014/main" id="{C2EA2187-0491-476E-9E2D-C02988138C3D}"/>
            </a:ext>
          </a:extLst>
        </xdr:cNvPr>
        <xdr:cNvSpPr/>
      </xdr:nvSpPr>
      <xdr:spPr>
        <a:xfrm>
          <a:off x="2196465" y="590327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30</xdr:row>
      <xdr:rowOff>155258</xdr:rowOff>
    </xdr:from>
    <xdr:to>
      <xdr:col>15</xdr:col>
      <xdr:colOff>136525</xdr:colOff>
      <xdr:row>31</xdr:row>
      <xdr:rowOff>10795</xdr:rowOff>
    </xdr:to>
    <xdr:cxnSp macro="">
      <xdr:nvCxnSpPr>
        <xdr:cNvPr id="98" name="直線コネクタ 97">
          <a:extLst>
            <a:ext uri="{FF2B5EF4-FFF2-40B4-BE49-F238E27FC236}">
              <a16:creationId xmlns:a16="http://schemas.microsoft.com/office/drawing/2014/main" id="{B78B8832-7501-4139-8783-3BD9FB6C89B7}"/>
            </a:ext>
          </a:extLst>
        </xdr:cNvPr>
        <xdr:cNvCxnSpPr/>
      </xdr:nvCxnSpPr>
      <xdr:spPr>
        <a:xfrm>
          <a:off x="2247265" y="5954078"/>
          <a:ext cx="670560" cy="231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30</xdr:row>
      <xdr:rowOff>91863</xdr:rowOff>
    </xdr:from>
    <xdr:to>
      <xdr:col>7</xdr:col>
      <xdr:colOff>187325</xdr:colOff>
      <xdr:row>31</xdr:row>
      <xdr:rowOff>22013</xdr:rowOff>
    </xdr:to>
    <xdr:sp macro="" textlink="">
      <xdr:nvSpPr>
        <xdr:cNvPr id="99" name="楕円 98">
          <a:extLst>
            <a:ext uri="{FF2B5EF4-FFF2-40B4-BE49-F238E27FC236}">
              <a16:creationId xmlns:a16="http://schemas.microsoft.com/office/drawing/2014/main" id="{E224BE31-2CB8-4325-AB32-2980CEE7F9D9}"/>
            </a:ext>
          </a:extLst>
        </xdr:cNvPr>
        <xdr:cNvSpPr/>
      </xdr:nvSpPr>
      <xdr:spPr>
        <a:xfrm>
          <a:off x="1525905" y="5890683"/>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30</xdr:row>
      <xdr:rowOff>142663</xdr:rowOff>
    </xdr:from>
    <xdr:to>
      <xdr:col>11</xdr:col>
      <xdr:colOff>136525</xdr:colOff>
      <xdr:row>30</xdr:row>
      <xdr:rowOff>155258</xdr:rowOff>
    </xdr:to>
    <xdr:cxnSp macro="">
      <xdr:nvCxnSpPr>
        <xdr:cNvPr id="100" name="直線コネクタ 99">
          <a:extLst>
            <a:ext uri="{FF2B5EF4-FFF2-40B4-BE49-F238E27FC236}">
              <a16:creationId xmlns:a16="http://schemas.microsoft.com/office/drawing/2014/main" id="{0C1C83EA-99EA-4483-BAE0-279B586E6D42}"/>
            </a:ext>
          </a:extLst>
        </xdr:cNvPr>
        <xdr:cNvCxnSpPr/>
      </xdr:nvCxnSpPr>
      <xdr:spPr>
        <a:xfrm>
          <a:off x="1576705" y="5941483"/>
          <a:ext cx="670560" cy="12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29</xdr:row>
      <xdr:rowOff>58331</xdr:rowOff>
    </xdr:from>
    <xdr:ext cx="405111" cy="259045"/>
    <xdr:sp macro="" textlink="">
      <xdr:nvSpPr>
        <xdr:cNvPr id="101" name="n_1aveValue有形固定資産減価償却率">
          <a:extLst>
            <a:ext uri="{FF2B5EF4-FFF2-40B4-BE49-F238E27FC236}">
              <a16:creationId xmlns:a16="http://schemas.microsoft.com/office/drawing/2014/main" id="{D1E89658-F67E-44DD-BB9A-A655952E327B}"/>
            </a:ext>
          </a:extLst>
        </xdr:cNvPr>
        <xdr:cNvSpPr txBox="1"/>
      </xdr:nvSpPr>
      <xdr:spPr>
        <a:xfrm>
          <a:off x="3395989" y="56895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43938</xdr:rowOff>
    </xdr:from>
    <xdr:ext cx="405111" cy="259045"/>
    <xdr:sp macro="" textlink="">
      <xdr:nvSpPr>
        <xdr:cNvPr id="102" name="n_2aveValue有形固定資産減価償却率">
          <a:extLst>
            <a:ext uri="{FF2B5EF4-FFF2-40B4-BE49-F238E27FC236}">
              <a16:creationId xmlns:a16="http://schemas.microsoft.com/office/drawing/2014/main" id="{814DD8CF-530B-4865-B719-E3BB534B0E9F}"/>
            </a:ext>
          </a:extLst>
        </xdr:cNvPr>
        <xdr:cNvSpPr txBox="1"/>
      </xdr:nvSpPr>
      <xdr:spPr>
        <a:xfrm>
          <a:off x="2738129" y="56751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31344</xdr:rowOff>
    </xdr:from>
    <xdr:ext cx="405111" cy="259045"/>
    <xdr:sp macro="" textlink="">
      <xdr:nvSpPr>
        <xdr:cNvPr id="103" name="n_3aveValue有形固定資産減価償却率">
          <a:extLst>
            <a:ext uri="{FF2B5EF4-FFF2-40B4-BE49-F238E27FC236}">
              <a16:creationId xmlns:a16="http://schemas.microsoft.com/office/drawing/2014/main" id="{ADB4A24F-D28F-4335-9DB7-F99022A77421}"/>
            </a:ext>
          </a:extLst>
        </xdr:cNvPr>
        <xdr:cNvSpPr txBox="1"/>
      </xdr:nvSpPr>
      <xdr:spPr>
        <a:xfrm>
          <a:off x="2067569" y="56625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27745</xdr:rowOff>
    </xdr:from>
    <xdr:ext cx="405111" cy="259045"/>
    <xdr:sp macro="" textlink="">
      <xdr:nvSpPr>
        <xdr:cNvPr id="104" name="n_4aveValue有形固定資産減価償却率">
          <a:extLst>
            <a:ext uri="{FF2B5EF4-FFF2-40B4-BE49-F238E27FC236}">
              <a16:creationId xmlns:a16="http://schemas.microsoft.com/office/drawing/2014/main" id="{A2427588-8F9E-4B88-AF36-ED059F8B5CE6}"/>
            </a:ext>
          </a:extLst>
        </xdr:cNvPr>
        <xdr:cNvSpPr txBox="1"/>
      </xdr:nvSpPr>
      <xdr:spPr>
        <a:xfrm>
          <a:off x="1397009" y="56589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31</xdr:row>
      <xdr:rowOff>63517</xdr:rowOff>
    </xdr:from>
    <xdr:ext cx="405111" cy="259045"/>
    <xdr:sp macro="" textlink="">
      <xdr:nvSpPr>
        <xdr:cNvPr id="105" name="n_1mainValue有形固定資産減価償却率">
          <a:extLst>
            <a:ext uri="{FF2B5EF4-FFF2-40B4-BE49-F238E27FC236}">
              <a16:creationId xmlns:a16="http://schemas.microsoft.com/office/drawing/2014/main" id="{08735D51-4052-4E1D-AD1D-A3F6415AE983}"/>
            </a:ext>
          </a:extLst>
        </xdr:cNvPr>
        <xdr:cNvSpPr txBox="1"/>
      </xdr:nvSpPr>
      <xdr:spPr>
        <a:xfrm>
          <a:off x="3395989" y="6029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52722</xdr:rowOff>
    </xdr:from>
    <xdr:ext cx="405111" cy="259045"/>
    <xdr:sp macro="" textlink="">
      <xdr:nvSpPr>
        <xdr:cNvPr id="106" name="n_2mainValue有形固定資産減価償却率">
          <a:extLst>
            <a:ext uri="{FF2B5EF4-FFF2-40B4-BE49-F238E27FC236}">
              <a16:creationId xmlns:a16="http://schemas.microsoft.com/office/drawing/2014/main" id="{421BB77A-BBBE-49CF-8F5D-26805DAEAA5D}"/>
            </a:ext>
          </a:extLst>
        </xdr:cNvPr>
        <xdr:cNvSpPr txBox="1"/>
      </xdr:nvSpPr>
      <xdr:spPr>
        <a:xfrm>
          <a:off x="2738129" y="6019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25735</xdr:rowOff>
    </xdr:from>
    <xdr:ext cx="405111" cy="259045"/>
    <xdr:sp macro="" textlink="">
      <xdr:nvSpPr>
        <xdr:cNvPr id="107" name="n_3mainValue有形固定資産減価償却率">
          <a:extLst>
            <a:ext uri="{FF2B5EF4-FFF2-40B4-BE49-F238E27FC236}">
              <a16:creationId xmlns:a16="http://schemas.microsoft.com/office/drawing/2014/main" id="{84945E3A-16CE-4DC6-885D-F53E089A8AAD}"/>
            </a:ext>
          </a:extLst>
        </xdr:cNvPr>
        <xdr:cNvSpPr txBox="1"/>
      </xdr:nvSpPr>
      <xdr:spPr>
        <a:xfrm>
          <a:off x="2067569" y="59921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31</xdr:row>
      <xdr:rowOff>13140</xdr:rowOff>
    </xdr:from>
    <xdr:ext cx="405111" cy="259045"/>
    <xdr:sp macro="" textlink="">
      <xdr:nvSpPr>
        <xdr:cNvPr id="108" name="n_4mainValue有形固定資産減価償却率">
          <a:extLst>
            <a:ext uri="{FF2B5EF4-FFF2-40B4-BE49-F238E27FC236}">
              <a16:creationId xmlns:a16="http://schemas.microsoft.com/office/drawing/2014/main" id="{6B10605C-9FBA-47E7-9280-96B8E31D2927}"/>
            </a:ext>
          </a:extLst>
        </xdr:cNvPr>
        <xdr:cNvSpPr txBox="1"/>
      </xdr:nvSpPr>
      <xdr:spPr>
        <a:xfrm>
          <a:off x="1397009" y="59796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9" name="正方形/長方形 108">
          <a:extLst>
            <a:ext uri="{FF2B5EF4-FFF2-40B4-BE49-F238E27FC236}">
              <a16:creationId xmlns:a16="http://schemas.microsoft.com/office/drawing/2014/main" id="{D3664360-6E89-4B25-B3C8-0E0C248199B4}"/>
            </a:ext>
          </a:extLst>
        </xdr:cNvPr>
        <xdr:cNvSpPr/>
      </xdr:nvSpPr>
      <xdr:spPr>
        <a:xfrm>
          <a:off x="9971405" y="4180205"/>
          <a:ext cx="3716020" cy="3060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10" name="正方形/長方形 109">
          <a:extLst>
            <a:ext uri="{FF2B5EF4-FFF2-40B4-BE49-F238E27FC236}">
              <a16:creationId xmlns:a16="http://schemas.microsoft.com/office/drawing/2014/main" id="{C1B2BFE1-03ED-43C8-8806-170EA13F6BA9}"/>
            </a:ext>
          </a:extLst>
        </xdr:cNvPr>
        <xdr:cNvSpPr/>
      </xdr:nvSpPr>
      <xdr:spPr>
        <a:xfrm>
          <a:off x="10904488" y="4538917"/>
          <a:ext cx="920214" cy="26809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11" name="正方形/長方形 110">
          <a:extLst>
            <a:ext uri="{FF2B5EF4-FFF2-40B4-BE49-F238E27FC236}">
              <a16:creationId xmlns:a16="http://schemas.microsoft.com/office/drawing/2014/main" id="{3EA4E09A-BE8B-4F83-BF56-A508BB011340}"/>
            </a:ext>
          </a:extLst>
        </xdr:cNvPr>
        <xdr:cNvSpPr/>
      </xdr:nvSpPr>
      <xdr:spPr>
        <a:xfrm>
          <a:off x="12166505" y="4522246"/>
          <a:ext cx="839659" cy="30143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[ 341.3</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2" name="正方形/長方形 111">
          <a:extLst>
            <a:ext uri="{FF2B5EF4-FFF2-40B4-BE49-F238E27FC236}">
              <a16:creationId xmlns:a16="http://schemas.microsoft.com/office/drawing/2014/main" id="{78678B01-CBCE-4686-BD0C-9E3F7BD13D7D}"/>
            </a:ext>
          </a:extLst>
        </xdr:cNvPr>
        <xdr:cNvSpPr/>
      </xdr:nvSpPr>
      <xdr:spPr>
        <a:xfrm>
          <a:off x="1365948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3" name="正方形/長方形 112">
          <a:extLst>
            <a:ext uri="{FF2B5EF4-FFF2-40B4-BE49-F238E27FC236}">
              <a16:creationId xmlns:a16="http://schemas.microsoft.com/office/drawing/2014/main" id="{1414D1C6-2B15-4A19-8132-D4E5ED95F211}"/>
            </a:ext>
          </a:extLst>
        </xdr:cNvPr>
        <xdr:cNvSpPr/>
      </xdr:nvSpPr>
      <xdr:spPr>
        <a:xfrm>
          <a:off x="1365948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4" name="正方形/長方形 113">
          <a:extLst>
            <a:ext uri="{FF2B5EF4-FFF2-40B4-BE49-F238E27FC236}">
              <a16:creationId xmlns:a16="http://schemas.microsoft.com/office/drawing/2014/main" id="{A488C41C-5034-4790-8F00-98F8CF116C91}"/>
            </a:ext>
          </a:extLst>
        </xdr:cNvPr>
        <xdr:cNvSpPr/>
      </xdr:nvSpPr>
      <xdr:spPr>
        <a:xfrm>
          <a:off x="1500060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5" name="正方形/長方形 114">
          <a:extLst>
            <a:ext uri="{FF2B5EF4-FFF2-40B4-BE49-F238E27FC236}">
              <a16:creationId xmlns:a16="http://schemas.microsoft.com/office/drawing/2014/main" id="{08C4D7E0-1E91-4DDF-9143-9C57B9DF432E}"/>
            </a:ext>
          </a:extLst>
        </xdr:cNvPr>
        <xdr:cNvSpPr/>
      </xdr:nvSpPr>
      <xdr:spPr>
        <a:xfrm>
          <a:off x="1500060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6" name="正方形/長方形 115">
          <a:extLst>
            <a:ext uri="{FF2B5EF4-FFF2-40B4-BE49-F238E27FC236}">
              <a16:creationId xmlns:a16="http://schemas.microsoft.com/office/drawing/2014/main" id="{52C420DB-BBA0-4EC7-B2D9-07309720DD2D}"/>
            </a:ext>
          </a:extLst>
        </xdr:cNvPr>
        <xdr:cNvSpPr/>
      </xdr:nvSpPr>
      <xdr:spPr>
        <a:xfrm>
          <a:off x="1644586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7" name="正方形/長方形 116">
          <a:extLst>
            <a:ext uri="{FF2B5EF4-FFF2-40B4-BE49-F238E27FC236}">
              <a16:creationId xmlns:a16="http://schemas.microsoft.com/office/drawing/2014/main" id="{45A0B26C-FC57-449A-A296-5F94DEE0F4AC}"/>
            </a:ext>
          </a:extLst>
        </xdr:cNvPr>
        <xdr:cNvSpPr/>
      </xdr:nvSpPr>
      <xdr:spPr>
        <a:xfrm>
          <a:off x="1644586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8" name="正方形/長方形 117">
          <a:extLst>
            <a:ext uri="{FF2B5EF4-FFF2-40B4-BE49-F238E27FC236}">
              <a16:creationId xmlns:a16="http://schemas.microsoft.com/office/drawing/2014/main" id="{D365091C-3415-498A-A875-9985E348A056}"/>
            </a:ext>
          </a:extLst>
        </xdr:cNvPr>
        <xdr:cNvSpPr/>
      </xdr:nvSpPr>
      <xdr:spPr>
        <a:xfrm>
          <a:off x="9971405" y="4859655"/>
          <a:ext cx="3716020" cy="211328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9" name="正方形/長方形 118">
          <a:extLst>
            <a:ext uri="{FF2B5EF4-FFF2-40B4-BE49-F238E27FC236}">
              <a16:creationId xmlns:a16="http://schemas.microsoft.com/office/drawing/2014/main" id="{4065E436-A3E2-40CC-92C7-DA71353D8E37}"/>
            </a:ext>
          </a:extLst>
        </xdr:cNvPr>
        <xdr:cNvSpPr/>
      </xdr:nvSpPr>
      <xdr:spPr>
        <a:xfrm>
          <a:off x="13931265" y="4859655"/>
          <a:ext cx="4191000" cy="2113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20" name="正方形/長方形 119">
          <a:extLst>
            <a:ext uri="{FF2B5EF4-FFF2-40B4-BE49-F238E27FC236}">
              <a16:creationId xmlns:a16="http://schemas.microsoft.com/office/drawing/2014/main" id="{F9B12552-3FD9-4EBB-8325-EC14DEC5E181}"/>
            </a:ext>
          </a:extLst>
        </xdr:cNvPr>
        <xdr:cNvSpPr/>
      </xdr:nvSpPr>
      <xdr:spPr>
        <a:xfrm>
          <a:off x="13931265" y="4923155"/>
          <a:ext cx="40233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21" name="テキスト ボックス 120">
          <a:extLst>
            <a:ext uri="{FF2B5EF4-FFF2-40B4-BE49-F238E27FC236}">
              <a16:creationId xmlns:a16="http://schemas.microsoft.com/office/drawing/2014/main" id="{A9CF9D9D-41DF-4656-9EB6-372489CA9018}"/>
            </a:ext>
          </a:extLst>
        </xdr:cNvPr>
        <xdr:cNvSpPr txBox="1"/>
      </xdr:nvSpPr>
      <xdr:spPr>
        <a:xfrm>
          <a:off x="14007465" y="5144135"/>
          <a:ext cx="4010660" cy="1739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類似団体を大きく下回っており、健全な状態にある。</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本市は、財政調整基金残高を一定額以上確保するよう努めており、交付税措置率が高い過疎対策事業債や合併特例債を活用していることから、今後も健全な状態を維持すると見込んでいる。</a:t>
          </a:r>
        </a:p>
      </xdr:txBody>
    </xdr:sp>
    <xdr:clientData/>
  </xdr:twoCellAnchor>
  <xdr:oneCellAnchor>
    <xdr:from>
      <xdr:col>57</xdr:col>
      <xdr:colOff>111125</xdr:colOff>
      <xdr:row>23</xdr:row>
      <xdr:rowOff>47625</xdr:rowOff>
    </xdr:from>
    <xdr:ext cx="349839" cy="225703"/>
    <xdr:sp macro="" textlink="">
      <xdr:nvSpPr>
        <xdr:cNvPr id="122" name="テキスト ボックス 121">
          <a:extLst>
            <a:ext uri="{FF2B5EF4-FFF2-40B4-BE49-F238E27FC236}">
              <a16:creationId xmlns:a16="http://schemas.microsoft.com/office/drawing/2014/main" id="{8F0A9F44-4542-49C4-AAA2-81FE40D4362E}"/>
            </a:ext>
          </a:extLst>
        </xdr:cNvPr>
        <xdr:cNvSpPr txBox="1"/>
      </xdr:nvSpPr>
      <xdr:spPr>
        <a:xfrm>
          <a:off x="9933305" y="467296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3" name="直線コネクタ 122">
          <a:extLst>
            <a:ext uri="{FF2B5EF4-FFF2-40B4-BE49-F238E27FC236}">
              <a16:creationId xmlns:a16="http://schemas.microsoft.com/office/drawing/2014/main" id="{5778B68B-7E3A-4EBF-A2CD-D79C099FB5E0}"/>
            </a:ext>
          </a:extLst>
        </xdr:cNvPr>
        <xdr:cNvCxnSpPr/>
      </xdr:nvCxnSpPr>
      <xdr:spPr>
        <a:xfrm>
          <a:off x="9971405" y="697293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4" name="テキスト ボックス 123">
          <a:extLst>
            <a:ext uri="{FF2B5EF4-FFF2-40B4-BE49-F238E27FC236}">
              <a16:creationId xmlns:a16="http://schemas.microsoft.com/office/drawing/2014/main" id="{4CF2EC69-E82E-401F-BEFE-3145F7FD8852}"/>
            </a:ext>
          </a:extLst>
        </xdr:cNvPr>
        <xdr:cNvSpPr txBox="1"/>
      </xdr:nvSpPr>
      <xdr:spPr>
        <a:xfrm>
          <a:off x="9486041" y="6879134"/>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25" name="直線コネクタ 124">
          <a:extLst>
            <a:ext uri="{FF2B5EF4-FFF2-40B4-BE49-F238E27FC236}">
              <a16:creationId xmlns:a16="http://schemas.microsoft.com/office/drawing/2014/main" id="{F009BE86-357A-4872-8875-FDFE9DDFCC1A}"/>
            </a:ext>
          </a:extLst>
        </xdr:cNvPr>
        <xdr:cNvCxnSpPr/>
      </xdr:nvCxnSpPr>
      <xdr:spPr>
        <a:xfrm>
          <a:off x="9971405" y="6620722"/>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26" name="テキスト ボックス 125">
          <a:extLst>
            <a:ext uri="{FF2B5EF4-FFF2-40B4-BE49-F238E27FC236}">
              <a16:creationId xmlns:a16="http://schemas.microsoft.com/office/drawing/2014/main" id="{F02A3186-20A0-463B-9848-35954892523E}"/>
            </a:ext>
          </a:extLst>
        </xdr:cNvPr>
        <xdr:cNvSpPr txBox="1"/>
      </xdr:nvSpPr>
      <xdr:spPr>
        <a:xfrm>
          <a:off x="9486041" y="652692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27" name="直線コネクタ 126">
          <a:extLst>
            <a:ext uri="{FF2B5EF4-FFF2-40B4-BE49-F238E27FC236}">
              <a16:creationId xmlns:a16="http://schemas.microsoft.com/office/drawing/2014/main" id="{180805BD-B590-437D-809D-D6BCF282ACD6}"/>
            </a:ext>
          </a:extLst>
        </xdr:cNvPr>
        <xdr:cNvCxnSpPr/>
      </xdr:nvCxnSpPr>
      <xdr:spPr>
        <a:xfrm>
          <a:off x="9971405" y="6268508"/>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28" name="テキスト ボックス 127">
          <a:extLst>
            <a:ext uri="{FF2B5EF4-FFF2-40B4-BE49-F238E27FC236}">
              <a16:creationId xmlns:a16="http://schemas.microsoft.com/office/drawing/2014/main" id="{3789BAAA-C7D3-4FF1-BD5F-FF955EEA0102}"/>
            </a:ext>
          </a:extLst>
        </xdr:cNvPr>
        <xdr:cNvSpPr txBox="1"/>
      </xdr:nvSpPr>
      <xdr:spPr>
        <a:xfrm>
          <a:off x="9542936" y="6174707"/>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29" name="直線コネクタ 128">
          <a:extLst>
            <a:ext uri="{FF2B5EF4-FFF2-40B4-BE49-F238E27FC236}">
              <a16:creationId xmlns:a16="http://schemas.microsoft.com/office/drawing/2014/main" id="{B42394F2-1049-4D69-9807-3BBD22BFABAC}"/>
            </a:ext>
          </a:extLst>
        </xdr:cNvPr>
        <xdr:cNvCxnSpPr/>
      </xdr:nvCxnSpPr>
      <xdr:spPr>
        <a:xfrm>
          <a:off x="9971405" y="591629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30" name="テキスト ボックス 129">
          <a:extLst>
            <a:ext uri="{FF2B5EF4-FFF2-40B4-BE49-F238E27FC236}">
              <a16:creationId xmlns:a16="http://schemas.microsoft.com/office/drawing/2014/main" id="{5BAD54FF-BE32-485A-BA16-E2E7C5609BC7}"/>
            </a:ext>
          </a:extLst>
        </xdr:cNvPr>
        <xdr:cNvSpPr txBox="1"/>
      </xdr:nvSpPr>
      <xdr:spPr>
        <a:xfrm>
          <a:off x="9542936" y="582249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31" name="直線コネクタ 130">
          <a:extLst>
            <a:ext uri="{FF2B5EF4-FFF2-40B4-BE49-F238E27FC236}">
              <a16:creationId xmlns:a16="http://schemas.microsoft.com/office/drawing/2014/main" id="{84A54FF6-05EA-442B-8A11-CB66BE440690}"/>
            </a:ext>
          </a:extLst>
        </xdr:cNvPr>
        <xdr:cNvCxnSpPr/>
      </xdr:nvCxnSpPr>
      <xdr:spPr>
        <a:xfrm>
          <a:off x="9971405" y="5564082"/>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32" name="テキスト ボックス 131">
          <a:extLst>
            <a:ext uri="{FF2B5EF4-FFF2-40B4-BE49-F238E27FC236}">
              <a16:creationId xmlns:a16="http://schemas.microsoft.com/office/drawing/2014/main" id="{0F1F1ABD-79C9-4C33-ADE7-E5B669288B2D}"/>
            </a:ext>
          </a:extLst>
        </xdr:cNvPr>
        <xdr:cNvSpPr txBox="1"/>
      </xdr:nvSpPr>
      <xdr:spPr>
        <a:xfrm>
          <a:off x="9542936" y="547028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33" name="直線コネクタ 132">
          <a:extLst>
            <a:ext uri="{FF2B5EF4-FFF2-40B4-BE49-F238E27FC236}">
              <a16:creationId xmlns:a16="http://schemas.microsoft.com/office/drawing/2014/main" id="{66F12677-EDC9-4CC0-9D36-EEA1B3EC765E}"/>
            </a:ext>
          </a:extLst>
        </xdr:cNvPr>
        <xdr:cNvCxnSpPr/>
      </xdr:nvCxnSpPr>
      <xdr:spPr>
        <a:xfrm>
          <a:off x="9971405" y="5211868"/>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34" name="テキスト ボックス 133">
          <a:extLst>
            <a:ext uri="{FF2B5EF4-FFF2-40B4-BE49-F238E27FC236}">
              <a16:creationId xmlns:a16="http://schemas.microsoft.com/office/drawing/2014/main" id="{CFB685F6-94A7-41EF-8EE8-9E4CD9382825}"/>
            </a:ext>
          </a:extLst>
        </xdr:cNvPr>
        <xdr:cNvSpPr txBox="1"/>
      </xdr:nvSpPr>
      <xdr:spPr>
        <a:xfrm>
          <a:off x="9645528" y="512187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5" name="直線コネクタ 134">
          <a:extLst>
            <a:ext uri="{FF2B5EF4-FFF2-40B4-BE49-F238E27FC236}">
              <a16:creationId xmlns:a16="http://schemas.microsoft.com/office/drawing/2014/main" id="{93619AFE-C675-45EB-AB70-5B0B232E8AF5}"/>
            </a:ext>
          </a:extLst>
        </xdr:cNvPr>
        <xdr:cNvCxnSpPr/>
      </xdr:nvCxnSpPr>
      <xdr:spPr>
        <a:xfrm>
          <a:off x="9971405" y="485965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6" name="債務償還比率グラフ枠">
          <a:extLst>
            <a:ext uri="{FF2B5EF4-FFF2-40B4-BE49-F238E27FC236}">
              <a16:creationId xmlns:a16="http://schemas.microsoft.com/office/drawing/2014/main" id="{78FB3176-C1AE-4CC9-A9ED-C61F6A06E7B7}"/>
            </a:ext>
          </a:extLst>
        </xdr:cNvPr>
        <xdr:cNvSpPr/>
      </xdr:nvSpPr>
      <xdr:spPr>
        <a:xfrm>
          <a:off x="9971405" y="4859655"/>
          <a:ext cx="3716020" cy="211328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34</xdr:row>
      <xdr:rowOff>6329</xdr:rowOff>
    </xdr:to>
    <xdr:cxnSp macro="">
      <xdr:nvCxnSpPr>
        <xdr:cNvPr id="137" name="直線コネクタ 136">
          <a:extLst>
            <a:ext uri="{FF2B5EF4-FFF2-40B4-BE49-F238E27FC236}">
              <a16:creationId xmlns:a16="http://schemas.microsoft.com/office/drawing/2014/main" id="{E3ECC744-6FF0-4169-AAF5-86D2241772FF}"/>
            </a:ext>
          </a:extLst>
        </xdr:cNvPr>
        <xdr:cNvCxnSpPr/>
      </xdr:nvCxnSpPr>
      <xdr:spPr>
        <a:xfrm flipV="1">
          <a:off x="13027660" y="5211868"/>
          <a:ext cx="1269" cy="12638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10156</xdr:rowOff>
    </xdr:from>
    <xdr:ext cx="560923" cy="259045"/>
    <xdr:sp macro="" textlink="">
      <xdr:nvSpPr>
        <xdr:cNvPr id="138" name="債務償還比率最小値テキスト">
          <a:extLst>
            <a:ext uri="{FF2B5EF4-FFF2-40B4-BE49-F238E27FC236}">
              <a16:creationId xmlns:a16="http://schemas.microsoft.com/office/drawing/2014/main" id="{276FE861-03F3-468D-96B2-3EBEA98E21D6}"/>
            </a:ext>
          </a:extLst>
        </xdr:cNvPr>
        <xdr:cNvSpPr txBox="1"/>
      </xdr:nvSpPr>
      <xdr:spPr>
        <a:xfrm>
          <a:off x="13080365" y="6479536"/>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6329</xdr:rowOff>
    </xdr:from>
    <xdr:to>
      <xdr:col>76</xdr:col>
      <xdr:colOff>111125</xdr:colOff>
      <xdr:row>34</xdr:row>
      <xdr:rowOff>6329</xdr:rowOff>
    </xdr:to>
    <xdr:cxnSp macro="">
      <xdr:nvCxnSpPr>
        <xdr:cNvPr id="139" name="直線コネクタ 138">
          <a:extLst>
            <a:ext uri="{FF2B5EF4-FFF2-40B4-BE49-F238E27FC236}">
              <a16:creationId xmlns:a16="http://schemas.microsoft.com/office/drawing/2014/main" id="{AEB3CA4D-8A0A-4874-8C40-E90D32C16302}"/>
            </a:ext>
          </a:extLst>
        </xdr:cNvPr>
        <xdr:cNvCxnSpPr/>
      </xdr:nvCxnSpPr>
      <xdr:spPr>
        <a:xfrm>
          <a:off x="12963525" y="647570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40" name="債務償還比率最大値テキスト">
          <a:extLst>
            <a:ext uri="{FF2B5EF4-FFF2-40B4-BE49-F238E27FC236}">
              <a16:creationId xmlns:a16="http://schemas.microsoft.com/office/drawing/2014/main" id="{9B3006E1-CA77-4DB4-AA34-4E24B4C6F98D}"/>
            </a:ext>
          </a:extLst>
        </xdr:cNvPr>
        <xdr:cNvSpPr txBox="1"/>
      </xdr:nvSpPr>
      <xdr:spPr>
        <a:xfrm>
          <a:off x="13080365" y="499090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41" name="直線コネクタ 140">
          <a:extLst>
            <a:ext uri="{FF2B5EF4-FFF2-40B4-BE49-F238E27FC236}">
              <a16:creationId xmlns:a16="http://schemas.microsoft.com/office/drawing/2014/main" id="{3173E9A9-FA1A-450A-AF9B-E5C402EDAAF9}"/>
            </a:ext>
          </a:extLst>
        </xdr:cNvPr>
        <xdr:cNvCxnSpPr/>
      </xdr:nvCxnSpPr>
      <xdr:spPr>
        <a:xfrm>
          <a:off x="12963525" y="521186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162217</xdr:rowOff>
    </xdr:from>
    <xdr:ext cx="469744" cy="259045"/>
    <xdr:sp macro="" textlink="">
      <xdr:nvSpPr>
        <xdr:cNvPr id="142" name="債務償還比率平均値テキスト">
          <a:extLst>
            <a:ext uri="{FF2B5EF4-FFF2-40B4-BE49-F238E27FC236}">
              <a16:creationId xmlns:a16="http://schemas.microsoft.com/office/drawing/2014/main" id="{FE7BD290-FA2B-43A8-B8EB-303A8FB3643C}"/>
            </a:ext>
          </a:extLst>
        </xdr:cNvPr>
        <xdr:cNvSpPr txBox="1"/>
      </xdr:nvSpPr>
      <xdr:spPr>
        <a:xfrm>
          <a:off x="13080365" y="57933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12340</xdr:rowOff>
    </xdr:from>
    <xdr:to>
      <xdr:col>76</xdr:col>
      <xdr:colOff>73025</xdr:colOff>
      <xdr:row>30</xdr:row>
      <xdr:rowOff>113940</xdr:rowOff>
    </xdr:to>
    <xdr:sp macro="" textlink="">
      <xdr:nvSpPr>
        <xdr:cNvPr id="143" name="フローチャート: 判断 142">
          <a:extLst>
            <a:ext uri="{FF2B5EF4-FFF2-40B4-BE49-F238E27FC236}">
              <a16:creationId xmlns:a16="http://schemas.microsoft.com/office/drawing/2014/main" id="{666E90DB-CDA3-409B-BBEA-E1D0B9B40024}"/>
            </a:ext>
          </a:extLst>
        </xdr:cNvPr>
        <xdr:cNvSpPr/>
      </xdr:nvSpPr>
      <xdr:spPr>
        <a:xfrm>
          <a:off x="13001625" y="581116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146847</xdr:rowOff>
    </xdr:from>
    <xdr:to>
      <xdr:col>72</xdr:col>
      <xdr:colOff>123825</xdr:colOff>
      <xdr:row>30</xdr:row>
      <xdr:rowOff>76997</xdr:rowOff>
    </xdr:to>
    <xdr:sp macro="" textlink="">
      <xdr:nvSpPr>
        <xdr:cNvPr id="144" name="フローチャート: 判断 143">
          <a:extLst>
            <a:ext uri="{FF2B5EF4-FFF2-40B4-BE49-F238E27FC236}">
              <a16:creationId xmlns:a16="http://schemas.microsoft.com/office/drawing/2014/main" id="{3C52ACED-BE62-400A-AEA1-F53F1BE8DDC8}"/>
            </a:ext>
          </a:extLst>
        </xdr:cNvPr>
        <xdr:cNvSpPr/>
      </xdr:nvSpPr>
      <xdr:spPr>
        <a:xfrm>
          <a:off x="12359005" y="577802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30</xdr:row>
      <xdr:rowOff>147638</xdr:rowOff>
    </xdr:from>
    <xdr:to>
      <xdr:col>68</xdr:col>
      <xdr:colOff>123825</xdr:colOff>
      <xdr:row>31</xdr:row>
      <xdr:rowOff>77788</xdr:rowOff>
    </xdr:to>
    <xdr:sp macro="" textlink="">
      <xdr:nvSpPr>
        <xdr:cNvPr id="145" name="フローチャート: 判断 144">
          <a:extLst>
            <a:ext uri="{FF2B5EF4-FFF2-40B4-BE49-F238E27FC236}">
              <a16:creationId xmlns:a16="http://schemas.microsoft.com/office/drawing/2014/main" id="{86C5C4C5-C4EA-4C62-815D-EC715DE67041}"/>
            </a:ext>
          </a:extLst>
        </xdr:cNvPr>
        <xdr:cNvSpPr/>
      </xdr:nvSpPr>
      <xdr:spPr>
        <a:xfrm>
          <a:off x="11688445" y="594645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31</xdr:row>
      <xdr:rowOff>34361</xdr:rowOff>
    </xdr:from>
    <xdr:to>
      <xdr:col>64</xdr:col>
      <xdr:colOff>123825</xdr:colOff>
      <xdr:row>31</xdr:row>
      <xdr:rowOff>135961</xdr:rowOff>
    </xdr:to>
    <xdr:sp macro="" textlink="">
      <xdr:nvSpPr>
        <xdr:cNvPr id="146" name="フローチャート: 判断 145">
          <a:extLst>
            <a:ext uri="{FF2B5EF4-FFF2-40B4-BE49-F238E27FC236}">
              <a16:creationId xmlns:a16="http://schemas.microsoft.com/office/drawing/2014/main" id="{79C6E463-560A-460A-A298-E714501A5BE1}"/>
            </a:ext>
          </a:extLst>
        </xdr:cNvPr>
        <xdr:cNvSpPr/>
      </xdr:nvSpPr>
      <xdr:spPr>
        <a:xfrm>
          <a:off x="11017885" y="60008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31</xdr:row>
      <xdr:rowOff>7493</xdr:rowOff>
    </xdr:from>
    <xdr:to>
      <xdr:col>60</xdr:col>
      <xdr:colOff>123825</xdr:colOff>
      <xdr:row>31</xdr:row>
      <xdr:rowOff>109093</xdr:rowOff>
    </xdr:to>
    <xdr:sp macro="" textlink="">
      <xdr:nvSpPr>
        <xdr:cNvPr id="147" name="フローチャート: 判断 146">
          <a:extLst>
            <a:ext uri="{FF2B5EF4-FFF2-40B4-BE49-F238E27FC236}">
              <a16:creationId xmlns:a16="http://schemas.microsoft.com/office/drawing/2014/main" id="{4BE62A68-AB1F-4720-BA25-CEA92A5AAF9C}"/>
            </a:ext>
          </a:extLst>
        </xdr:cNvPr>
        <xdr:cNvSpPr/>
      </xdr:nvSpPr>
      <xdr:spPr>
        <a:xfrm>
          <a:off x="10347325" y="5973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8" name="テキスト ボックス 147">
          <a:extLst>
            <a:ext uri="{FF2B5EF4-FFF2-40B4-BE49-F238E27FC236}">
              <a16:creationId xmlns:a16="http://schemas.microsoft.com/office/drawing/2014/main" id="{BF4F374C-0C55-4739-916B-27A681385D8E}"/>
            </a:ext>
          </a:extLst>
        </xdr:cNvPr>
        <xdr:cNvSpPr txBox="1"/>
      </xdr:nvSpPr>
      <xdr:spPr>
        <a:xfrm>
          <a:off x="1287462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9" name="テキスト ボックス 148">
          <a:extLst>
            <a:ext uri="{FF2B5EF4-FFF2-40B4-BE49-F238E27FC236}">
              <a16:creationId xmlns:a16="http://schemas.microsoft.com/office/drawing/2014/main" id="{46EFE304-8898-468D-B2F1-4F88E35602AF}"/>
            </a:ext>
          </a:extLst>
        </xdr:cNvPr>
        <xdr:cNvSpPr txBox="1"/>
      </xdr:nvSpPr>
      <xdr:spPr>
        <a:xfrm>
          <a:off x="1225486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50" name="テキスト ボックス 149">
          <a:extLst>
            <a:ext uri="{FF2B5EF4-FFF2-40B4-BE49-F238E27FC236}">
              <a16:creationId xmlns:a16="http://schemas.microsoft.com/office/drawing/2014/main" id="{D50E5E61-B930-45E0-B2B3-5ED18D136FF4}"/>
            </a:ext>
          </a:extLst>
        </xdr:cNvPr>
        <xdr:cNvSpPr txBox="1"/>
      </xdr:nvSpPr>
      <xdr:spPr>
        <a:xfrm>
          <a:off x="1158430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51" name="テキスト ボックス 150">
          <a:extLst>
            <a:ext uri="{FF2B5EF4-FFF2-40B4-BE49-F238E27FC236}">
              <a16:creationId xmlns:a16="http://schemas.microsoft.com/office/drawing/2014/main" id="{7CC8D5B3-5B21-452B-8403-367E73F3BCF4}"/>
            </a:ext>
          </a:extLst>
        </xdr:cNvPr>
        <xdr:cNvSpPr txBox="1"/>
      </xdr:nvSpPr>
      <xdr:spPr>
        <a:xfrm>
          <a:off x="1091374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2" name="テキスト ボックス 151">
          <a:extLst>
            <a:ext uri="{FF2B5EF4-FFF2-40B4-BE49-F238E27FC236}">
              <a16:creationId xmlns:a16="http://schemas.microsoft.com/office/drawing/2014/main" id="{C09FE33A-E3F8-44F2-8DB9-3C575A2F60D1}"/>
            </a:ext>
          </a:extLst>
        </xdr:cNvPr>
        <xdr:cNvSpPr txBox="1"/>
      </xdr:nvSpPr>
      <xdr:spPr>
        <a:xfrm>
          <a:off x="1024318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28</xdr:row>
      <xdr:rowOff>99279</xdr:rowOff>
    </xdr:from>
    <xdr:to>
      <xdr:col>76</xdr:col>
      <xdr:colOff>73025</xdr:colOff>
      <xdr:row>29</xdr:row>
      <xdr:rowOff>29429</xdr:rowOff>
    </xdr:to>
    <xdr:sp macro="" textlink="">
      <xdr:nvSpPr>
        <xdr:cNvPr id="153" name="楕円 152">
          <a:extLst>
            <a:ext uri="{FF2B5EF4-FFF2-40B4-BE49-F238E27FC236}">
              <a16:creationId xmlns:a16="http://schemas.microsoft.com/office/drawing/2014/main" id="{371695AF-8EC7-424B-BDAA-5E8E7211D1D8}"/>
            </a:ext>
          </a:extLst>
        </xdr:cNvPr>
        <xdr:cNvSpPr/>
      </xdr:nvSpPr>
      <xdr:spPr>
        <a:xfrm>
          <a:off x="13001625" y="556281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27</xdr:row>
      <xdr:rowOff>122156</xdr:rowOff>
    </xdr:from>
    <xdr:ext cx="469744" cy="259045"/>
    <xdr:sp macro="" textlink="">
      <xdr:nvSpPr>
        <xdr:cNvPr id="154" name="債務償還比率該当値テキスト">
          <a:extLst>
            <a:ext uri="{FF2B5EF4-FFF2-40B4-BE49-F238E27FC236}">
              <a16:creationId xmlns:a16="http://schemas.microsoft.com/office/drawing/2014/main" id="{0867FF25-BEF1-461D-99E8-FF99657D6856}"/>
            </a:ext>
          </a:extLst>
        </xdr:cNvPr>
        <xdr:cNvSpPr txBox="1"/>
      </xdr:nvSpPr>
      <xdr:spPr>
        <a:xfrm>
          <a:off x="13080365" y="54180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28</xdr:row>
      <xdr:rowOff>127945</xdr:rowOff>
    </xdr:from>
    <xdr:to>
      <xdr:col>72</xdr:col>
      <xdr:colOff>123825</xdr:colOff>
      <xdr:row>29</xdr:row>
      <xdr:rowOff>58095</xdr:rowOff>
    </xdr:to>
    <xdr:sp macro="" textlink="">
      <xdr:nvSpPr>
        <xdr:cNvPr id="155" name="楕円 154">
          <a:extLst>
            <a:ext uri="{FF2B5EF4-FFF2-40B4-BE49-F238E27FC236}">
              <a16:creationId xmlns:a16="http://schemas.microsoft.com/office/drawing/2014/main" id="{F19CFAA0-2A76-43DD-960A-AA75B5166C78}"/>
            </a:ext>
          </a:extLst>
        </xdr:cNvPr>
        <xdr:cNvSpPr/>
      </xdr:nvSpPr>
      <xdr:spPr>
        <a:xfrm>
          <a:off x="12359005" y="559148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28</xdr:row>
      <xdr:rowOff>150079</xdr:rowOff>
    </xdr:from>
    <xdr:to>
      <xdr:col>76</xdr:col>
      <xdr:colOff>22225</xdr:colOff>
      <xdr:row>29</xdr:row>
      <xdr:rowOff>7295</xdr:rowOff>
    </xdr:to>
    <xdr:cxnSp macro="">
      <xdr:nvCxnSpPr>
        <xdr:cNvPr id="156" name="直線コネクタ 155">
          <a:extLst>
            <a:ext uri="{FF2B5EF4-FFF2-40B4-BE49-F238E27FC236}">
              <a16:creationId xmlns:a16="http://schemas.microsoft.com/office/drawing/2014/main" id="{B8BC27C4-0B55-4BE2-B832-4C5762E15EAF}"/>
            </a:ext>
          </a:extLst>
        </xdr:cNvPr>
        <xdr:cNvCxnSpPr/>
      </xdr:nvCxnSpPr>
      <xdr:spPr>
        <a:xfrm flipV="1">
          <a:off x="12409805" y="5613619"/>
          <a:ext cx="619760" cy="248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29</xdr:row>
      <xdr:rowOff>26663</xdr:rowOff>
    </xdr:from>
    <xdr:to>
      <xdr:col>68</xdr:col>
      <xdr:colOff>123825</xdr:colOff>
      <xdr:row>29</xdr:row>
      <xdr:rowOff>128263</xdr:rowOff>
    </xdr:to>
    <xdr:sp macro="" textlink="">
      <xdr:nvSpPr>
        <xdr:cNvPr id="157" name="楕円 156">
          <a:extLst>
            <a:ext uri="{FF2B5EF4-FFF2-40B4-BE49-F238E27FC236}">
              <a16:creationId xmlns:a16="http://schemas.microsoft.com/office/drawing/2014/main" id="{CBFEABC2-8D24-4026-9E9B-25EA5B9E0F5F}"/>
            </a:ext>
          </a:extLst>
        </xdr:cNvPr>
        <xdr:cNvSpPr/>
      </xdr:nvSpPr>
      <xdr:spPr>
        <a:xfrm>
          <a:off x="11688445" y="5657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29</xdr:row>
      <xdr:rowOff>7295</xdr:rowOff>
    </xdr:from>
    <xdr:to>
      <xdr:col>72</xdr:col>
      <xdr:colOff>73025</xdr:colOff>
      <xdr:row>29</xdr:row>
      <xdr:rowOff>77463</xdr:rowOff>
    </xdr:to>
    <xdr:cxnSp macro="">
      <xdr:nvCxnSpPr>
        <xdr:cNvPr id="158" name="直線コネクタ 157">
          <a:extLst>
            <a:ext uri="{FF2B5EF4-FFF2-40B4-BE49-F238E27FC236}">
              <a16:creationId xmlns:a16="http://schemas.microsoft.com/office/drawing/2014/main" id="{C7AEB757-46C8-434F-AEC3-FB77DE604B8C}"/>
            </a:ext>
          </a:extLst>
        </xdr:cNvPr>
        <xdr:cNvCxnSpPr/>
      </xdr:nvCxnSpPr>
      <xdr:spPr>
        <a:xfrm flipV="1">
          <a:off x="11739245" y="5638475"/>
          <a:ext cx="670560" cy="701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29</xdr:row>
      <xdr:rowOff>37938</xdr:rowOff>
    </xdr:from>
    <xdr:to>
      <xdr:col>64</xdr:col>
      <xdr:colOff>123825</xdr:colOff>
      <xdr:row>29</xdr:row>
      <xdr:rowOff>139538</xdr:rowOff>
    </xdr:to>
    <xdr:sp macro="" textlink="">
      <xdr:nvSpPr>
        <xdr:cNvPr id="159" name="楕円 158">
          <a:extLst>
            <a:ext uri="{FF2B5EF4-FFF2-40B4-BE49-F238E27FC236}">
              <a16:creationId xmlns:a16="http://schemas.microsoft.com/office/drawing/2014/main" id="{C05B96D2-48C1-4690-B3E3-2FD569CE3FF4}"/>
            </a:ext>
          </a:extLst>
        </xdr:cNvPr>
        <xdr:cNvSpPr/>
      </xdr:nvSpPr>
      <xdr:spPr>
        <a:xfrm>
          <a:off x="11017885" y="5669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29</xdr:row>
      <xdr:rowOff>77463</xdr:rowOff>
    </xdr:from>
    <xdr:to>
      <xdr:col>68</xdr:col>
      <xdr:colOff>73025</xdr:colOff>
      <xdr:row>29</xdr:row>
      <xdr:rowOff>88738</xdr:rowOff>
    </xdr:to>
    <xdr:cxnSp macro="">
      <xdr:nvCxnSpPr>
        <xdr:cNvPr id="160" name="直線コネクタ 159">
          <a:extLst>
            <a:ext uri="{FF2B5EF4-FFF2-40B4-BE49-F238E27FC236}">
              <a16:creationId xmlns:a16="http://schemas.microsoft.com/office/drawing/2014/main" id="{48EDCF2D-ED5A-4073-BEC8-63C6324CCF6F}"/>
            </a:ext>
          </a:extLst>
        </xdr:cNvPr>
        <xdr:cNvCxnSpPr/>
      </xdr:nvCxnSpPr>
      <xdr:spPr>
        <a:xfrm flipV="1">
          <a:off x="11068685" y="5708643"/>
          <a:ext cx="670560" cy="112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28</xdr:row>
      <xdr:rowOff>109234</xdr:rowOff>
    </xdr:from>
    <xdr:to>
      <xdr:col>60</xdr:col>
      <xdr:colOff>123825</xdr:colOff>
      <xdr:row>29</xdr:row>
      <xdr:rowOff>39384</xdr:rowOff>
    </xdr:to>
    <xdr:sp macro="" textlink="">
      <xdr:nvSpPr>
        <xdr:cNvPr id="161" name="楕円 160">
          <a:extLst>
            <a:ext uri="{FF2B5EF4-FFF2-40B4-BE49-F238E27FC236}">
              <a16:creationId xmlns:a16="http://schemas.microsoft.com/office/drawing/2014/main" id="{698C9C7D-EF9B-4665-823E-18B3243FA4D8}"/>
            </a:ext>
          </a:extLst>
        </xdr:cNvPr>
        <xdr:cNvSpPr/>
      </xdr:nvSpPr>
      <xdr:spPr>
        <a:xfrm>
          <a:off x="10347325" y="557277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28</xdr:row>
      <xdr:rowOff>160034</xdr:rowOff>
    </xdr:from>
    <xdr:to>
      <xdr:col>64</xdr:col>
      <xdr:colOff>73025</xdr:colOff>
      <xdr:row>29</xdr:row>
      <xdr:rowOff>88738</xdr:rowOff>
    </xdr:to>
    <xdr:cxnSp macro="">
      <xdr:nvCxnSpPr>
        <xdr:cNvPr id="162" name="直線コネクタ 161">
          <a:extLst>
            <a:ext uri="{FF2B5EF4-FFF2-40B4-BE49-F238E27FC236}">
              <a16:creationId xmlns:a16="http://schemas.microsoft.com/office/drawing/2014/main" id="{AFB0B148-DCEB-42C4-811A-E6C55EF760A4}"/>
            </a:ext>
          </a:extLst>
        </xdr:cNvPr>
        <xdr:cNvCxnSpPr/>
      </xdr:nvCxnSpPr>
      <xdr:spPr>
        <a:xfrm>
          <a:off x="10398125" y="5623574"/>
          <a:ext cx="670560" cy="963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30</xdr:row>
      <xdr:rowOff>68124</xdr:rowOff>
    </xdr:from>
    <xdr:ext cx="469744" cy="259045"/>
    <xdr:sp macro="" textlink="">
      <xdr:nvSpPr>
        <xdr:cNvPr id="163" name="n_1aveValue債務償還比率">
          <a:extLst>
            <a:ext uri="{FF2B5EF4-FFF2-40B4-BE49-F238E27FC236}">
              <a16:creationId xmlns:a16="http://schemas.microsoft.com/office/drawing/2014/main" id="{2C98CDFF-1375-4D81-A889-4824FDF67435}"/>
            </a:ext>
          </a:extLst>
        </xdr:cNvPr>
        <xdr:cNvSpPr txBox="1"/>
      </xdr:nvSpPr>
      <xdr:spPr>
        <a:xfrm>
          <a:off x="12185092" y="58669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31</xdr:row>
      <xdr:rowOff>68915</xdr:rowOff>
    </xdr:from>
    <xdr:ext cx="469744" cy="259045"/>
    <xdr:sp macro="" textlink="">
      <xdr:nvSpPr>
        <xdr:cNvPr id="164" name="n_2aveValue債務償還比率">
          <a:extLst>
            <a:ext uri="{FF2B5EF4-FFF2-40B4-BE49-F238E27FC236}">
              <a16:creationId xmlns:a16="http://schemas.microsoft.com/office/drawing/2014/main" id="{207BAD19-B5C6-4D01-9472-1237FA6A66EC}"/>
            </a:ext>
          </a:extLst>
        </xdr:cNvPr>
        <xdr:cNvSpPr txBox="1"/>
      </xdr:nvSpPr>
      <xdr:spPr>
        <a:xfrm>
          <a:off x="11527232" y="60353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31</xdr:row>
      <xdr:rowOff>127088</xdr:rowOff>
    </xdr:from>
    <xdr:ext cx="469744" cy="259045"/>
    <xdr:sp macro="" textlink="">
      <xdr:nvSpPr>
        <xdr:cNvPr id="165" name="n_3aveValue債務償還比率">
          <a:extLst>
            <a:ext uri="{FF2B5EF4-FFF2-40B4-BE49-F238E27FC236}">
              <a16:creationId xmlns:a16="http://schemas.microsoft.com/office/drawing/2014/main" id="{5C6F8514-B7DF-4994-B280-960E8503B745}"/>
            </a:ext>
          </a:extLst>
        </xdr:cNvPr>
        <xdr:cNvSpPr txBox="1"/>
      </xdr:nvSpPr>
      <xdr:spPr>
        <a:xfrm>
          <a:off x="10856672" y="60935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31</xdr:row>
      <xdr:rowOff>100220</xdr:rowOff>
    </xdr:from>
    <xdr:ext cx="469744" cy="259045"/>
    <xdr:sp macro="" textlink="">
      <xdr:nvSpPr>
        <xdr:cNvPr id="166" name="n_4aveValue債務償還比率">
          <a:extLst>
            <a:ext uri="{FF2B5EF4-FFF2-40B4-BE49-F238E27FC236}">
              <a16:creationId xmlns:a16="http://schemas.microsoft.com/office/drawing/2014/main" id="{94D8C099-019D-4914-8054-DC9E4D1CFB2C}"/>
            </a:ext>
          </a:extLst>
        </xdr:cNvPr>
        <xdr:cNvSpPr txBox="1"/>
      </xdr:nvSpPr>
      <xdr:spPr>
        <a:xfrm>
          <a:off x="10186112" y="60666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27</xdr:row>
      <xdr:rowOff>74622</xdr:rowOff>
    </xdr:from>
    <xdr:ext cx="469744" cy="259045"/>
    <xdr:sp macro="" textlink="">
      <xdr:nvSpPr>
        <xdr:cNvPr id="167" name="n_1mainValue債務償還比率">
          <a:extLst>
            <a:ext uri="{FF2B5EF4-FFF2-40B4-BE49-F238E27FC236}">
              <a16:creationId xmlns:a16="http://schemas.microsoft.com/office/drawing/2014/main" id="{FE5DB771-69A9-484C-B0D9-CC91951A35D7}"/>
            </a:ext>
          </a:extLst>
        </xdr:cNvPr>
        <xdr:cNvSpPr txBox="1"/>
      </xdr:nvSpPr>
      <xdr:spPr>
        <a:xfrm>
          <a:off x="12185092" y="53705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27</xdr:row>
      <xdr:rowOff>144790</xdr:rowOff>
    </xdr:from>
    <xdr:ext cx="469744" cy="259045"/>
    <xdr:sp macro="" textlink="">
      <xdr:nvSpPr>
        <xdr:cNvPr id="168" name="n_2mainValue債務償還比率">
          <a:extLst>
            <a:ext uri="{FF2B5EF4-FFF2-40B4-BE49-F238E27FC236}">
              <a16:creationId xmlns:a16="http://schemas.microsoft.com/office/drawing/2014/main" id="{921E3530-D103-4D8B-89EC-A3FC8238DD2A}"/>
            </a:ext>
          </a:extLst>
        </xdr:cNvPr>
        <xdr:cNvSpPr txBox="1"/>
      </xdr:nvSpPr>
      <xdr:spPr>
        <a:xfrm>
          <a:off x="11527232" y="54406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27</xdr:row>
      <xdr:rowOff>156065</xdr:rowOff>
    </xdr:from>
    <xdr:ext cx="469744" cy="259045"/>
    <xdr:sp macro="" textlink="">
      <xdr:nvSpPr>
        <xdr:cNvPr id="169" name="n_3mainValue債務償還比率">
          <a:extLst>
            <a:ext uri="{FF2B5EF4-FFF2-40B4-BE49-F238E27FC236}">
              <a16:creationId xmlns:a16="http://schemas.microsoft.com/office/drawing/2014/main" id="{6431D6AE-F762-43B6-84AB-F1C9626639FE}"/>
            </a:ext>
          </a:extLst>
        </xdr:cNvPr>
        <xdr:cNvSpPr txBox="1"/>
      </xdr:nvSpPr>
      <xdr:spPr>
        <a:xfrm>
          <a:off x="10856672" y="54519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27</xdr:row>
      <xdr:rowOff>55911</xdr:rowOff>
    </xdr:from>
    <xdr:ext cx="469744" cy="259045"/>
    <xdr:sp macro="" textlink="">
      <xdr:nvSpPr>
        <xdr:cNvPr id="170" name="n_4mainValue債務償還比率">
          <a:extLst>
            <a:ext uri="{FF2B5EF4-FFF2-40B4-BE49-F238E27FC236}">
              <a16:creationId xmlns:a16="http://schemas.microsoft.com/office/drawing/2014/main" id="{D9920E2F-AD35-4BD5-B791-AB575C3D7B42}"/>
            </a:ext>
          </a:extLst>
        </xdr:cNvPr>
        <xdr:cNvSpPr txBox="1"/>
      </xdr:nvSpPr>
      <xdr:spPr>
        <a:xfrm>
          <a:off x="10186112" y="53518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71" name="正方形/長方形 170">
          <a:extLst>
            <a:ext uri="{FF2B5EF4-FFF2-40B4-BE49-F238E27FC236}">
              <a16:creationId xmlns:a16="http://schemas.microsoft.com/office/drawing/2014/main" id="{95F22111-3E12-4B23-A24D-193B08070CB5}"/>
            </a:ext>
          </a:extLst>
        </xdr:cNvPr>
        <xdr:cNvSpPr/>
      </xdr:nvSpPr>
      <xdr:spPr>
        <a:xfrm>
          <a:off x="1127125" y="7833360"/>
          <a:ext cx="519684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72" name="正方形/長方形 171">
          <a:extLst>
            <a:ext uri="{FF2B5EF4-FFF2-40B4-BE49-F238E27FC236}">
              <a16:creationId xmlns:a16="http://schemas.microsoft.com/office/drawing/2014/main" id="{6DE8CD95-A086-455B-8B80-870A34D328CF}"/>
            </a:ext>
          </a:extLst>
        </xdr:cNvPr>
        <xdr:cNvSpPr/>
      </xdr:nvSpPr>
      <xdr:spPr>
        <a:xfrm>
          <a:off x="1127125" y="11550015"/>
          <a:ext cx="519684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73" name="テキスト ボックス 172">
          <a:extLst>
            <a:ext uri="{FF2B5EF4-FFF2-40B4-BE49-F238E27FC236}">
              <a16:creationId xmlns:a16="http://schemas.microsoft.com/office/drawing/2014/main" id="{C8A4B44C-74D4-439C-9883-E821AE7B52FD}"/>
            </a:ext>
          </a:extLst>
        </xdr:cNvPr>
        <xdr:cNvSpPr txBox="1"/>
      </xdr:nvSpPr>
      <xdr:spPr>
        <a:xfrm>
          <a:off x="817245" y="807974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74" name="テキスト ボックス 173">
          <a:extLst>
            <a:ext uri="{FF2B5EF4-FFF2-40B4-BE49-F238E27FC236}">
              <a16:creationId xmlns:a16="http://schemas.microsoft.com/office/drawing/2014/main" id="{537054E5-21E1-47C6-BFB1-4AA4B5A8DEAB}"/>
            </a:ext>
          </a:extLst>
        </xdr:cNvPr>
        <xdr:cNvSpPr txBox="1"/>
      </xdr:nvSpPr>
      <xdr:spPr>
        <a:xfrm>
          <a:off x="6156325" y="1068959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75" name="テキスト ボックス 174">
          <a:extLst>
            <a:ext uri="{FF2B5EF4-FFF2-40B4-BE49-F238E27FC236}">
              <a16:creationId xmlns:a16="http://schemas.microsoft.com/office/drawing/2014/main" id="{6EF54CD0-9F21-4570-86E3-563D4AF323AA}"/>
            </a:ext>
          </a:extLst>
        </xdr:cNvPr>
        <xdr:cNvSpPr txBox="1"/>
      </xdr:nvSpPr>
      <xdr:spPr>
        <a:xfrm>
          <a:off x="817245" y="1177099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6" name="テキスト ボックス 175">
          <a:extLst>
            <a:ext uri="{FF2B5EF4-FFF2-40B4-BE49-F238E27FC236}">
              <a16:creationId xmlns:a16="http://schemas.microsoft.com/office/drawing/2014/main" id="{DFBF6B21-17B5-4EE2-814B-E1CC4D3D3F54}"/>
            </a:ext>
          </a:extLst>
        </xdr:cNvPr>
        <xdr:cNvSpPr txBox="1"/>
      </xdr:nvSpPr>
      <xdr:spPr>
        <a:xfrm>
          <a:off x="6156325" y="1446593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CB5BD496-0C27-47B9-8E7F-2635311ED9EA}"/>
            </a:ext>
          </a:extLst>
        </xdr:cNvPr>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CAA8DEDF-F0A1-4E6A-B6E9-05A6A4EF92CB}"/>
            </a:ext>
          </a:extLst>
        </xdr:cNvPr>
        <xdr:cNvSpPr/>
      </xdr:nvSpPr>
      <xdr:spPr>
        <a:xfrm>
          <a:off x="16764000" y="186690"/>
          <a:ext cx="35052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494D1A4F-81D1-466B-B701-159F754E1F96}"/>
            </a:ext>
          </a:extLst>
        </xdr:cNvPr>
        <xdr:cNvSpPr/>
      </xdr:nvSpPr>
      <xdr:spPr>
        <a:xfrm>
          <a:off x="16783050" y="212090"/>
          <a:ext cx="34607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8E444246-F1A8-4C59-8D5A-7861F80BA32E}"/>
            </a:ext>
          </a:extLst>
        </xdr:cNvPr>
        <xdr:cNvSpPr/>
      </xdr:nvSpPr>
      <xdr:spPr>
        <a:xfrm>
          <a:off x="16808450" y="237490"/>
          <a:ext cx="34036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熊本県上天草市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81FE8D16-7F19-4907-BE3F-48410E0E23EF}"/>
            </a:ext>
          </a:extLst>
        </xdr:cNvPr>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D786F265-5A14-4D93-B027-C308BF64CD63}"/>
            </a:ext>
          </a:extLst>
        </xdr:cNvPr>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EE8007EE-E7E9-409B-9957-22CD24A39003}"/>
            </a:ext>
          </a:extLst>
        </xdr:cNvPr>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D1A68668-4A0D-4F96-87B1-39C1992B62DC}"/>
            </a:ext>
          </a:extLst>
        </xdr:cNvPr>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675B999E-3D30-471D-9A43-0874CA22309A}"/>
            </a:ext>
          </a:extLst>
        </xdr:cNvPr>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F7D24185-77C6-4D78-B564-634DE9A113CC}"/>
            </a:ext>
          </a:extLst>
        </xdr:cNvPr>
        <xdr:cNvSpPr/>
      </xdr:nvSpPr>
      <xdr:spPr>
        <a:xfrm>
          <a:off x="1971040" y="901700"/>
          <a:ext cx="117348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25,015
24,875
126.67
21,861,161
20,487,805
1,014,499
10,514,494
18,140,944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1258B4E0-3ABF-421C-B1B1-3549333417BC}"/>
            </a:ext>
          </a:extLst>
        </xdr:cNvPr>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34BAF31E-4119-4DF6-B583-9EC71F675BAB}"/>
            </a:ext>
          </a:extLst>
        </xdr:cNvPr>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ACC8A1EC-EF25-4154-BBE8-F280E428FEE1}"/>
            </a:ext>
          </a:extLst>
        </xdr:cNvPr>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A00A51FA-2929-425C-9C37-918D5B9AAB53}"/>
            </a:ext>
          </a:extLst>
        </xdr:cNvPr>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F0C4600-6AC0-4BC9-B94B-18E27E85642F}"/>
            </a:ext>
          </a:extLst>
        </xdr:cNvPr>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82A70E98-F320-43CA-B40A-A50A38B471F4}"/>
            </a:ext>
          </a:extLst>
        </xdr:cNvPr>
        <xdr:cNvSpPr/>
      </xdr:nvSpPr>
      <xdr:spPr>
        <a:xfrm>
          <a:off x="6329680" y="1676400"/>
          <a:ext cx="3225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EAF76904-592D-4DB6-AEA5-4E71055EADC8}"/>
            </a:ext>
          </a:extLst>
        </xdr:cNvPr>
        <xdr:cNvSpPr/>
      </xdr:nvSpPr>
      <xdr:spPr>
        <a:xfrm>
          <a:off x="9748520" y="869950"/>
          <a:ext cx="1341120" cy="1243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2185973A-6845-48D5-89C9-E9EE14879509}"/>
            </a:ext>
          </a:extLst>
        </xdr:cNvPr>
        <xdr:cNvSpPr/>
      </xdr:nvSpPr>
      <xdr:spPr>
        <a:xfrm>
          <a:off x="9986010" y="933450"/>
          <a:ext cx="11734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1262A8D7-1174-4FE3-BCFE-8EF562343384}"/>
            </a:ext>
          </a:extLst>
        </xdr:cNvPr>
        <xdr:cNvSpPr/>
      </xdr:nvSpPr>
      <xdr:spPr>
        <a:xfrm>
          <a:off x="9986010" y="1192530"/>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8531F8A2-66E5-4BA2-9222-EA3DE14FECBC}"/>
            </a:ext>
          </a:extLst>
        </xdr:cNvPr>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F04BD8D3-D666-4A09-BAE8-ACC871E75CC4}"/>
            </a:ext>
          </a:extLst>
        </xdr:cNvPr>
        <xdr:cNvCxnSpPr/>
      </xdr:nvCxnSpPr>
      <xdr:spPr>
        <a:xfrm flipH="1">
          <a:off x="9831070" y="10185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9B2A560A-71B5-42BA-B826-1757A43BF205}"/>
            </a:ext>
          </a:extLst>
        </xdr:cNvPr>
        <xdr:cNvSpPr/>
      </xdr:nvSpPr>
      <xdr:spPr>
        <a:xfrm>
          <a:off x="9885045" y="971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2932C248-981F-4823-B16F-EAB15932DBB5}"/>
            </a:ext>
          </a:extLst>
        </xdr:cNvPr>
        <xdr:cNvSpPr/>
      </xdr:nvSpPr>
      <xdr:spPr>
        <a:xfrm>
          <a:off x="9885045" y="12306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ED65DA2E-FB84-4D43-ABEE-B90B1278732E}"/>
            </a:ext>
          </a:extLst>
        </xdr:cNvPr>
        <xdr:cNvCxnSpPr/>
      </xdr:nvCxnSpPr>
      <xdr:spPr>
        <a:xfrm>
          <a:off x="9906635"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A64D83D9-105D-4676-8669-C70AF4CB1789}"/>
            </a:ext>
          </a:extLst>
        </xdr:cNvPr>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4FEFE1C2-498A-4686-8DB3-B8FD6A6FC011}"/>
            </a:ext>
          </a:extLst>
        </xdr:cNvPr>
        <xdr:cNvCxnSpPr/>
      </xdr:nvCxnSpPr>
      <xdr:spPr>
        <a:xfrm flipV="1">
          <a:off x="9906635"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127311CD-74C9-4BD7-9C20-AD1F7CC6958D}"/>
            </a:ext>
          </a:extLst>
        </xdr:cNvPr>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739C7D65-788A-4561-8738-4055D888B92D}"/>
            </a:ext>
          </a:extLst>
        </xdr:cNvPr>
        <xdr:cNvSpPr txBox="1"/>
      </xdr:nvSpPr>
      <xdr:spPr>
        <a:xfrm>
          <a:off x="629920" y="27330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CE15282D-B012-4875-8CFF-A1F2657E6D7C}"/>
            </a:ext>
          </a:extLst>
        </xdr:cNvPr>
        <xdr:cNvSpPr txBox="1"/>
      </xdr:nvSpPr>
      <xdr:spPr>
        <a:xfrm>
          <a:off x="629920" y="30429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4853B340-E67C-4826-B29E-CAFED868CC64}"/>
            </a:ext>
          </a:extLst>
        </xdr:cNvPr>
        <xdr:cNvSpPr txBox="1"/>
      </xdr:nvSpPr>
      <xdr:spPr>
        <a:xfrm>
          <a:off x="629920" y="33528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C0EF057E-156D-4D51-93B8-3546CFD9DCFD}"/>
            </a:ext>
          </a:extLst>
        </xdr:cNvPr>
        <xdr:cNvSpPr txBox="1"/>
      </xdr:nvSpPr>
      <xdr:spPr>
        <a:xfrm>
          <a:off x="629920" y="366649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A99107FB-40D1-4D10-AA34-77536F2FE164}"/>
            </a:ext>
          </a:extLst>
        </xdr:cNvPr>
        <xdr:cNvSpPr/>
      </xdr:nvSpPr>
      <xdr:spPr>
        <a:xfrm>
          <a:off x="67056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3F24A9B5-A615-431E-81E9-D163898FF0F7}"/>
            </a:ext>
          </a:extLst>
        </xdr:cNvPr>
        <xdr:cNvSpPr/>
      </xdr:nvSpPr>
      <xdr:spPr>
        <a:xfrm>
          <a:off x="79756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71E81C6-40E1-4C96-A410-D3C3B4616450}"/>
            </a:ext>
          </a:extLst>
        </xdr:cNvPr>
        <xdr:cNvSpPr/>
      </xdr:nvSpPr>
      <xdr:spPr>
        <a:xfrm>
          <a:off x="79756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762206CB-A78C-4732-8AEE-C00237C25FE4}"/>
            </a:ext>
          </a:extLst>
        </xdr:cNvPr>
        <xdr:cNvSpPr/>
      </xdr:nvSpPr>
      <xdr:spPr>
        <a:xfrm>
          <a:off x="16764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62028EAA-6965-4CD3-BD8B-793F173FEF9E}"/>
            </a:ext>
          </a:extLst>
        </xdr:cNvPr>
        <xdr:cNvSpPr/>
      </xdr:nvSpPr>
      <xdr:spPr>
        <a:xfrm>
          <a:off x="16764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1F9BC2CC-262F-481B-840A-5A041B9F4D69}"/>
            </a:ext>
          </a:extLst>
        </xdr:cNvPr>
        <xdr:cNvSpPr/>
      </xdr:nvSpPr>
      <xdr:spPr>
        <a:xfrm>
          <a:off x="2682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A6580B54-27CE-4F1E-B88E-22E244FB6BB1}"/>
            </a:ext>
          </a:extLst>
        </xdr:cNvPr>
        <xdr:cNvSpPr/>
      </xdr:nvSpPr>
      <xdr:spPr>
        <a:xfrm>
          <a:off x="2682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EAE003F0-3EB5-4BB6-B871-8706E7F59301}"/>
            </a:ext>
          </a:extLst>
        </xdr:cNvPr>
        <xdr:cNvSpPr/>
      </xdr:nvSpPr>
      <xdr:spPr>
        <a:xfrm>
          <a:off x="67056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18D442BF-4B56-47BE-B788-84CBD97FFC52}"/>
            </a:ext>
          </a:extLst>
        </xdr:cNvPr>
        <xdr:cNvSpPr txBox="1"/>
      </xdr:nvSpPr>
      <xdr:spPr>
        <a:xfrm>
          <a:off x="65532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3D3D04B8-CF57-4504-B251-A145A937ED43}"/>
            </a:ext>
          </a:extLst>
        </xdr:cNvPr>
        <xdr:cNvCxnSpPr/>
      </xdr:nvCxnSpPr>
      <xdr:spPr>
        <a:xfrm>
          <a:off x="67056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A65D956B-AD22-4C03-8EA1-716C7D79E058}"/>
            </a:ext>
          </a:extLst>
        </xdr:cNvPr>
        <xdr:cNvSpPr txBox="1"/>
      </xdr:nvSpPr>
      <xdr:spPr>
        <a:xfrm>
          <a:off x="27196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94AA1A1C-6826-404F-9095-9471A588863D}"/>
            </a:ext>
          </a:extLst>
        </xdr:cNvPr>
        <xdr:cNvCxnSpPr/>
      </xdr:nvCxnSpPr>
      <xdr:spPr>
        <a:xfrm>
          <a:off x="670560" y="70789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EB5DF97F-A32B-48E1-BA11-295D575B55B5}"/>
            </a:ext>
          </a:extLst>
        </xdr:cNvPr>
        <xdr:cNvSpPr txBox="1"/>
      </xdr:nvSpPr>
      <xdr:spPr>
        <a:xfrm>
          <a:off x="27196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C2AC2286-AEF1-4DCD-81FB-5F60BBE124FF}"/>
            </a:ext>
          </a:extLst>
        </xdr:cNvPr>
        <xdr:cNvCxnSpPr/>
      </xdr:nvCxnSpPr>
      <xdr:spPr>
        <a:xfrm>
          <a:off x="670560" y="6705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7CEF48BB-7981-4B45-9F2B-B471FF936794}"/>
            </a:ext>
          </a:extLst>
        </xdr:cNvPr>
        <xdr:cNvSpPr txBox="1"/>
      </xdr:nvSpPr>
      <xdr:spPr>
        <a:xfrm>
          <a:off x="336081" y="65671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39EE0828-A26E-4AD4-BEEF-BBDCF8D78C0D}"/>
            </a:ext>
          </a:extLst>
        </xdr:cNvPr>
        <xdr:cNvCxnSpPr/>
      </xdr:nvCxnSpPr>
      <xdr:spPr>
        <a:xfrm>
          <a:off x="670560" y="63360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95E4C53D-AE1D-46BA-BB0F-0143B4C003DC}"/>
            </a:ext>
          </a:extLst>
        </xdr:cNvPr>
        <xdr:cNvSpPr txBox="1"/>
      </xdr:nvSpPr>
      <xdr:spPr>
        <a:xfrm>
          <a:off x="336081" y="61976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F33A0CC6-5633-45DC-AF5B-BEF44EAF4660}"/>
            </a:ext>
          </a:extLst>
        </xdr:cNvPr>
        <xdr:cNvCxnSpPr/>
      </xdr:nvCxnSpPr>
      <xdr:spPr>
        <a:xfrm>
          <a:off x="670560" y="59626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2724D86F-BEFE-413A-8FA0-1348A069E672}"/>
            </a:ext>
          </a:extLst>
        </xdr:cNvPr>
        <xdr:cNvSpPr txBox="1"/>
      </xdr:nvSpPr>
      <xdr:spPr>
        <a:xfrm>
          <a:off x="336081" y="58242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D5C2F4F4-E69F-4A68-B1E5-E628E759AED4}"/>
            </a:ext>
          </a:extLst>
        </xdr:cNvPr>
        <xdr:cNvCxnSpPr/>
      </xdr:nvCxnSpPr>
      <xdr:spPr>
        <a:xfrm>
          <a:off x="670560" y="55892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01515157-40BF-4284-AFE6-9BFECC5C40DC}"/>
            </a:ext>
          </a:extLst>
        </xdr:cNvPr>
        <xdr:cNvSpPr txBox="1"/>
      </xdr:nvSpPr>
      <xdr:spPr>
        <a:xfrm>
          <a:off x="336081" y="54508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BA51409A-0E2B-428A-BB3A-9FED316D7F46}"/>
            </a:ext>
          </a:extLst>
        </xdr:cNvPr>
        <xdr:cNvCxnSpPr/>
      </xdr:nvCxnSpPr>
      <xdr:spPr>
        <a:xfrm>
          <a:off x="67056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359910C1-BD52-4324-ADFB-5890310FD5D2}"/>
            </a:ext>
          </a:extLst>
        </xdr:cNvPr>
        <xdr:cNvSpPr txBox="1"/>
      </xdr:nvSpPr>
      <xdr:spPr>
        <a:xfrm>
          <a:off x="377341" y="50774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a:extLst>
            <a:ext uri="{FF2B5EF4-FFF2-40B4-BE49-F238E27FC236}">
              <a16:creationId xmlns:a16="http://schemas.microsoft.com/office/drawing/2014/main" id="{5DEC9FB9-587D-4151-964D-250993CB164E}"/>
            </a:ext>
          </a:extLst>
        </xdr:cNvPr>
        <xdr:cNvSpPr/>
      </xdr:nvSpPr>
      <xdr:spPr>
        <a:xfrm>
          <a:off x="67056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142875</xdr:rowOff>
    </xdr:from>
    <xdr:to>
      <xdr:col>24</xdr:col>
      <xdr:colOff>62865</xdr:colOff>
      <xdr:row>42</xdr:row>
      <xdr:rowOff>34290</xdr:rowOff>
    </xdr:to>
    <xdr:cxnSp macro="">
      <xdr:nvCxnSpPr>
        <xdr:cNvPr id="57" name="直線コネクタ 56">
          <a:extLst>
            <a:ext uri="{FF2B5EF4-FFF2-40B4-BE49-F238E27FC236}">
              <a16:creationId xmlns:a16="http://schemas.microsoft.com/office/drawing/2014/main" id="{C001B018-3644-444A-97A6-DEA6C799972C}"/>
            </a:ext>
          </a:extLst>
        </xdr:cNvPr>
        <xdr:cNvCxnSpPr/>
      </xdr:nvCxnSpPr>
      <xdr:spPr>
        <a:xfrm flipV="1">
          <a:off x="4086225" y="5674995"/>
          <a:ext cx="0" cy="14001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38117</xdr:rowOff>
    </xdr:from>
    <xdr:ext cx="405111" cy="259045"/>
    <xdr:sp macro="" textlink="">
      <xdr:nvSpPr>
        <xdr:cNvPr id="58" name="【道路】&#10;有形固定資産減価償却率最小値テキスト">
          <a:extLst>
            <a:ext uri="{FF2B5EF4-FFF2-40B4-BE49-F238E27FC236}">
              <a16:creationId xmlns:a16="http://schemas.microsoft.com/office/drawing/2014/main" id="{AD980F41-FF7F-4A37-9E10-2F52A161B9E6}"/>
            </a:ext>
          </a:extLst>
        </xdr:cNvPr>
        <xdr:cNvSpPr txBox="1"/>
      </xdr:nvSpPr>
      <xdr:spPr>
        <a:xfrm>
          <a:off x="4124960" y="7078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34290</xdr:rowOff>
    </xdr:from>
    <xdr:to>
      <xdr:col>24</xdr:col>
      <xdr:colOff>152400</xdr:colOff>
      <xdr:row>42</xdr:row>
      <xdr:rowOff>34290</xdr:rowOff>
    </xdr:to>
    <xdr:cxnSp macro="">
      <xdr:nvCxnSpPr>
        <xdr:cNvPr id="59" name="直線コネクタ 58">
          <a:extLst>
            <a:ext uri="{FF2B5EF4-FFF2-40B4-BE49-F238E27FC236}">
              <a16:creationId xmlns:a16="http://schemas.microsoft.com/office/drawing/2014/main" id="{BE1BB179-EDAB-4520-BA17-36EBD49937D5}"/>
            </a:ext>
          </a:extLst>
        </xdr:cNvPr>
        <xdr:cNvCxnSpPr/>
      </xdr:nvCxnSpPr>
      <xdr:spPr>
        <a:xfrm>
          <a:off x="4020820" y="707517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89552</xdr:rowOff>
    </xdr:from>
    <xdr:ext cx="405111" cy="259045"/>
    <xdr:sp macro="" textlink="">
      <xdr:nvSpPr>
        <xdr:cNvPr id="60" name="【道路】&#10;有形固定資産減価償却率最大値テキスト">
          <a:extLst>
            <a:ext uri="{FF2B5EF4-FFF2-40B4-BE49-F238E27FC236}">
              <a16:creationId xmlns:a16="http://schemas.microsoft.com/office/drawing/2014/main" id="{7D9A4D4F-809B-4745-8084-F8DD9533988D}"/>
            </a:ext>
          </a:extLst>
        </xdr:cNvPr>
        <xdr:cNvSpPr txBox="1"/>
      </xdr:nvSpPr>
      <xdr:spPr>
        <a:xfrm>
          <a:off x="4124960" y="54540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142875</xdr:rowOff>
    </xdr:from>
    <xdr:to>
      <xdr:col>24</xdr:col>
      <xdr:colOff>152400</xdr:colOff>
      <xdr:row>33</xdr:row>
      <xdr:rowOff>142875</xdr:rowOff>
    </xdr:to>
    <xdr:cxnSp macro="">
      <xdr:nvCxnSpPr>
        <xdr:cNvPr id="61" name="直線コネクタ 60">
          <a:extLst>
            <a:ext uri="{FF2B5EF4-FFF2-40B4-BE49-F238E27FC236}">
              <a16:creationId xmlns:a16="http://schemas.microsoft.com/office/drawing/2014/main" id="{182CF789-F364-4C57-A624-85BA9E1C8839}"/>
            </a:ext>
          </a:extLst>
        </xdr:cNvPr>
        <xdr:cNvCxnSpPr/>
      </xdr:nvCxnSpPr>
      <xdr:spPr>
        <a:xfrm>
          <a:off x="4020820" y="567499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22877</xdr:rowOff>
    </xdr:from>
    <xdr:ext cx="405111" cy="259045"/>
    <xdr:sp macro="" textlink="">
      <xdr:nvSpPr>
        <xdr:cNvPr id="62" name="【道路】&#10;有形固定資産減価償却率平均値テキスト">
          <a:extLst>
            <a:ext uri="{FF2B5EF4-FFF2-40B4-BE49-F238E27FC236}">
              <a16:creationId xmlns:a16="http://schemas.microsoft.com/office/drawing/2014/main" id="{426ABE21-D57D-4300-B608-40CBF5F26829}"/>
            </a:ext>
          </a:extLst>
        </xdr:cNvPr>
        <xdr:cNvSpPr txBox="1"/>
      </xdr:nvSpPr>
      <xdr:spPr>
        <a:xfrm>
          <a:off x="4124960" y="63931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44450</xdr:rowOff>
    </xdr:from>
    <xdr:to>
      <xdr:col>24</xdr:col>
      <xdr:colOff>114300</xdr:colOff>
      <xdr:row>38</xdr:row>
      <xdr:rowOff>146050</xdr:rowOff>
    </xdr:to>
    <xdr:sp macro="" textlink="">
      <xdr:nvSpPr>
        <xdr:cNvPr id="63" name="フローチャート: 判断 62">
          <a:extLst>
            <a:ext uri="{FF2B5EF4-FFF2-40B4-BE49-F238E27FC236}">
              <a16:creationId xmlns:a16="http://schemas.microsoft.com/office/drawing/2014/main" id="{E6EFCA6A-5EB7-403C-81B0-4895AEF50561}"/>
            </a:ext>
          </a:extLst>
        </xdr:cNvPr>
        <xdr:cNvSpPr/>
      </xdr:nvSpPr>
      <xdr:spPr>
        <a:xfrm>
          <a:off x="4036060" y="6414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8255</xdr:rowOff>
    </xdr:from>
    <xdr:to>
      <xdr:col>20</xdr:col>
      <xdr:colOff>38100</xdr:colOff>
      <xdr:row>38</xdr:row>
      <xdr:rowOff>109855</xdr:rowOff>
    </xdr:to>
    <xdr:sp macro="" textlink="">
      <xdr:nvSpPr>
        <xdr:cNvPr id="64" name="フローチャート: 判断 63">
          <a:extLst>
            <a:ext uri="{FF2B5EF4-FFF2-40B4-BE49-F238E27FC236}">
              <a16:creationId xmlns:a16="http://schemas.microsoft.com/office/drawing/2014/main" id="{D6D6EB91-0B33-482D-A3ED-DC26C2D7CCAB}"/>
            </a:ext>
          </a:extLst>
        </xdr:cNvPr>
        <xdr:cNvSpPr/>
      </xdr:nvSpPr>
      <xdr:spPr>
        <a:xfrm>
          <a:off x="3312160" y="637857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133985</xdr:rowOff>
    </xdr:from>
    <xdr:to>
      <xdr:col>15</xdr:col>
      <xdr:colOff>101600</xdr:colOff>
      <xdr:row>38</xdr:row>
      <xdr:rowOff>64135</xdr:rowOff>
    </xdr:to>
    <xdr:sp macro="" textlink="">
      <xdr:nvSpPr>
        <xdr:cNvPr id="65" name="フローチャート: 判断 64">
          <a:extLst>
            <a:ext uri="{FF2B5EF4-FFF2-40B4-BE49-F238E27FC236}">
              <a16:creationId xmlns:a16="http://schemas.microsoft.com/office/drawing/2014/main" id="{501F7485-9B1F-4FDC-920A-3F72BFA6586E}"/>
            </a:ext>
          </a:extLst>
        </xdr:cNvPr>
        <xdr:cNvSpPr/>
      </xdr:nvSpPr>
      <xdr:spPr>
        <a:xfrm>
          <a:off x="2514600" y="633666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113030</xdr:rowOff>
    </xdr:from>
    <xdr:to>
      <xdr:col>10</xdr:col>
      <xdr:colOff>165100</xdr:colOff>
      <xdr:row>38</xdr:row>
      <xdr:rowOff>43180</xdr:rowOff>
    </xdr:to>
    <xdr:sp macro="" textlink="">
      <xdr:nvSpPr>
        <xdr:cNvPr id="66" name="フローチャート: 判断 65">
          <a:extLst>
            <a:ext uri="{FF2B5EF4-FFF2-40B4-BE49-F238E27FC236}">
              <a16:creationId xmlns:a16="http://schemas.microsoft.com/office/drawing/2014/main" id="{5CDFDAA3-D9AC-4A14-9D25-860DD3C5EDF7}"/>
            </a:ext>
          </a:extLst>
        </xdr:cNvPr>
        <xdr:cNvSpPr/>
      </xdr:nvSpPr>
      <xdr:spPr>
        <a:xfrm>
          <a:off x="1739900" y="631571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105410</xdr:rowOff>
    </xdr:from>
    <xdr:to>
      <xdr:col>6</xdr:col>
      <xdr:colOff>38100</xdr:colOff>
      <xdr:row>38</xdr:row>
      <xdr:rowOff>35560</xdr:rowOff>
    </xdr:to>
    <xdr:sp macro="" textlink="">
      <xdr:nvSpPr>
        <xdr:cNvPr id="67" name="フローチャート: 判断 66">
          <a:extLst>
            <a:ext uri="{FF2B5EF4-FFF2-40B4-BE49-F238E27FC236}">
              <a16:creationId xmlns:a16="http://schemas.microsoft.com/office/drawing/2014/main" id="{48BF4D28-5169-4CB6-B4EB-527C23A1D0CE}"/>
            </a:ext>
          </a:extLst>
        </xdr:cNvPr>
        <xdr:cNvSpPr/>
      </xdr:nvSpPr>
      <xdr:spPr>
        <a:xfrm>
          <a:off x="965200" y="630809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E1872045-3E33-4AAC-9C90-94E615F1A4DA}"/>
            </a:ext>
          </a:extLst>
        </xdr:cNvPr>
        <xdr:cNvSpPr txBox="1"/>
      </xdr:nvSpPr>
      <xdr:spPr>
        <a:xfrm>
          <a:off x="39192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35A5277F-2B0F-48C6-AF7F-DC23D27586FB}"/>
            </a:ext>
          </a:extLst>
        </xdr:cNvPr>
        <xdr:cNvSpPr txBox="1"/>
      </xdr:nvSpPr>
      <xdr:spPr>
        <a:xfrm>
          <a:off x="3187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B396F094-C55B-440E-9F8D-13DD48FB2805}"/>
            </a:ext>
          </a:extLst>
        </xdr:cNvPr>
        <xdr:cNvSpPr txBox="1"/>
      </xdr:nvSpPr>
      <xdr:spPr>
        <a:xfrm>
          <a:off x="2397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BF0FF8F6-DA90-4299-906E-8634C62C9A5B}"/>
            </a:ext>
          </a:extLst>
        </xdr:cNvPr>
        <xdr:cNvSpPr txBox="1"/>
      </xdr:nvSpPr>
      <xdr:spPr>
        <a:xfrm>
          <a:off x="16230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946C53A8-EB73-41F0-82DF-137200B88DA3}"/>
            </a:ext>
          </a:extLst>
        </xdr:cNvPr>
        <xdr:cNvSpPr txBox="1"/>
      </xdr:nvSpPr>
      <xdr:spPr>
        <a:xfrm>
          <a:off x="8407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143510</xdr:rowOff>
    </xdr:from>
    <xdr:to>
      <xdr:col>24</xdr:col>
      <xdr:colOff>114300</xdr:colOff>
      <xdr:row>37</xdr:row>
      <xdr:rowOff>73660</xdr:rowOff>
    </xdr:to>
    <xdr:sp macro="" textlink="">
      <xdr:nvSpPr>
        <xdr:cNvPr id="73" name="楕円 72">
          <a:extLst>
            <a:ext uri="{FF2B5EF4-FFF2-40B4-BE49-F238E27FC236}">
              <a16:creationId xmlns:a16="http://schemas.microsoft.com/office/drawing/2014/main" id="{87E9E996-9E23-4AE8-AB92-C7D9C20B11F3}"/>
            </a:ext>
          </a:extLst>
        </xdr:cNvPr>
        <xdr:cNvSpPr/>
      </xdr:nvSpPr>
      <xdr:spPr>
        <a:xfrm>
          <a:off x="4036060" y="617855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35</xdr:row>
      <xdr:rowOff>166387</xdr:rowOff>
    </xdr:from>
    <xdr:ext cx="405111" cy="259045"/>
    <xdr:sp macro="" textlink="">
      <xdr:nvSpPr>
        <xdr:cNvPr id="74" name="【道路】&#10;有形固定資産減価償却率該当値テキスト">
          <a:extLst>
            <a:ext uri="{FF2B5EF4-FFF2-40B4-BE49-F238E27FC236}">
              <a16:creationId xmlns:a16="http://schemas.microsoft.com/office/drawing/2014/main" id="{28FB7D36-515E-4717-8FF0-2BAC21D60BB8}"/>
            </a:ext>
          </a:extLst>
        </xdr:cNvPr>
        <xdr:cNvSpPr txBox="1"/>
      </xdr:nvSpPr>
      <xdr:spPr>
        <a:xfrm>
          <a:off x="4124960" y="60337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111125</xdr:rowOff>
    </xdr:from>
    <xdr:to>
      <xdr:col>20</xdr:col>
      <xdr:colOff>38100</xdr:colOff>
      <xdr:row>37</xdr:row>
      <xdr:rowOff>41275</xdr:rowOff>
    </xdr:to>
    <xdr:sp macro="" textlink="">
      <xdr:nvSpPr>
        <xdr:cNvPr id="75" name="楕円 74">
          <a:extLst>
            <a:ext uri="{FF2B5EF4-FFF2-40B4-BE49-F238E27FC236}">
              <a16:creationId xmlns:a16="http://schemas.microsoft.com/office/drawing/2014/main" id="{9CF06451-B9BF-494B-B938-A694853BDEC4}"/>
            </a:ext>
          </a:extLst>
        </xdr:cNvPr>
        <xdr:cNvSpPr/>
      </xdr:nvSpPr>
      <xdr:spPr>
        <a:xfrm>
          <a:off x="3312160" y="614616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36</xdr:row>
      <xdr:rowOff>161925</xdr:rowOff>
    </xdr:from>
    <xdr:to>
      <xdr:col>24</xdr:col>
      <xdr:colOff>63500</xdr:colOff>
      <xdr:row>37</xdr:row>
      <xdr:rowOff>22860</xdr:rowOff>
    </xdr:to>
    <xdr:cxnSp macro="">
      <xdr:nvCxnSpPr>
        <xdr:cNvPr id="76" name="直線コネクタ 75">
          <a:extLst>
            <a:ext uri="{FF2B5EF4-FFF2-40B4-BE49-F238E27FC236}">
              <a16:creationId xmlns:a16="http://schemas.microsoft.com/office/drawing/2014/main" id="{EBE8281D-3A7D-48A9-99F1-85D33F9D3759}"/>
            </a:ext>
          </a:extLst>
        </xdr:cNvPr>
        <xdr:cNvCxnSpPr/>
      </xdr:nvCxnSpPr>
      <xdr:spPr>
        <a:xfrm>
          <a:off x="3355340" y="6196965"/>
          <a:ext cx="73152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76835</xdr:rowOff>
    </xdr:from>
    <xdr:to>
      <xdr:col>15</xdr:col>
      <xdr:colOff>101600</xdr:colOff>
      <xdr:row>37</xdr:row>
      <xdr:rowOff>6985</xdr:rowOff>
    </xdr:to>
    <xdr:sp macro="" textlink="">
      <xdr:nvSpPr>
        <xdr:cNvPr id="77" name="楕円 76">
          <a:extLst>
            <a:ext uri="{FF2B5EF4-FFF2-40B4-BE49-F238E27FC236}">
              <a16:creationId xmlns:a16="http://schemas.microsoft.com/office/drawing/2014/main" id="{2DE4412C-989C-43A7-AC70-F6CCBC2DD66B}"/>
            </a:ext>
          </a:extLst>
        </xdr:cNvPr>
        <xdr:cNvSpPr/>
      </xdr:nvSpPr>
      <xdr:spPr>
        <a:xfrm>
          <a:off x="2514600" y="611187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127635</xdr:rowOff>
    </xdr:from>
    <xdr:to>
      <xdr:col>19</xdr:col>
      <xdr:colOff>177800</xdr:colOff>
      <xdr:row>36</xdr:row>
      <xdr:rowOff>161925</xdr:rowOff>
    </xdr:to>
    <xdr:cxnSp macro="">
      <xdr:nvCxnSpPr>
        <xdr:cNvPr id="78" name="直線コネクタ 77">
          <a:extLst>
            <a:ext uri="{FF2B5EF4-FFF2-40B4-BE49-F238E27FC236}">
              <a16:creationId xmlns:a16="http://schemas.microsoft.com/office/drawing/2014/main" id="{719E1646-E442-4A78-995B-9F1F21AEB6D6}"/>
            </a:ext>
          </a:extLst>
        </xdr:cNvPr>
        <xdr:cNvCxnSpPr/>
      </xdr:nvCxnSpPr>
      <xdr:spPr>
        <a:xfrm>
          <a:off x="2565400" y="6162675"/>
          <a:ext cx="78994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44450</xdr:rowOff>
    </xdr:from>
    <xdr:to>
      <xdr:col>10</xdr:col>
      <xdr:colOff>165100</xdr:colOff>
      <xdr:row>36</xdr:row>
      <xdr:rowOff>146050</xdr:rowOff>
    </xdr:to>
    <xdr:sp macro="" textlink="">
      <xdr:nvSpPr>
        <xdr:cNvPr id="79" name="楕円 78">
          <a:extLst>
            <a:ext uri="{FF2B5EF4-FFF2-40B4-BE49-F238E27FC236}">
              <a16:creationId xmlns:a16="http://schemas.microsoft.com/office/drawing/2014/main" id="{79B9EBA3-A126-4F30-A585-F8A47C5E5A3A}"/>
            </a:ext>
          </a:extLst>
        </xdr:cNvPr>
        <xdr:cNvSpPr/>
      </xdr:nvSpPr>
      <xdr:spPr>
        <a:xfrm>
          <a:off x="1739900" y="6079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36</xdr:row>
      <xdr:rowOff>95250</xdr:rowOff>
    </xdr:from>
    <xdr:to>
      <xdr:col>15</xdr:col>
      <xdr:colOff>50800</xdr:colOff>
      <xdr:row>36</xdr:row>
      <xdr:rowOff>127635</xdr:rowOff>
    </xdr:to>
    <xdr:cxnSp macro="">
      <xdr:nvCxnSpPr>
        <xdr:cNvPr id="80" name="直線コネクタ 79">
          <a:extLst>
            <a:ext uri="{FF2B5EF4-FFF2-40B4-BE49-F238E27FC236}">
              <a16:creationId xmlns:a16="http://schemas.microsoft.com/office/drawing/2014/main" id="{06088B9B-9AF3-496D-8F20-2C8F66D51BCC}"/>
            </a:ext>
          </a:extLst>
        </xdr:cNvPr>
        <xdr:cNvCxnSpPr/>
      </xdr:nvCxnSpPr>
      <xdr:spPr>
        <a:xfrm>
          <a:off x="1790700" y="6130290"/>
          <a:ext cx="7747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36</xdr:row>
      <xdr:rowOff>15875</xdr:rowOff>
    </xdr:from>
    <xdr:to>
      <xdr:col>6</xdr:col>
      <xdr:colOff>38100</xdr:colOff>
      <xdr:row>36</xdr:row>
      <xdr:rowOff>117475</xdr:rowOff>
    </xdr:to>
    <xdr:sp macro="" textlink="">
      <xdr:nvSpPr>
        <xdr:cNvPr id="81" name="楕円 80">
          <a:extLst>
            <a:ext uri="{FF2B5EF4-FFF2-40B4-BE49-F238E27FC236}">
              <a16:creationId xmlns:a16="http://schemas.microsoft.com/office/drawing/2014/main" id="{742EDAB2-A4C0-441E-8E6B-D19D3E86805C}"/>
            </a:ext>
          </a:extLst>
        </xdr:cNvPr>
        <xdr:cNvSpPr/>
      </xdr:nvSpPr>
      <xdr:spPr>
        <a:xfrm>
          <a:off x="965200" y="605091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36</xdr:row>
      <xdr:rowOff>66675</xdr:rowOff>
    </xdr:from>
    <xdr:to>
      <xdr:col>10</xdr:col>
      <xdr:colOff>114300</xdr:colOff>
      <xdr:row>36</xdr:row>
      <xdr:rowOff>95250</xdr:rowOff>
    </xdr:to>
    <xdr:cxnSp macro="">
      <xdr:nvCxnSpPr>
        <xdr:cNvPr id="82" name="直線コネクタ 81">
          <a:extLst>
            <a:ext uri="{FF2B5EF4-FFF2-40B4-BE49-F238E27FC236}">
              <a16:creationId xmlns:a16="http://schemas.microsoft.com/office/drawing/2014/main" id="{21AEA44A-ABB5-4099-AC2E-E30918F65CF6}"/>
            </a:ext>
          </a:extLst>
        </xdr:cNvPr>
        <xdr:cNvCxnSpPr/>
      </xdr:nvCxnSpPr>
      <xdr:spPr>
        <a:xfrm>
          <a:off x="1008380" y="6101715"/>
          <a:ext cx="78232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100982</xdr:rowOff>
    </xdr:from>
    <xdr:ext cx="405111" cy="259045"/>
    <xdr:sp macro="" textlink="">
      <xdr:nvSpPr>
        <xdr:cNvPr id="83" name="n_1aveValue【道路】&#10;有形固定資産減価償却率">
          <a:extLst>
            <a:ext uri="{FF2B5EF4-FFF2-40B4-BE49-F238E27FC236}">
              <a16:creationId xmlns:a16="http://schemas.microsoft.com/office/drawing/2014/main" id="{542F03F9-B53B-4F69-9F53-DDE0B183A577}"/>
            </a:ext>
          </a:extLst>
        </xdr:cNvPr>
        <xdr:cNvSpPr txBox="1"/>
      </xdr:nvSpPr>
      <xdr:spPr>
        <a:xfrm>
          <a:off x="3170564" y="64713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55262</xdr:rowOff>
    </xdr:from>
    <xdr:ext cx="405111" cy="259045"/>
    <xdr:sp macro="" textlink="">
      <xdr:nvSpPr>
        <xdr:cNvPr id="84" name="n_2aveValue【道路】&#10;有形固定資産減価償却率">
          <a:extLst>
            <a:ext uri="{FF2B5EF4-FFF2-40B4-BE49-F238E27FC236}">
              <a16:creationId xmlns:a16="http://schemas.microsoft.com/office/drawing/2014/main" id="{8DC491FC-620C-4541-8F78-3527E1CEFF31}"/>
            </a:ext>
          </a:extLst>
        </xdr:cNvPr>
        <xdr:cNvSpPr txBox="1"/>
      </xdr:nvSpPr>
      <xdr:spPr>
        <a:xfrm>
          <a:off x="2385704" y="6425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34307</xdr:rowOff>
    </xdr:from>
    <xdr:ext cx="405111" cy="259045"/>
    <xdr:sp macro="" textlink="">
      <xdr:nvSpPr>
        <xdr:cNvPr id="85" name="n_3aveValue【道路】&#10;有形固定資産減価償却率">
          <a:extLst>
            <a:ext uri="{FF2B5EF4-FFF2-40B4-BE49-F238E27FC236}">
              <a16:creationId xmlns:a16="http://schemas.microsoft.com/office/drawing/2014/main" id="{FD5E0C9E-4BA1-4099-A0BA-3D7730A68431}"/>
            </a:ext>
          </a:extLst>
        </xdr:cNvPr>
        <xdr:cNvSpPr txBox="1"/>
      </xdr:nvSpPr>
      <xdr:spPr>
        <a:xfrm>
          <a:off x="1611004" y="6404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26687</xdr:rowOff>
    </xdr:from>
    <xdr:ext cx="405111" cy="259045"/>
    <xdr:sp macro="" textlink="">
      <xdr:nvSpPr>
        <xdr:cNvPr id="86" name="n_4aveValue【道路】&#10;有形固定資産減価償却率">
          <a:extLst>
            <a:ext uri="{FF2B5EF4-FFF2-40B4-BE49-F238E27FC236}">
              <a16:creationId xmlns:a16="http://schemas.microsoft.com/office/drawing/2014/main" id="{CE45D8C4-D580-41D7-AE9C-5053BFE3256A}"/>
            </a:ext>
          </a:extLst>
        </xdr:cNvPr>
        <xdr:cNvSpPr txBox="1"/>
      </xdr:nvSpPr>
      <xdr:spPr>
        <a:xfrm>
          <a:off x="836304" y="6397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57802</xdr:rowOff>
    </xdr:from>
    <xdr:ext cx="405111" cy="259045"/>
    <xdr:sp macro="" textlink="">
      <xdr:nvSpPr>
        <xdr:cNvPr id="87" name="n_1mainValue【道路】&#10;有形固定資産減価償却率">
          <a:extLst>
            <a:ext uri="{FF2B5EF4-FFF2-40B4-BE49-F238E27FC236}">
              <a16:creationId xmlns:a16="http://schemas.microsoft.com/office/drawing/2014/main" id="{1AD72047-DE7B-4F3E-91B9-CCAB33F3612D}"/>
            </a:ext>
          </a:extLst>
        </xdr:cNvPr>
        <xdr:cNvSpPr txBox="1"/>
      </xdr:nvSpPr>
      <xdr:spPr>
        <a:xfrm>
          <a:off x="3170564" y="59252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23512</xdr:rowOff>
    </xdr:from>
    <xdr:ext cx="405111" cy="259045"/>
    <xdr:sp macro="" textlink="">
      <xdr:nvSpPr>
        <xdr:cNvPr id="88" name="n_2mainValue【道路】&#10;有形固定資産減価償却率">
          <a:extLst>
            <a:ext uri="{FF2B5EF4-FFF2-40B4-BE49-F238E27FC236}">
              <a16:creationId xmlns:a16="http://schemas.microsoft.com/office/drawing/2014/main" id="{DEFDB960-B0F1-422F-9275-2E5E9B6B6CF2}"/>
            </a:ext>
          </a:extLst>
        </xdr:cNvPr>
        <xdr:cNvSpPr txBox="1"/>
      </xdr:nvSpPr>
      <xdr:spPr>
        <a:xfrm>
          <a:off x="2385704" y="58909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34</xdr:row>
      <xdr:rowOff>162577</xdr:rowOff>
    </xdr:from>
    <xdr:ext cx="405111" cy="259045"/>
    <xdr:sp macro="" textlink="">
      <xdr:nvSpPr>
        <xdr:cNvPr id="89" name="n_3mainValue【道路】&#10;有形固定資産減価償却率">
          <a:extLst>
            <a:ext uri="{FF2B5EF4-FFF2-40B4-BE49-F238E27FC236}">
              <a16:creationId xmlns:a16="http://schemas.microsoft.com/office/drawing/2014/main" id="{95CBF9E6-C1DE-4F5F-8B3A-BD06F1A6EF1B}"/>
            </a:ext>
          </a:extLst>
        </xdr:cNvPr>
        <xdr:cNvSpPr txBox="1"/>
      </xdr:nvSpPr>
      <xdr:spPr>
        <a:xfrm>
          <a:off x="1611004" y="58623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34</xdr:row>
      <xdr:rowOff>134002</xdr:rowOff>
    </xdr:from>
    <xdr:ext cx="405111" cy="259045"/>
    <xdr:sp macro="" textlink="">
      <xdr:nvSpPr>
        <xdr:cNvPr id="90" name="n_4mainValue【道路】&#10;有形固定資産減価償却率">
          <a:extLst>
            <a:ext uri="{FF2B5EF4-FFF2-40B4-BE49-F238E27FC236}">
              <a16:creationId xmlns:a16="http://schemas.microsoft.com/office/drawing/2014/main" id="{4C827C54-5363-4E38-B447-07D5B86A9314}"/>
            </a:ext>
          </a:extLst>
        </xdr:cNvPr>
        <xdr:cNvSpPr txBox="1"/>
      </xdr:nvSpPr>
      <xdr:spPr>
        <a:xfrm>
          <a:off x="836304" y="58337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B62C61B6-9995-4DB7-8EAB-9DFA0A2CCE68}"/>
            </a:ext>
          </a:extLst>
        </xdr:cNvPr>
        <xdr:cNvSpPr/>
      </xdr:nvSpPr>
      <xdr:spPr>
        <a:xfrm>
          <a:off x="582676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id="{7A83F679-9479-4ED9-B5D7-8E1740B876B2}"/>
            </a:ext>
          </a:extLst>
        </xdr:cNvPr>
        <xdr:cNvSpPr/>
      </xdr:nvSpPr>
      <xdr:spPr>
        <a:xfrm>
          <a:off x="59309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id="{30BDE4F3-0721-4F45-86BB-97674A444EF4}"/>
            </a:ext>
          </a:extLst>
        </xdr:cNvPr>
        <xdr:cNvSpPr/>
      </xdr:nvSpPr>
      <xdr:spPr>
        <a:xfrm>
          <a:off x="59309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id="{5E8C705F-5BBC-48AC-8F67-CACF062B4213}"/>
            </a:ext>
          </a:extLst>
        </xdr:cNvPr>
        <xdr:cNvSpPr/>
      </xdr:nvSpPr>
      <xdr:spPr>
        <a:xfrm>
          <a:off x="68326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id="{B90D1AD3-3FF7-42EE-89A2-AE915E9620CB}"/>
            </a:ext>
          </a:extLst>
        </xdr:cNvPr>
        <xdr:cNvSpPr/>
      </xdr:nvSpPr>
      <xdr:spPr>
        <a:xfrm>
          <a:off x="68326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id="{61CFF995-4324-4E07-B97A-004A4BD38E46}"/>
            </a:ext>
          </a:extLst>
        </xdr:cNvPr>
        <xdr:cNvSpPr/>
      </xdr:nvSpPr>
      <xdr:spPr>
        <a:xfrm>
          <a:off x="7838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id="{594ED7F5-3358-4DDA-AB68-0B1A14EB898D}"/>
            </a:ext>
          </a:extLst>
        </xdr:cNvPr>
        <xdr:cNvSpPr/>
      </xdr:nvSpPr>
      <xdr:spPr>
        <a:xfrm>
          <a:off x="7838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FAE781C7-9F70-40AF-9D49-97543EEF8DAF}"/>
            </a:ext>
          </a:extLst>
        </xdr:cNvPr>
        <xdr:cNvSpPr/>
      </xdr:nvSpPr>
      <xdr:spPr>
        <a:xfrm>
          <a:off x="582676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9" name="テキスト ボックス 98">
          <a:extLst>
            <a:ext uri="{FF2B5EF4-FFF2-40B4-BE49-F238E27FC236}">
              <a16:creationId xmlns:a16="http://schemas.microsoft.com/office/drawing/2014/main" id="{40F7CB88-084A-455C-B4DE-826A541A0DD7}"/>
            </a:ext>
          </a:extLst>
        </xdr:cNvPr>
        <xdr:cNvSpPr txBox="1"/>
      </xdr:nvSpPr>
      <xdr:spPr>
        <a:xfrm>
          <a:off x="5788660" y="50292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70405BBD-33F8-4BCF-9F82-9EBA083B944F}"/>
            </a:ext>
          </a:extLst>
        </xdr:cNvPr>
        <xdr:cNvCxnSpPr/>
      </xdr:nvCxnSpPr>
      <xdr:spPr>
        <a:xfrm>
          <a:off x="5826760" y="74523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101" name="直線コネクタ 100">
          <a:extLst>
            <a:ext uri="{FF2B5EF4-FFF2-40B4-BE49-F238E27FC236}">
              <a16:creationId xmlns:a16="http://schemas.microsoft.com/office/drawing/2014/main" id="{F6EFB757-ECBE-4FD9-9D6C-D8A06A2B9CEF}"/>
            </a:ext>
          </a:extLst>
        </xdr:cNvPr>
        <xdr:cNvCxnSpPr/>
      </xdr:nvCxnSpPr>
      <xdr:spPr>
        <a:xfrm>
          <a:off x="5826760" y="70065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2" name="テキスト ボックス 101">
          <a:extLst>
            <a:ext uri="{FF2B5EF4-FFF2-40B4-BE49-F238E27FC236}">
              <a16:creationId xmlns:a16="http://schemas.microsoft.com/office/drawing/2014/main" id="{0642FFE9-9914-4A4B-BFF2-F672EF1BC3E1}"/>
            </a:ext>
          </a:extLst>
        </xdr:cNvPr>
        <xdr:cNvSpPr txBox="1"/>
      </xdr:nvSpPr>
      <xdr:spPr>
        <a:xfrm>
          <a:off x="5405301" y="686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3" name="直線コネクタ 102">
          <a:extLst>
            <a:ext uri="{FF2B5EF4-FFF2-40B4-BE49-F238E27FC236}">
              <a16:creationId xmlns:a16="http://schemas.microsoft.com/office/drawing/2014/main" id="{9D496EB1-AA40-45FC-9232-9C117789EFA6}"/>
            </a:ext>
          </a:extLst>
        </xdr:cNvPr>
        <xdr:cNvCxnSpPr/>
      </xdr:nvCxnSpPr>
      <xdr:spPr>
        <a:xfrm>
          <a:off x="5826760" y="655701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48277</xdr:rowOff>
    </xdr:from>
    <xdr:ext cx="531299" cy="259045"/>
    <xdr:sp macro="" textlink="">
      <xdr:nvSpPr>
        <xdr:cNvPr id="104" name="テキスト ボックス 103">
          <a:extLst>
            <a:ext uri="{FF2B5EF4-FFF2-40B4-BE49-F238E27FC236}">
              <a16:creationId xmlns:a16="http://schemas.microsoft.com/office/drawing/2014/main" id="{3BCFFA9F-74A7-450C-A3D3-124A0A317731}"/>
            </a:ext>
          </a:extLst>
        </xdr:cNvPr>
        <xdr:cNvSpPr txBox="1"/>
      </xdr:nvSpPr>
      <xdr:spPr>
        <a:xfrm>
          <a:off x="5364041" y="641859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5" name="直線コネクタ 104">
          <a:extLst>
            <a:ext uri="{FF2B5EF4-FFF2-40B4-BE49-F238E27FC236}">
              <a16:creationId xmlns:a16="http://schemas.microsoft.com/office/drawing/2014/main" id="{7DF4A4C2-ACC5-4811-8880-45E3BEAAA503}"/>
            </a:ext>
          </a:extLst>
        </xdr:cNvPr>
        <xdr:cNvCxnSpPr/>
      </xdr:nvCxnSpPr>
      <xdr:spPr>
        <a:xfrm>
          <a:off x="5826760" y="61112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105427</xdr:rowOff>
    </xdr:from>
    <xdr:ext cx="595419" cy="259045"/>
    <xdr:sp macro="" textlink="">
      <xdr:nvSpPr>
        <xdr:cNvPr id="106" name="テキスト ボックス 105">
          <a:extLst>
            <a:ext uri="{FF2B5EF4-FFF2-40B4-BE49-F238E27FC236}">
              <a16:creationId xmlns:a16="http://schemas.microsoft.com/office/drawing/2014/main" id="{321F3239-4DA7-41D9-BCFB-249301C9A566}"/>
            </a:ext>
          </a:extLst>
        </xdr:cNvPr>
        <xdr:cNvSpPr txBox="1"/>
      </xdr:nvSpPr>
      <xdr:spPr>
        <a:xfrm>
          <a:off x="5299921" y="59728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7" name="直線コネクタ 106">
          <a:extLst>
            <a:ext uri="{FF2B5EF4-FFF2-40B4-BE49-F238E27FC236}">
              <a16:creationId xmlns:a16="http://schemas.microsoft.com/office/drawing/2014/main" id="{A692D9A3-409F-41EC-BAD7-8F5ED2F69318}"/>
            </a:ext>
          </a:extLst>
        </xdr:cNvPr>
        <xdr:cNvCxnSpPr/>
      </xdr:nvCxnSpPr>
      <xdr:spPr>
        <a:xfrm>
          <a:off x="5826760" y="56654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162577</xdr:rowOff>
    </xdr:from>
    <xdr:ext cx="595419" cy="259045"/>
    <xdr:sp macro="" textlink="">
      <xdr:nvSpPr>
        <xdr:cNvPr id="108" name="テキスト ボックス 107">
          <a:extLst>
            <a:ext uri="{FF2B5EF4-FFF2-40B4-BE49-F238E27FC236}">
              <a16:creationId xmlns:a16="http://schemas.microsoft.com/office/drawing/2014/main" id="{EA76AA92-4D3C-439E-92D6-0320C124F994}"/>
            </a:ext>
          </a:extLst>
        </xdr:cNvPr>
        <xdr:cNvSpPr txBox="1"/>
      </xdr:nvSpPr>
      <xdr:spPr>
        <a:xfrm>
          <a:off x="5299921" y="552705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9" name="直線コネクタ 108">
          <a:extLst>
            <a:ext uri="{FF2B5EF4-FFF2-40B4-BE49-F238E27FC236}">
              <a16:creationId xmlns:a16="http://schemas.microsoft.com/office/drawing/2014/main" id="{4136939F-B29A-4E8C-9247-BE8D2A0DADE7}"/>
            </a:ext>
          </a:extLst>
        </xdr:cNvPr>
        <xdr:cNvCxnSpPr/>
      </xdr:nvCxnSpPr>
      <xdr:spPr>
        <a:xfrm>
          <a:off x="5826760" y="52158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10" name="テキスト ボックス 109">
          <a:extLst>
            <a:ext uri="{FF2B5EF4-FFF2-40B4-BE49-F238E27FC236}">
              <a16:creationId xmlns:a16="http://schemas.microsoft.com/office/drawing/2014/main" id="{D15DF69F-4FBE-45D4-9C1F-A16E2CB0AB37}"/>
            </a:ext>
          </a:extLst>
        </xdr:cNvPr>
        <xdr:cNvSpPr txBox="1"/>
      </xdr:nvSpPr>
      <xdr:spPr>
        <a:xfrm>
          <a:off x="5299921" y="50774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1" name="【道路】&#10;一人当たり延長グラフ枠">
          <a:extLst>
            <a:ext uri="{FF2B5EF4-FFF2-40B4-BE49-F238E27FC236}">
              <a16:creationId xmlns:a16="http://schemas.microsoft.com/office/drawing/2014/main" id="{09AA3A11-66A8-47BF-85DF-5893BC2E1045}"/>
            </a:ext>
          </a:extLst>
        </xdr:cNvPr>
        <xdr:cNvSpPr/>
      </xdr:nvSpPr>
      <xdr:spPr>
        <a:xfrm>
          <a:off x="582676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37960</xdr:rowOff>
    </xdr:from>
    <xdr:to>
      <xdr:col>54</xdr:col>
      <xdr:colOff>189865</xdr:colOff>
      <xdr:row>41</xdr:row>
      <xdr:rowOff>129299</xdr:rowOff>
    </xdr:to>
    <xdr:cxnSp macro="">
      <xdr:nvCxnSpPr>
        <xdr:cNvPr id="112" name="直線コネクタ 111">
          <a:extLst>
            <a:ext uri="{FF2B5EF4-FFF2-40B4-BE49-F238E27FC236}">
              <a16:creationId xmlns:a16="http://schemas.microsoft.com/office/drawing/2014/main" id="{1308627E-FA56-4C74-9842-FB4C61FE5B38}"/>
            </a:ext>
          </a:extLst>
        </xdr:cNvPr>
        <xdr:cNvCxnSpPr/>
      </xdr:nvCxnSpPr>
      <xdr:spPr>
        <a:xfrm flipV="1">
          <a:off x="9219565" y="5570080"/>
          <a:ext cx="0" cy="14324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133126</xdr:rowOff>
    </xdr:from>
    <xdr:ext cx="469744" cy="259045"/>
    <xdr:sp macro="" textlink="">
      <xdr:nvSpPr>
        <xdr:cNvPr id="113" name="【道路】&#10;一人当たり延長最小値テキスト">
          <a:extLst>
            <a:ext uri="{FF2B5EF4-FFF2-40B4-BE49-F238E27FC236}">
              <a16:creationId xmlns:a16="http://schemas.microsoft.com/office/drawing/2014/main" id="{96723877-46FE-4AB0-B3FF-2D75E4DDC7AF}"/>
            </a:ext>
          </a:extLst>
        </xdr:cNvPr>
        <xdr:cNvSpPr txBox="1"/>
      </xdr:nvSpPr>
      <xdr:spPr>
        <a:xfrm>
          <a:off x="9258300" y="70063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129299</xdr:rowOff>
    </xdr:from>
    <xdr:to>
      <xdr:col>55</xdr:col>
      <xdr:colOff>88900</xdr:colOff>
      <xdr:row>41</xdr:row>
      <xdr:rowOff>129299</xdr:rowOff>
    </xdr:to>
    <xdr:cxnSp macro="">
      <xdr:nvCxnSpPr>
        <xdr:cNvPr id="114" name="直線コネクタ 113">
          <a:extLst>
            <a:ext uri="{FF2B5EF4-FFF2-40B4-BE49-F238E27FC236}">
              <a16:creationId xmlns:a16="http://schemas.microsoft.com/office/drawing/2014/main" id="{1F3D40AD-79F6-434A-AA3C-B39FCFE8D136}"/>
            </a:ext>
          </a:extLst>
        </xdr:cNvPr>
        <xdr:cNvCxnSpPr/>
      </xdr:nvCxnSpPr>
      <xdr:spPr>
        <a:xfrm>
          <a:off x="9154160" y="700253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156087</xdr:rowOff>
    </xdr:from>
    <xdr:ext cx="599010" cy="259045"/>
    <xdr:sp macro="" textlink="">
      <xdr:nvSpPr>
        <xdr:cNvPr id="115" name="【道路】&#10;一人当たり延長最大値テキスト">
          <a:extLst>
            <a:ext uri="{FF2B5EF4-FFF2-40B4-BE49-F238E27FC236}">
              <a16:creationId xmlns:a16="http://schemas.microsoft.com/office/drawing/2014/main" id="{1A483D7A-A007-4C4C-AE82-4C5C897B8B31}"/>
            </a:ext>
          </a:extLst>
        </xdr:cNvPr>
        <xdr:cNvSpPr txBox="1"/>
      </xdr:nvSpPr>
      <xdr:spPr>
        <a:xfrm>
          <a:off x="9258300" y="53529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160.432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37960</xdr:rowOff>
    </xdr:from>
    <xdr:to>
      <xdr:col>55</xdr:col>
      <xdr:colOff>88900</xdr:colOff>
      <xdr:row>33</xdr:row>
      <xdr:rowOff>37960</xdr:rowOff>
    </xdr:to>
    <xdr:cxnSp macro="">
      <xdr:nvCxnSpPr>
        <xdr:cNvPr id="116" name="直線コネクタ 115">
          <a:extLst>
            <a:ext uri="{FF2B5EF4-FFF2-40B4-BE49-F238E27FC236}">
              <a16:creationId xmlns:a16="http://schemas.microsoft.com/office/drawing/2014/main" id="{F5FD0936-8EAD-436B-9DB7-30C06501C23D}"/>
            </a:ext>
          </a:extLst>
        </xdr:cNvPr>
        <xdr:cNvCxnSpPr/>
      </xdr:nvCxnSpPr>
      <xdr:spPr>
        <a:xfrm>
          <a:off x="9154160" y="557008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15029</xdr:rowOff>
    </xdr:from>
    <xdr:ext cx="534377" cy="259045"/>
    <xdr:sp macro="" textlink="">
      <xdr:nvSpPr>
        <xdr:cNvPr id="117" name="【道路】&#10;一人当たり延長平均値テキスト">
          <a:extLst>
            <a:ext uri="{FF2B5EF4-FFF2-40B4-BE49-F238E27FC236}">
              <a16:creationId xmlns:a16="http://schemas.microsoft.com/office/drawing/2014/main" id="{6316510F-C460-4A9D-86F0-DAB2A008D4CE}"/>
            </a:ext>
          </a:extLst>
        </xdr:cNvPr>
        <xdr:cNvSpPr txBox="1"/>
      </xdr:nvSpPr>
      <xdr:spPr>
        <a:xfrm>
          <a:off x="9258300" y="65529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163602</xdr:rowOff>
    </xdr:from>
    <xdr:to>
      <xdr:col>55</xdr:col>
      <xdr:colOff>50800</xdr:colOff>
      <xdr:row>40</xdr:row>
      <xdr:rowOff>93752</xdr:rowOff>
    </xdr:to>
    <xdr:sp macro="" textlink="">
      <xdr:nvSpPr>
        <xdr:cNvPr id="118" name="フローチャート: 判断 117">
          <a:extLst>
            <a:ext uri="{FF2B5EF4-FFF2-40B4-BE49-F238E27FC236}">
              <a16:creationId xmlns:a16="http://schemas.microsoft.com/office/drawing/2014/main" id="{ED786DF6-E37D-4F5D-85A5-52D261E40894}"/>
            </a:ext>
          </a:extLst>
        </xdr:cNvPr>
        <xdr:cNvSpPr/>
      </xdr:nvSpPr>
      <xdr:spPr>
        <a:xfrm>
          <a:off x="9192260" y="670156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170195</xdr:rowOff>
    </xdr:from>
    <xdr:to>
      <xdr:col>50</xdr:col>
      <xdr:colOff>165100</xdr:colOff>
      <xdr:row>40</xdr:row>
      <xdr:rowOff>100345</xdr:rowOff>
    </xdr:to>
    <xdr:sp macro="" textlink="">
      <xdr:nvSpPr>
        <xdr:cNvPr id="119" name="フローチャート: 判断 118">
          <a:extLst>
            <a:ext uri="{FF2B5EF4-FFF2-40B4-BE49-F238E27FC236}">
              <a16:creationId xmlns:a16="http://schemas.microsoft.com/office/drawing/2014/main" id="{02F689AC-0B32-4254-9BE3-6CDDD344C73B}"/>
            </a:ext>
          </a:extLst>
        </xdr:cNvPr>
        <xdr:cNvSpPr/>
      </xdr:nvSpPr>
      <xdr:spPr>
        <a:xfrm>
          <a:off x="8445500" y="670815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14756</xdr:rowOff>
    </xdr:from>
    <xdr:to>
      <xdr:col>46</xdr:col>
      <xdr:colOff>38100</xdr:colOff>
      <xdr:row>40</xdr:row>
      <xdr:rowOff>116356</xdr:rowOff>
    </xdr:to>
    <xdr:sp macro="" textlink="">
      <xdr:nvSpPr>
        <xdr:cNvPr id="120" name="フローチャート: 判断 119">
          <a:extLst>
            <a:ext uri="{FF2B5EF4-FFF2-40B4-BE49-F238E27FC236}">
              <a16:creationId xmlns:a16="http://schemas.microsoft.com/office/drawing/2014/main" id="{A655AA50-57C4-492E-8F04-801742E1FAF5}"/>
            </a:ext>
          </a:extLst>
        </xdr:cNvPr>
        <xdr:cNvSpPr/>
      </xdr:nvSpPr>
      <xdr:spPr>
        <a:xfrm>
          <a:off x="7670800" y="6720356"/>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18890</xdr:rowOff>
    </xdr:from>
    <xdr:to>
      <xdr:col>41</xdr:col>
      <xdr:colOff>101600</xdr:colOff>
      <xdr:row>40</xdr:row>
      <xdr:rowOff>120490</xdr:rowOff>
    </xdr:to>
    <xdr:sp macro="" textlink="">
      <xdr:nvSpPr>
        <xdr:cNvPr id="121" name="フローチャート: 判断 120">
          <a:extLst>
            <a:ext uri="{FF2B5EF4-FFF2-40B4-BE49-F238E27FC236}">
              <a16:creationId xmlns:a16="http://schemas.microsoft.com/office/drawing/2014/main" id="{529FC869-546E-47CB-B937-BC98D013FCCF}"/>
            </a:ext>
          </a:extLst>
        </xdr:cNvPr>
        <xdr:cNvSpPr/>
      </xdr:nvSpPr>
      <xdr:spPr>
        <a:xfrm>
          <a:off x="6873240" y="6724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25775</xdr:rowOff>
    </xdr:from>
    <xdr:to>
      <xdr:col>36</xdr:col>
      <xdr:colOff>165100</xdr:colOff>
      <xdr:row>40</xdr:row>
      <xdr:rowOff>127375</xdr:rowOff>
    </xdr:to>
    <xdr:sp macro="" textlink="">
      <xdr:nvSpPr>
        <xdr:cNvPr id="122" name="フローチャート: 判断 121">
          <a:extLst>
            <a:ext uri="{FF2B5EF4-FFF2-40B4-BE49-F238E27FC236}">
              <a16:creationId xmlns:a16="http://schemas.microsoft.com/office/drawing/2014/main" id="{52F0AEE9-AB1D-4497-B3C6-B6DB2443A604}"/>
            </a:ext>
          </a:extLst>
        </xdr:cNvPr>
        <xdr:cNvSpPr/>
      </xdr:nvSpPr>
      <xdr:spPr>
        <a:xfrm>
          <a:off x="6098540" y="6731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F5DF534D-5D13-45E7-9012-8105E84B19ED}"/>
            </a:ext>
          </a:extLst>
        </xdr:cNvPr>
        <xdr:cNvSpPr txBox="1"/>
      </xdr:nvSpPr>
      <xdr:spPr>
        <a:xfrm>
          <a:off x="90525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2A9A4AD3-0B66-4C4F-BA0F-5AAC318552B3}"/>
            </a:ext>
          </a:extLst>
        </xdr:cNvPr>
        <xdr:cNvSpPr txBox="1"/>
      </xdr:nvSpPr>
      <xdr:spPr>
        <a:xfrm>
          <a:off x="83286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05F5EA6A-4822-45DC-B624-717D44BC63BD}"/>
            </a:ext>
          </a:extLst>
        </xdr:cNvPr>
        <xdr:cNvSpPr txBox="1"/>
      </xdr:nvSpPr>
      <xdr:spPr>
        <a:xfrm>
          <a:off x="75463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10C41652-BC99-4818-86DD-99FBB2411EFE}"/>
            </a:ext>
          </a:extLst>
        </xdr:cNvPr>
        <xdr:cNvSpPr txBox="1"/>
      </xdr:nvSpPr>
      <xdr:spPr>
        <a:xfrm>
          <a:off x="67564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B2D74113-C01E-4E25-8023-3D4BC322724B}"/>
            </a:ext>
          </a:extLst>
        </xdr:cNvPr>
        <xdr:cNvSpPr txBox="1"/>
      </xdr:nvSpPr>
      <xdr:spPr>
        <a:xfrm>
          <a:off x="5981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31499</xdr:rowOff>
    </xdr:from>
    <xdr:to>
      <xdr:col>55</xdr:col>
      <xdr:colOff>50800</xdr:colOff>
      <xdr:row>40</xdr:row>
      <xdr:rowOff>133099</xdr:rowOff>
    </xdr:to>
    <xdr:sp macro="" textlink="">
      <xdr:nvSpPr>
        <xdr:cNvPr id="128" name="楕円 127">
          <a:extLst>
            <a:ext uri="{FF2B5EF4-FFF2-40B4-BE49-F238E27FC236}">
              <a16:creationId xmlns:a16="http://schemas.microsoft.com/office/drawing/2014/main" id="{C0D831FA-C60B-4A93-9F7C-37ED75482E39}"/>
            </a:ext>
          </a:extLst>
        </xdr:cNvPr>
        <xdr:cNvSpPr/>
      </xdr:nvSpPr>
      <xdr:spPr>
        <a:xfrm>
          <a:off x="9192260" y="6737099"/>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9926</xdr:rowOff>
    </xdr:from>
    <xdr:ext cx="534377" cy="259045"/>
    <xdr:sp macro="" textlink="">
      <xdr:nvSpPr>
        <xdr:cNvPr id="129" name="【道路】&#10;一人当たり延長該当値テキスト">
          <a:extLst>
            <a:ext uri="{FF2B5EF4-FFF2-40B4-BE49-F238E27FC236}">
              <a16:creationId xmlns:a16="http://schemas.microsoft.com/office/drawing/2014/main" id="{152415C1-6089-463C-B2A1-280758F8395E}"/>
            </a:ext>
          </a:extLst>
        </xdr:cNvPr>
        <xdr:cNvSpPr txBox="1"/>
      </xdr:nvSpPr>
      <xdr:spPr>
        <a:xfrm>
          <a:off x="9258300" y="6715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24.333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37040</xdr:rowOff>
    </xdr:from>
    <xdr:to>
      <xdr:col>50</xdr:col>
      <xdr:colOff>165100</xdr:colOff>
      <xdr:row>40</xdr:row>
      <xdr:rowOff>138640</xdr:rowOff>
    </xdr:to>
    <xdr:sp macro="" textlink="">
      <xdr:nvSpPr>
        <xdr:cNvPr id="130" name="楕円 129">
          <a:extLst>
            <a:ext uri="{FF2B5EF4-FFF2-40B4-BE49-F238E27FC236}">
              <a16:creationId xmlns:a16="http://schemas.microsoft.com/office/drawing/2014/main" id="{B9AD5BCE-CFA6-4C85-812E-42182F689A6C}"/>
            </a:ext>
          </a:extLst>
        </xdr:cNvPr>
        <xdr:cNvSpPr/>
      </xdr:nvSpPr>
      <xdr:spPr>
        <a:xfrm>
          <a:off x="8445500" y="6742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82299</xdr:rowOff>
    </xdr:from>
    <xdr:to>
      <xdr:col>55</xdr:col>
      <xdr:colOff>0</xdr:colOff>
      <xdr:row>40</xdr:row>
      <xdr:rowOff>87840</xdr:rowOff>
    </xdr:to>
    <xdr:cxnSp macro="">
      <xdr:nvCxnSpPr>
        <xdr:cNvPr id="131" name="直線コネクタ 130">
          <a:extLst>
            <a:ext uri="{FF2B5EF4-FFF2-40B4-BE49-F238E27FC236}">
              <a16:creationId xmlns:a16="http://schemas.microsoft.com/office/drawing/2014/main" id="{77FCE6D0-1CE0-478A-B5F5-BF132766ED25}"/>
            </a:ext>
          </a:extLst>
        </xdr:cNvPr>
        <xdr:cNvCxnSpPr/>
      </xdr:nvCxnSpPr>
      <xdr:spPr>
        <a:xfrm flipV="1">
          <a:off x="8496300" y="6787899"/>
          <a:ext cx="723900" cy="5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42033</xdr:rowOff>
    </xdr:from>
    <xdr:to>
      <xdr:col>46</xdr:col>
      <xdr:colOff>38100</xdr:colOff>
      <xdr:row>40</xdr:row>
      <xdr:rowOff>143633</xdr:rowOff>
    </xdr:to>
    <xdr:sp macro="" textlink="">
      <xdr:nvSpPr>
        <xdr:cNvPr id="132" name="楕円 131">
          <a:extLst>
            <a:ext uri="{FF2B5EF4-FFF2-40B4-BE49-F238E27FC236}">
              <a16:creationId xmlns:a16="http://schemas.microsoft.com/office/drawing/2014/main" id="{D511D3F6-25F4-4D89-8B16-31C443A54E83}"/>
            </a:ext>
          </a:extLst>
        </xdr:cNvPr>
        <xdr:cNvSpPr/>
      </xdr:nvSpPr>
      <xdr:spPr>
        <a:xfrm>
          <a:off x="7670800" y="6747633"/>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87840</xdr:rowOff>
    </xdr:from>
    <xdr:to>
      <xdr:col>50</xdr:col>
      <xdr:colOff>114300</xdr:colOff>
      <xdr:row>40</xdr:row>
      <xdr:rowOff>92833</xdr:rowOff>
    </xdr:to>
    <xdr:cxnSp macro="">
      <xdr:nvCxnSpPr>
        <xdr:cNvPr id="133" name="直線コネクタ 132">
          <a:extLst>
            <a:ext uri="{FF2B5EF4-FFF2-40B4-BE49-F238E27FC236}">
              <a16:creationId xmlns:a16="http://schemas.microsoft.com/office/drawing/2014/main" id="{085A80EC-42B2-4A61-B001-6D9C1A21541F}"/>
            </a:ext>
          </a:extLst>
        </xdr:cNvPr>
        <xdr:cNvCxnSpPr/>
      </xdr:nvCxnSpPr>
      <xdr:spPr>
        <a:xfrm flipV="1">
          <a:off x="7713980" y="6793440"/>
          <a:ext cx="782320" cy="49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46029</xdr:rowOff>
    </xdr:from>
    <xdr:to>
      <xdr:col>41</xdr:col>
      <xdr:colOff>101600</xdr:colOff>
      <xdr:row>40</xdr:row>
      <xdr:rowOff>147629</xdr:rowOff>
    </xdr:to>
    <xdr:sp macro="" textlink="">
      <xdr:nvSpPr>
        <xdr:cNvPr id="134" name="楕円 133">
          <a:extLst>
            <a:ext uri="{FF2B5EF4-FFF2-40B4-BE49-F238E27FC236}">
              <a16:creationId xmlns:a16="http://schemas.microsoft.com/office/drawing/2014/main" id="{2279122C-D308-45DC-BC71-BA00FFC68F08}"/>
            </a:ext>
          </a:extLst>
        </xdr:cNvPr>
        <xdr:cNvSpPr/>
      </xdr:nvSpPr>
      <xdr:spPr>
        <a:xfrm>
          <a:off x="6873240" y="6751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92833</xdr:rowOff>
    </xdr:from>
    <xdr:to>
      <xdr:col>45</xdr:col>
      <xdr:colOff>177800</xdr:colOff>
      <xdr:row>40</xdr:row>
      <xdr:rowOff>96829</xdr:rowOff>
    </xdr:to>
    <xdr:cxnSp macro="">
      <xdr:nvCxnSpPr>
        <xdr:cNvPr id="135" name="直線コネクタ 134">
          <a:extLst>
            <a:ext uri="{FF2B5EF4-FFF2-40B4-BE49-F238E27FC236}">
              <a16:creationId xmlns:a16="http://schemas.microsoft.com/office/drawing/2014/main" id="{40076D3D-C15B-4786-8891-8ED5E1EF0969}"/>
            </a:ext>
          </a:extLst>
        </xdr:cNvPr>
        <xdr:cNvCxnSpPr/>
      </xdr:nvCxnSpPr>
      <xdr:spPr>
        <a:xfrm flipV="1">
          <a:off x="6924040" y="6798433"/>
          <a:ext cx="789940" cy="39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50290</xdr:rowOff>
    </xdr:from>
    <xdr:to>
      <xdr:col>36</xdr:col>
      <xdr:colOff>165100</xdr:colOff>
      <xdr:row>40</xdr:row>
      <xdr:rowOff>151890</xdr:rowOff>
    </xdr:to>
    <xdr:sp macro="" textlink="">
      <xdr:nvSpPr>
        <xdr:cNvPr id="136" name="楕円 135">
          <a:extLst>
            <a:ext uri="{FF2B5EF4-FFF2-40B4-BE49-F238E27FC236}">
              <a16:creationId xmlns:a16="http://schemas.microsoft.com/office/drawing/2014/main" id="{D9D67A86-0852-4BE3-BEA5-95D8699CED57}"/>
            </a:ext>
          </a:extLst>
        </xdr:cNvPr>
        <xdr:cNvSpPr/>
      </xdr:nvSpPr>
      <xdr:spPr>
        <a:xfrm>
          <a:off x="6098540" y="6755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96829</xdr:rowOff>
    </xdr:from>
    <xdr:to>
      <xdr:col>41</xdr:col>
      <xdr:colOff>50800</xdr:colOff>
      <xdr:row>40</xdr:row>
      <xdr:rowOff>101090</xdr:rowOff>
    </xdr:to>
    <xdr:cxnSp macro="">
      <xdr:nvCxnSpPr>
        <xdr:cNvPr id="137" name="直線コネクタ 136">
          <a:extLst>
            <a:ext uri="{FF2B5EF4-FFF2-40B4-BE49-F238E27FC236}">
              <a16:creationId xmlns:a16="http://schemas.microsoft.com/office/drawing/2014/main" id="{B202B13A-986F-4E6D-A308-B5840DC810FA}"/>
            </a:ext>
          </a:extLst>
        </xdr:cNvPr>
        <xdr:cNvCxnSpPr/>
      </xdr:nvCxnSpPr>
      <xdr:spPr>
        <a:xfrm flipV="1">
          <a:off x="6149340" y="6802429"/>
          <a:ext cx="774700" cy="42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38</xdr:row>
      <xdr:rowOff>116872</xdr:rowOff>
    </xdr:from>
    <xdr:ext cx="534377" cy="259045"/>
    <xdr:sp macro="" textlink="">
      <xdr:nvSpPr>
        <xdr:cNvPr id="138" name="n_1aveValue【道路】&#10;一人当たり延長">
          <a:extLst>
            <a:ext uri="{FF2B5EF4-FFF2-40B4-BE49-F238E27FC236}">
              <a16:creationId xmlns:a16="http://schemas.microsoft.com/office/drawing/2014/main" id="{780163FD-7578-44E1-8550-C9C0462D8954}"/>
            </a:ext>
          </a:extLst>
        </xdr:cNvPr>
        <xdr:cNvSpPr txBox="1"/>
      </xdr:nvSpPr>
      <xdr:spPr>
        <a:xfrm>
          <a:off x="8239271" y="64871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27.915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38</xdr:row>
      <xdr:rowOff>132883</xdr:rowOff>
    </xdr:from>
    <xdr:ext cx="534377" cy="259045"/>
    <xdr:sp macro="" textlink="">
      <xdr:nvSpPr>
        <xdr:cNvPr id="139" name="n_2aveValue【道路】&#10;一人当たり延長">
          <a:extLst>
            <a:ext uri="{FF2B5EF4-FFF2-40B4-BE49-F238E27FC236}">
              <a16:creationId xmlns:a16="http://schemas.microsoft.com/office/drawing/2014/main" id="{C474F656-F7B4-4AF8-83FB-E663B413A540}"/>
            </a:ext>
          </a:extLst>
        </xdr:cNvPr>
        <xdr:cNvSpPr txBox="1"/>
      </xdr:nvSpPr>
      <xdr:spPr>
        <a:xfrm>
          <a:off x="7477271" y="65032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38</xdr:row>
      <xdr:rowOff>137017</xdr:rowOff>
    </xdr:from>
    <xdr:ext cx="534377" cy="259045"/>
    <xdr:sp macro="" textlink="">
      <xdr:nvSpPr>
        <xdr:cNvPr id="140" name="n_3aveValue【道路】&#10;一人当たり延長">
          <a:extLst>
            <a:ext uri="{FF2B5EF4-FFF2-40B4-BE49-F238E27FC236}">
              <a16:creationId xmlns:a16="http://schemas.microsoft.com/office/drawing/2014/main" id="{286B2AA3-D9E8-44BC-AF2D-7949F6BBE260}"/>
            </a:ext>
          </a:extLst>
        </xdr:cNvPr>
        <xdr:cNvSpPr txBox="1"/>
      </xdr:nvSpPr>
      <xdr:spPr>
        <a:xfrm>
          <a:off x="6702571" y="65073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38</xdr:row>
      <xdr:rowOff>143902</xdr:rowOff>
    </xdr:from>
    <xdr:ext cx="534377" cy="259045"/>
    <xdr:sp macro="" textlink="">
      <xdr:nvSpPr>
        <xdr:cNvPr id="141" name="n_4aveValue【道路】&#10;一人当たり延長">
          <a:extLst>
            <a:ext uri="{FF2B5EF4-FFF2-40B4-BE49-F238E27FC236}">
              <a16:creationId xmlns:a16="http://schemas.microsoft.com/office/drawing/2014/main" id="{C8715EAA-EF5C-4A74-AC81-7E643F829670}"/>
            </a:ext>
          </a:extLst>
        </xdr:cNvPr>
        <xdr:cNvSpPr txBox="1"/>
      </xdr:nvSpPr>
      <xdr:spPr>
        <a:xfrm>
          <a:off x="5905011" y="6514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40</xdr:row>
      <xdr:rowOff>129767</xdr:rowOff>
    </xdr:from>
    <xdr:ext cx="534377" cy="259045"/>
    <xdr:sp macro="" textlink="">
      <xdr:nvSpPr>
        <xdr:cNvPr id="142" name="n_1mainValue【道路】&#10;一人当たり延長">
          <a:extLst>
            <a:ext uri="{FF2B5EF4-FFF2-40B4-BE49-F238E27FC236}">
              <a16:creationId xmlns:a16="http://schemas.microsoft.com/office/drawing/2014/main" id="{D2B8FED6-A2F3-4A75-9C26-01ED51BDD03A}"/>
            </a:ext>
          </a:extLst>
        </xdr:cNvPr>
        <xdr:cNvSpPr txBox="1"/>
      </xdr:nvSpPr>
      <xdr:spPr>
        <a:xfrm>
          <a:off x="8239271" y="68353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40</xdr:row>
      <xdr:rowOff>134760</xdr:rowOff>
    </xdr:from>
    <xdr:ext cx="534377" cy="259045"/>
    <xdr:sp macro="" textlink="">
      <xdr:nvSpPr>
        <xdr:cNvPr id="143" name="n_2mainValue【道路】&#10;一人当たり延長">
          <a:extLst>
            <a:ext uri="{FF2B5EF4-FFF2-40B4-BE49-F238E27FC236}">
              <a16:creationId xmlns:a16="http://schemas.microsoft.com/office/drawing/2014/main" id="{51130A4A-A49C-44FA-A9FE-BBFE49B3C943}"/>
            </a:ext>
          </a:extLst>
        </xdr:cNvPr>
        <xdr:cNvSpPr txBox="1"/>
      </xdr:nvSpPr>
      <xdr:spPr>
        <a:xfrm>
          <a:off x="7477271" y="68403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40</xdr:row>
      <xdr:rowOff>138756</xdr:rowOff>
    </xdr:from>
    <xdr:ext cx="534377" cy="259045"/>
    <xdr:sp macro="" textlink="">
      <xdr:nvSpPr>
        <xdr:cNvPr id="144" name="n_3mainValue【道路】&#10;一人当たり延長">
          <a:extLst>
            <a:ext uri="{FF2B5EF4-FFF2-40B4-BE49-F238E27FC236}">
              <a16:creationId xmlns:a16="http://schemas.microsoft.com/office/drawing/2014/main" id="{94C8A75C-1D54-462D-AB5E-0218ABB1A5B6}"/>
            </a:ext>
          </a:extLst>
        </xdr:cNvPr>
        <xdr:cNvSpPr txBox="1"/>
      </xdr:nvSpPr>
      <xdr:spPr>
        <a:xfrm>
          <a:off x="6702571" y="68443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40</xdr:row>
      <xdr:rowOff>143017</xdr:rowOff>
    </xdr:from>
    <xdr:ext cx="534377" cy="259045"/>
    <xdr:sp macro="" textlink="">
      <xdr:nvSpPr>
        <xdr:cNvPr id="145" name="n_4mainValue【道路】&#10;一人当たり延長">
          <a:extLst>
            <a:ext uri="{FF2B5EF4-FFF2-40B4-BE49-F238E27FC236}">
              <a16:creationId xmlns:a16="http://schemas.microsoft.com/office/drawing/2014/main" id="{5380EC5A-EF78-4E10-AEF1-419B372D374F}"/>
            </a:ext>
          </a:extLst>
        </xdr:cNvPr>
        <xdr:cNvSpPr txBox="1"/>
      </xdr:nvSpPr>
      <xdr:spPr>
        <a:xfrm>
          <a:off x="5905011" y="68486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6" name="正方形/長方形 145">
          <a:extLst>
            <a:ext uri="{FF2B5EF4-FFF2-40B4-BE49-F238E27FC236}">
              <a16:creationId xmlns:a16="http://schemas.microsoft.com/office/drawing/2014/main" id="{3C0FFE22-AF57-4686-B173-E7C8BFC41366}"/>
            </a:ext>
          </a:extLst>
        </xdr:cNvPr>
        <xdr:cNvSpPr/>
      </xdr:nvSpPr>
      <xdr:spPr>
        <a:xfrm>
          <a:off x="67056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7" name="正方形/長方形 146">
          <a:extLst>
            <a:ext uri="{FF2B5EF4-FFF2-40B4-BE49-F238E27FC236}">
              <a16:creationId xmlns:a16="http://schemas.microsoft.com/office/drawing/2014/main" id="{1AF08555-578C-490C-B63C-E7B05DAED122}"/>
            </a:ext>
          </a:extLst>
        </xdr:cNvPr>
        <xdr:cNvSpPr/>
      </xdr:nvSpPr>
      <xdr:spPr>
        <a:xfrm>
          <a:off x="79756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8" name="正方形/長方形 147">
          <a:extLst>
            <a:ext uri="{FF2B5EF4-FFF2-40B4-BE49-F238E27FC236}">
              <a16:creationId xmlns:a16="http://schemas.microsoft.com/office/drawing/2014/main" id="{0D9E2A1A-C303-4A60-A64D-7AD3088F7409}"/>
            </a:ext>
          </a:extLst>
        </xdr:cNvPr>
        <xdr:cNvSpPr/>
      </xdr:nvSpPr>
      <xdr:spPr>
        <a:xfrm>
          <a:off x="79756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9" name="正方形/長方形 148">
          <a:extLst>
            <a:ext uri="{FF2B5EF4-FFF2-40B4-BE49-F238E27FC236}">
              <a16:creationId xmlns:a16="http://schemas.microsoft.com/office/drawing/2014/main" id="{4417657F-F0B6-41D7-8856-ED4FB7B694BF}"/>
            </a:ext>
          </a:extLst>
        </xdr:cNvPr>
        <xdr:cNvSpPr/>
      </xdr:nvSpPr>
      <xdr:spPr>
        <a:xfrm>
          <a:off x="16764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0" name="正方形/長方形 149">
          <a:extLst>
            <a:ext uri="{FF2B5EF4-FFF2-40B4-BE49-F238E27FC236}">
              <a16:creationId xmlns:a16="http://schemas.microsoft.com/office/drawing/2014/main" id="{8173425B-B563-4F23-80FB-0104B476FBC7}"/>
            </a:ext>
          </a:extLst>
        </xdr:cNvPr>
        <xdr:cNvSpPr/>
      </xdr:nvSpPr>
      <xdr:spPr>
        <a:xfrm>
          <a:off x="16764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1" name="正方形/長方形 150">
          <a:extLst>
            <a:ext uri="{FF2B5EF4-FFF2-40B4-BE49-F238E27FC236}">
              <a16:creationId xmlns:a16="http://schemas.microsoft.com/office/drawing/2014/main" id="{AB07BB9F-2AD6-4CC5-A3C9-B43B28A9EC4C}"/>
            </a:ext>
          </a:extLst>
        </xdr:cNvPr>
        <xdr:cNvSpPr/>
      </xdr:nvSpPr>
      <xdr:spPr>
        <a:xfrm>
          <a:off x="2682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2" name="正方形/長方形 151">
          <a:extLst>
            <a:ext uri="{FF2B5EF4-FFF2-40B4-BE49-F238E27FC236}">
              <a16:creationId xmlns:a16="http://schemas.microsoft.com/office/drawing/2014/main" id="{C3664154-0DF0-43E3-92EF-603F231BF560}"/>
            </a:ext>
          </a:extLst>
        </xdr:cNvPr>
        <xdr:cNvSpPr/>
      </xdr:nvSpPr>
      <xdr:spPr>
        <a:xfrm>
          <a:off x="2682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3" name="正方形/長方形 152">
          <a:extLst>
            <a:ext uri="{FF2B5EF4-FFF2-40B4-BE49-F238E27FC236}">
              <a16:creationId xmlns:a16="http://schemas.microsoft.com/office/drawing/2014/main" id="{F22998AF-C683-47C4-9FB6-8FC0BCAFC90E}"/>
            </a:ext>
          </a:extLst>
        </xdr:cNvPr>
        <xdr:cNvSpPr/>
      </xdr:nvSpPr>
      <xdr:spPr>
        <a:xfrm>
          <a:off x="67056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4" name="テキスト ボックス 153">
          <a:extLst>
            <a:ext uri="{FF2B5EF4-FFF2-40B4-BE49-F238E27FC236}">
              <a16:creationId xmlns:a16="http://schemas.microsoft.com/office/drawing/2014/main" id="{6EEFB5E8-4B04-40F4-A39A-FFC8CFF250DE}"/>
            </a:ext>
          </a:extLst>
        </xdr:cNvPr>
        <xdr:cNvSpPr txBox="1"/>
      </xdr:nvSpPr>
      <xdr:spPr>
        <a:xfrm>
          <a:off x="65532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5" name="直線コネクタ 154">
          <a:extLst>
            <a:ext uri="{FF2B5EF4-FFF2-40B4-BE49-F238E27FC236}">
              <a16:creationId xmlns:a16="http://schemas.microsoft.com/office/drawing/2014/main" id="{0AA6FB6D-3A3F-4C5C-9FE2-770E9E7CE896}"/>
            </a:ext>
          </a:extLst>
        </xdr:cNvPr>
        <xdr:cNvCxnSpPr/>
      </xdr:nvCxnSpPr>
      <xdr:spPr>
        <a:xfrm>
          <a:off x="67056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6" name="テキスト ボックス 155">
          <a:extLst>
            <a:ext uri="{FF2B5EF4-FFF2-40B4-BE49-F238E27FC236}">
              <a16:creationId xmlns:a16="http://schemas.microsoft.com/office/drawing/2014/main" id="{B626D1EB-48D8-43D7-9E3D-9DF3ADBD3047}"/>
            </a:ext>
          </a:extLst>
        </xdr:cNvPr>
        <xdr:cNvSpPr txBox="1"/>
      </xdr:nvSpPr>
      <xdr:spPr>
        <a:xfrm>
          <a:off x="27196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7" name="直線コネクタ 156">
          <a:extLst>
            <a:ext uri="{FF2B5EF4-FFF2-40B4-BE49-F238E27FC236}">
              <a16:creationId xmlns:a16="http://schemas.microsoft.com/office/drawing/2014/main" id="{6B28B01C-9099-489B-8C7E-5A06644EA5C9}"/>
            </a:ext>
          </a:extLst>
        </xdr:cNvPr>
        <xdr:cNvCxnSpPr/>
      </xdr:nvCxnSpPr>
      <xdr:spPr>
        <a:xfrm>
          <a:off x="670560" y="1085958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58" name="テキスト ボックス 157">
          <a:extLst>
            <a:ext uri="{FF2B5EF4-FFF2-40B4-BE49-F238E27FC236}">
              <a16:creationId xmlns:a16="http://schemas.microsoft.com/office/drawing/2014/main" id="{36462BD4-0DBC-4A1E-AAC2-88BDE8E7D098}"/>
            </a:ext>
          </a:extLst>
        </xdr:cNvPr>
        <xdr:cNvSpPr txBox="1"/>
      </xdr:nvSpPr>
      <xdr:spPr>
        <a:xfrm>
          <a:off x="271961" y="1072117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59" name="直線コネクタ 158">
          <a:extLst>
            <a:ext uri="{FF2B5EF4-FFF2-40B4-BE49-F238E27FC236}">
              <a16:creationId xmlns:a16="http://schemas.microsoft.com/office/drawing/2014/main" id="{5509588D-07AE-49C4-AA71-CD2539BB0D34}"/>
            </a:ext>
          </a:extLst>
        </xdr:cNvPr>
        <xdr:cNvCxnSpPr/>
      </xdr:nvCxnSpPr>
      <xdr:spPr>
        <a:xfrm>
          <a:off x="670560" y="1054063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0" name="テキスト ボックス 159">
          <a:extLst>
            <a:ext uri="{FF2B5EF4-FFF2-40B4-BE49-F238E27FC236}">
              <a16:creationId xmlns:a16="http://schemas.microsoft.com/office/drawing/2014/main" id="{39952D1B-707C-4BFA-AAE1-D94BD4FD5CCE}"/>
            </a:ext>
          </a:extLst>
        </xdr:cNvPr>
        <xdr:cNvSpPr txBox="1"/>
      </xdr:nvSpPr>
      <xdr:spPr>
        <a:xfrm>
          <a:off x="336081" y="1039841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1" name="直線コネクタ 160">
          <a:extLst>
            <a:ext uri="{FF2B5EF4-FFF2-40B4-BE49-F238E27FC236}">
              <a16:creationId xmlns:a16="http://schemas.microsoft.com/office/drawing/2014/main" id="{316A61CE-9AA0-4BBA-A0BD-EB8153896893}"/>
            </a:ext>
          </a:extLst>
        </xdr:cNvPr>
        <xdr:cNvCxnSpPr/>
      </xdr:nvCxnSpPr>
      <xdr:spPr>
        <a:xfrm>
          <a:off x="670560" y="1022168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2" name="テキスト ボックス 161">
          <a:extLst>
            <a:ext uri="{FF2B5EF4-FFF2-40B4-BE49-F238E27FC236}">
              <a16:creationId xmlns:a16="http://schemas.microsoft.com/office/drawing/2014/main" id="{DE5F895D-A296-4AF8-93E9-4A43F6417350}"/>
            </a:ext>
          </a:extLst>
        </xdr:cNvPr>
        <xdr:cNvSpPr txBox="1"/>
      </xdr:nvSpPr>
      <xdr:spPr>
        <a:xfrm>
          <a:off x="336081" y="1007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3" name="直線コネクタ 162">
          <a:extLst>
            <a:ext uri="{FF2B5EF4-FFF2-40B4-BE49-F238E27FC236}">
              <a16:creationId xmlns:a16="http://schemas.microsoft.com/office/drawing/2014/main" id="{7941BE81-B50D-47C9-A762-99B0F3C99CA3}"/>
            </a:ext>
          </a:extLst>
        </xdr:cNvPr>
        <xdr:cNvCxnSpPr/>
      </xdr:nvCxnSpPr>
      <xdr:spPr>
        <a:xfrm>
          <a:off x="670560" y="989892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4" name="テキスト ボックス 163">
          <a:extLst>
            <a:ext uri="{FF2B5EF4-FFF2-40B4-BE49-F238E27FC236}">
              <a16:creationId xmlns:a16="http://schemas.microsoft.com/office/drawing/2014/main" id="{EE9E59A6-3D0D-4838-84D6-BB2730C0301C}"/>
            </a:ext>
          </a:extLst>
        </xdr:cNvPr>
        <xdr:cNvSpPr txBox="1"/>
      </xdr:nvSpPr>
      <xdr:spPr>
        <a:xfrm>
          <a:off x="336081" y="97605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5" name="直線コネクタ 164">
          <a:extLst>
            <a:ext uri="{FF2B5EF4-FFF2-40B4-BE49-F238E27FC236}">
              <a16:creationId xmlns:a16="http://schemas.microsoft.com/office/drawing/2014/main" id="{24F610D2-FEAA-48F9-9826-5AA47636FB2E}"/>
            </a:ext>
          </a:extLst>
        </xdr:cNvPr>
        <xdr:cNvCxnSpPr/>
      </xdr:nvCxnSpPr>
      <xdr:spPr>
        <a:xfrm>
          <a:off x="670560" y="957997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6" name="テキスト ボックス 165">
          <a:extLst>
            <a:ext uri="{FF2B5EF4-FFF2-40B4-BE49-F238E27FC236}">
              <a16:creationId xmlns:a16="http://schemas.microsoft.com/office/drawing/2014/main" id="{8BB59321-0A45-4C49-BE47-0C960D01A3A5}"/>
            </a:ext>
          </a:extLst>
        </xdr:cNvPr>
        <xdr:cNvSpPr txBox="1"/>
      </xdr:nvSpPr>
      <xdr:spPr>
        <a:xfrm>
          <a:off x="336081" y="944156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7" name="直線コネクタ 166">
          <a:extLst>
            <a:ext uri="{FF2B5EF4-FFF2-40B4-BE49-F238E27FC236}">
              <a16:creationId xmlns:a16="http://schemas.microsoft.com/office/drawing/2014/main" id="{A3C7C177-5CC8-4E3B-997B-B26DA60A5FFF}"/>
            </a:ext>
          </a:extLst>
        </xdr:cNvPr>
        <xdr:cNvCxnSpPr/>
      </xdr:nvCxnSpPr>
      <xdr:spPr>
        <a:xfrm>
          <a:off x="670560" y="926102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68" name="テキスト ボックス 167">
          <a:extLst>
            <a:ext uri="{FF2B5EF4-FFF2-40B4-BE49-F238E27FC236}">
              <a16:creationId xmlns:a16="http://schemas.microsoft.com/office/drawing/2014/main" id="{20723673-9B8E-47BA-BDAC-F27FA8FCA889}"/>
            </a:ext>
          </a:extLst>
        </xdr:cNvPr>
        <xdr:cNvSpPr txBox="1"/>
      </xdr:nvSpPr>
      <xdr:spPr>
        <a:xfrm>
          <a:off x="377341" y="912260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9" name="直線コネクタ 168">
          <a:extLst>
            <a:ext uri="{FF2B5EF4-FFF2-40B4-BE49-F238E27FC236}">
              <a16:creationId xmlns:a16="http://schemas.microsoft.com/office/drawing/2014/main" id="{DBB9A864-5D5D-4B12-8A02-CEC4A1A1714D}"/>
            </a:ext>
          </a:extLst>
        </xdr:cNvPr>
        <xdr:cNvCxnSpPr/>
      </xdr:nvCxnSpPr>
      <xdr:spPr>
        <a:xfrm>
          <a:off x="67056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0" name="【橋りょう・トンネル】&#10;有形固定資産減価償却率グラフ枠">
          <a:extLst>
            <a:ext uri="{FF2B5EF4-FFF2-40B4-BE49-F238E27FC236}">
              <a16:creationId xmlns:a16="http://schemas.microsoft.com/office/drawing/2014/main" id="{C2E6C78E-34DA-47DC-8C3F-A24BDA024439}"/>
            </a:ext>
          </a:extLst>
        </xdr:cNvPr>
        <xdr:cNvSpPr/>
      </xdr:nvSpPr>
      <xdr:spPr>
        <a:xfrm>
          <a:off x="67056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125730</xdr:rowOff>
    </xdr:from>
    <xdr:to>
      <xdr:col>24</xdr:col>
      <xdr:colOff>62865</xdr:colOff>
      <xdr:row>64</xdr:row>
      <xdr:rowOff>19594</xdr:rowOff>
    </xdr:to>
    <xdr:cxnSp macro="">
      <xdr:nvCxnSpPr>
        <xdr:cNvPr id="171" name="直線コネクタ 170">
          <a:extLst>
            <a:ext uri="{FF2B5EF4-FFF2-40B4-BE49-F238E27FC236}">
              <a16:creationId xmlns:a16="http://schemas.microsoft.com/office/drawing/2014/main" id="{12B6A09F-AAA9-4B52-89DB-AA403C75A3CD}"/>
            </a:ext>
          </a:extLst>
        </xdr:cNvPr>
        <xdr:cNvCxnSpPr/>
      </xdr:nvCxnSpPr>
      <xdr:spPr>
        <a:xfrm flipV="1">
          <a:off x="4086225" y="9345930"/>
          <a:ext cx="0" cy="14026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23421</xdr:rowOff>
    </xdr:from>
    <xdr:ext cx="405111" cy="259045"/>
    <xdr:sp macro="" textlink="">
      <xdr:nvSpPr>
        <xdr:cNvPr id="172" name="【橋りょう・トンネル】&#10;有形固定資産減価償却率最小値テキスト">
          <a:extLst>
            <a:ext uri="{FF2B5EF4-FFF2-40B4-BE49-F238E27FC236}">
              <a16:creationId xmlns:a16="http://schemas.microsoft.com/office/drawing/2014/main" id="{31660F61-8089-4D03-9C5A-12DF99DADD5F}"/>
            </a:ext>
          </a:extLst>
        </xdr:cNvPr>
        <xdr:cNvSpPr txBox="1"/>
      </xdr:nvSpPr>
      <xdr:spPr>
        <a:xfrm>
          <a:off x="4124960" y="107523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19594</xdr:rowOff>
    </xdr:from>
    <xdr:to>
      <xdr:col>24</xdr:col>
      <xdr:colOff>152400</xdr:colOff>
      <xdr:row>64</xdr:row>
      <xdr:rowOff>19594</xdr:rowOff>
    </xdr:to>
    <xdr:cxnSp macro="">
      <xdr:nvCxnSpPr>
        <xdr:cNvPr id="173" name="直線コネクタ 172">
          <a:extLst>
            <a:ext uri="{FF2B5EF4-FFF2-40B4-BE49-F238E27FC236}">
              <a16:creationId xmlns:a16="http://schemas.microsoft.com/office/drawing/2014/main" id="{02E0FCA0-8467-4A1F-B9BE-C9CE3B48BAE8}"/>
            </a:ext>
          </a:extLst>
        </xdr:cNvPr>
        <xdr:cNvCxnSpPr/>
      </xdr:nvCxnSpPr>
      <xdr:spPr>
        <a:xfrm>
          <a:off x="4020820" y="1074855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72407</xdr:rowOff>
    </xdr:from>
    <xdr:ext cx="340478" cy="259045"/>
    <xdr:sp macro="" textlink="">
      <xdr:nvSpPr>
        <xdr:cNvPr id="174" name="【橋りょう・トンネル】&#10;有形固定資産減価償却率最大値テキスト">
          <a:extLst>
            <a:ext uri="{FF2B5EF4-FFF2-40B4-BE49-F238E27FC236}">
              <a16:creationId xmlns:a16="http://schemas.microsoft.com/office/drawing/2014/main" id="{754C1B4F-D4B3-43C5-8AB0-AF2882175E2D}"/>
            </a:ext>
          </a:extLst>
        </xdr:cNvPr>
        <xdr:cNvSpPr txBox="1"/>
      </xdr:nvSpPr>
      <xdr:spPr>
        <a:xfrm>
          <a:off x="4124960" y="912496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125730</xdr:rowOff>
    </xdr:from>
    <xdr:to>
      <xdr:col>24</xdr:col>
      <xdr:colOff>152400</xdr:colOff>
      <xdr:row>55</xdr:row>
      <xdr:rowOff>125730</xdr:rowOff>
    </xdr:to>
    <xdr:cxnSp macro="">
      <xdr:nvCxnSpPr>
        <xdr:cNvPr id="175" name="直線コネクタ 174">
          <a:extLst>
            <a:ext uri="{FF2B5EF4-FFF2-40B4-BE49-F238E27FC236}">
              <a16:creationId xmlns:a16="http://schemas.microsoft.com/office/drawing/2014/main" id="{BA0DE7D5-42A7-4B63-B7EF-6F4D6EEB03A6}"/>
            </a:ext>
          </a:extLst>
        </xdr:cNvPr>
        <xdr:cNvCxnSpPr/>
      </xdr:nvCxnSpPr>
      <xdr:spPr>
        <a:xfrm>
          <a:off x="4020820" y="934593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149696</xdr:rowOff>
    </xdr:from>
    <xdr:ext cx="405111" cy="259045"/>
    <xdr:sp macro="" textlink="">
      <xdr:nvSpPr>
        <xdr:cNvPr id="176" name="【橋りょう・トンネル】&#10;有形固定資産減価償却率平均値テキスト">
          <a:extLst>
            <a:ext uri="{FF2B5EF4-FFF2-40B4-BE49-F238E27FC236}">
              <a16:creationId xmlns:a16="http://schemas.microsoft.com/office/drawing/2014/main" id="{DC064F89-A53A-4329-A6C8-FECC45EA67E1}"/>
            </a:ext>
          </a:extLst>
        </xdr:cNvPr>
        <xdr:cNvSpPr txBox="1"/>
      </xdr:nvSpPr>
      <xdr:spPr>
        <a:xfrm>
          <a:off x="4124960" y="1020809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171269</xdr:rowOff>
    </xdr:from>
    <xdr:to>
      <xdr:col>24</xdr:col>
      <xdr:colOff>114300</xdr:colOff>
      <xdr:row>61</xdr:row>
      <xdr:rowOff>101419</xdr:rowOff>
    </xdr:to>
    <xdr:sp macro="" textlink="">
      <xdr:nvSpPr>
        <xdr:cNvPr id="177" name="フローチャート: 判断 176">
          <a:extLst>
            <a:ext uri="{FF2B5EF4-FFF2-40B4-BE49-F238E27FC236}">
              <a16:creationId xmlns:a16="http://schemas.microsoft.com/office/drawing/2014/main" id="{07D1A487-E8BF-4A76-8B33-263FDBACBBD1}"/>
            </a:ext>
          </a:extLst>
        </xdr:cNvPr>
        <xdr:cNvSpPr/>
      </xdr:nvSpPr>
      <xdr:spPr>
        <a:xfrm>
          <a:off x="4036060" y="1022966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148409</xdr:rowOff>
    </xdr:from>
    <xdr:to>
      <xdr:col>20</xdr:col>
      <xdr:colOff>38100</xdr:colOff>
      <xdr:row>61</xdr:row>
      <xdr:rowOff>78559</xdr:rowOff>
    </xdr:to>
    <xdr:sp macro="" textlink="">
      <xdr:nvSpPr>
        <xdr:cNvPr id="178" name="フローチャート: 判断 177">
          <a:extLst>
            <a:ext uri="{FF2B5EF4-FFF2-40B4-BE49-F238E27FC236}">
              <a16:creationId xmlns:a16="http://schemas.microsoft.com/office/drawing/2014/main" id="{90A3B547-43BE-475C-9AB2-E91671B6FC52}"/>
            </a:ext>
          </a:extLst>
        </xdr:cNvPr>
        <xdr:cNvSpPr/>
      </xdr:nvSpPr>
      <xdr:spPr>
        <a:xfrm>
          <a:off x="3312160" y="10206809"/>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119017</xdr:rowOff>
    </xdr:from>
    <xdr:to>
      <xdr:col>15</xdr:col>
      <xdr:colOff>101600</xdr:colOff>
      <xdr:row>61</xdr:row>
      <xdr:rowOff>49167</xdr:rowOff>
    </xdr:to>
    <xdr:sp macro="" textlink="">
      <xdr:nvSpPr>
        <xdr:cNvPr id="179" name="フローチャート: 判断 178">
          <a:extLst>
            <a:ext uri="{FF2B5EF4-FFF2-40B4-BE49-F238E27FC236}">
              <a16:creationId xmlns:a16="http://schemas.microsoft.com/office/drawing/2014/main" id="{DC9A6D4B-811B-4732-8944-F4006CFA31CC}"/>
            </a:ext>
          </a:extLst>
        </xdr:cNvPr>
        <xdr:cNvSpPr/>
      </xdr:nvSpPr>
      <xdr:spPr>
        <a:xfrm>
          <a:off x="2514600" y="1017741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110853</xdr:rowOff>
    </xdr:from>
    <xdr:to>
      <xdr:col>10</xdr:col>
      <xdr:colOff>165100</xdr:colOff>
      <xdr:row>61</xdr:row>
      <xdr:rowOff>41003</xdr:rowOff>
    </xdr:to>
    <xdr:sp macro="" textlink="">
      <xdr:nvSpPr>
        <xdr:cNvPr id="180" name="フローチャート: 判断 179">
          <a:extLst>
            <a:ext uri="{FF2B5EF4-FFF2-40B4-BE49-F238E27FC236}">
              <a16:creationId xmlns:a16="http://schemas.microsoft.com/office/drawing/2014/main" id="{8EA4E5F5-0301-421F-91A4-08BE99E0A607}"/>
            </a:ext>
          </a:extLst>
        </xdr:cNvPr>
        <xdr:cNvSpPr/>
      </xdr:nvSpPr>
      <xdr:spPr>
        <a:xfrm>
          <a:off x="1739900" y="1016925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97790</xdr:rowOff>
    </xdr:from>
    <xdr:to>
      <xdr:col>6</xdr:col>
      <xdr:colOff>38100</xdr:colOff>
      <xdr:row>61</xdr:row>
      <xdr:rowOff>27940</xdr:rowOff>
    </xdr:to>
    <xdr:sp macro="" textlink="">
      <xdr:nvSpPr>
        <xdr:cNvPr id="181" name="フローチャート: 判断 180">
          <a:extLst>
            <a:ext uri="{FF2B5EF4-FFF2-40B4-BE49-F238E27FC236}">
              <a16:creationId xmlns:a16="http://schemas.microsoft.com/office/drawing/2014/main" id="{5B5E2B96-8984-480D-97AE-812723D1FB95}"/>
            </a:ext>
          </a:extLst>
        </xdr:cNvPr>
        <xdr:cNvSpPr/>
      </xdr:nvSpPr>
      <xdr:spPr>
        <a:xfrm>
          <a:off x="965200" y="1015619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id="{E08CBE96-B7DA-4A8A-95FC-3A12A3CB5FED}"/>
            </a:ext>
          </a:extLst>
        </xdr:cNvPr>
        <xdr:cNvSpPr txBox="1"/>
      </xdr:nvSpPr>
      <xdr:spPr>
        <a:xfrm>
          <a:off x="39192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424DD85A-C814-4119-A90D-CC6519F75DE5}"/>
            </a:ext>
          </a:extLst>
        </xdr:cNvPr>
        <xdr:cNvSpPr txBox="1"/>
      </xdr:nvSpPr>
      <xdr:spPr>
        <a:xfrm>
          <a:off x="3187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FC9745A7-964E-4CF6-AEB0-CA8897A2E6E5}"/>
            </a:ext>
          </a:extLst>
        </xdr:cNvPr>
        <xdr:cNvSpPr txBox="1"/>
      </xdr:nvSpPr>
      <xdr:spPr>
        <a:xfrm>
          <a:off x="2397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486C7EF2-90AF-4C0B-A0F8-CB363A6D81C4}"/>
            </a:ext>
          </a:extLst>
        </xdr:cNvPr>
        <xdr:cNvSpPr txBox="1"/>
      </xdr:nvSpPr>
      <xdr:spPr>
        <a:xfrm>
          <a:off x="16230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90C4C1E2-6162-49E3-A5CA-63572D8BEBEB}"/>
            </a:ext>
          </a:extLst>
        </xdr:cNvPr>
        <xdr:cNvSpPr txBox="1"/>
      </xdr:nvSpPr>
      <xdr:spPr>
        <a:xfrm>
          <a:off x="8407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104322</xdr:rowOff>
    </xdr:from>
    <xdr:to>
      <xdr:col>24</xdr:col>
      <xdr:colOff>114300</xdr:colOff>
      <xdr:row>60</xdr:row>
      <xdr:rowOff>34472</xdr:rowOff>
    </xdr:to>
    <xdr:sp macro="" textlink="">
      <xdr:nvSpPr>
        <xdr:cNvPr id="187" name="楕円 186">
          <a:extLst>
            <a:ext uri="{FF2B5EF4-FFF2-40B4-BE49-F238E27FC236}">
              <a16:creationId xmlns:a16="http://schemas.microsoft.com/office/drawing/2014/main" id="{EADA804F-E1E2-40C9-80DB-7192CE1AF5B5}"/>
            </a:ext>
          </a:extLst>
        </xdr:cNvPr>
        <xdr:cNvSpPr/>
      </xdr:nvSpPr>
      <xdr:spPr>
        <a:xfrm>
          <a:off x="4036060" y="999508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127199</xdr:rowOff>
    </xdr:from>
    <xdr:ext cx="405111" cy="259045"/>
    <xdr:sp macro="" textlink="">
      <xdr:nvSpPr>
        <xdr:cNvPr id="188" name="【橋りょう・トンネル】&#10;有形固定資産減価償却率該当値テキスト">
          <a:extLst>
            <a:ext uri="{FF2B5EF4-FFF2-40B4-BE49-F238E27FC236}">
              <a16:creationId xmlns:a16="http://schemas.microsoft.com/office/drawing/2014/main" id="{686B3844-E2D7-4BCA-8CAF-F0D89199F14C}"/>
            </a:ext>
          </a:extLst>
        </xdr:cNvPr>
        <xdr:cNvSpPr txBox="1"/>
      </xdr:nvSpPr>
      <xdr:spPr>
        <a:xfrm>
          <a:off x="4124960" y="98503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99423</xdr:rowOff>
    </xdr:from>
    <xdr:to>
      <xdr:col>20</xdr:col>
      <xdr:colOff>38100</xdr:colOff>
      <xdr:row>60</xdr:row>
      <xdr:rowOff>29573</xdr:rowOff>
    </xdr:to>
    <xdr:sp macro="" textlink="">
      <xdr:nvSpPr>
        <xdr:cNvPr id="189" name="楕円 188">
          <a:extLst>
            <a:ext uri="{FF2B5EF4-FFF2-40B4-BE49-F238E27FC236}">
              <a16:creationId xmlns:a16="http://schemas.microsoft.com/office/drawing/2014/main" id="{3E409443-A3EE-4709-8305-9830CFD1A085}"/>
            </a:ext>
          </a:extLst>
        </xdr:cNvPr>
        <xdr:cNvSpPr/>
      </xdr:nvSpPr>
      <xdr:spPr>
        <a:xfrm>
          <a:off x="3312160" y="9990183"/>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150223</xdr:rowOff>
    </xdr:from>
    <xdr:to>
      <xdr:col>24</xdr:col>
      <xdr:colOff>63500</xdr:colOff>
      <xdr:row>59</xdr:row>
      <xdr:rowOff>155122</xdr:rowOff>
    </xdr:to>
    <xdr:cxnSp macro="">
      <xdr:nvCxnSpPr>
        <xdr:cNvPr id="190" name="直線コネクタ 189">
          <a:extLst>
            <a:ext uri="{FF2B5EF4-FFF2-40B4-BE49-F238E27FC236}">
              <a16:creationId xmlns:a16="http://schemas.microsoft.com/office/drawing/2014/main" id="{09BD42C9-3327-40A2-9520-DB5B26DA995D}"/>
            </a:ext>
          </a:extLst>
        </xdr:cNvPr>
        <xdr:cNvCxnSpPr/>
      </xdr:nvCxnSpPr>
      <xdr:spPr>
        <a:xfrm>
          <a:off x="3355340" y="10040983"/>
          <a:ext cx="731520" cy="4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74930</xdr:rowOff>
    </xdr:from>
    <xdr:to>
      <xdr:col>15</xdr:col>
      <xdr:colOff>101600</xdr:colOff>
      <xdr:row>60</xdr:row>
      <xdr:rowOff>5080</xdr:rowOff>
    </xdr:to>
    <xdr:sp macro="" textlink="">
      <xdr:nvSpPr>
        <xdr:cNvPr id="191" name="楕円 190">
          <a:extLst>
            <a:ext uri="{FF2B5EF4-FFF2-40B4-BE49-F238E27FC236}">
              <a16:creationId xmlns:a16="http://schemas.microsoft.com/office/drawing/2014/main" id="{0717CA9B-9A76-4FEC-9DFB-15B294BDBDAE}"/>
            </a:ext>
          </a:extLst>
        </xdr:cNvPr>
        <xdr:cNvSpPr/>
      </xdr:nvSpPr>
      <xdr:spPr>
        <a:xfrm>
          <a:off x="2514600" y="996569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125730</xdr:rowOff>
    </xdr:from>
    <xdr:to>
      <xdr:col>19</xdr:col>
      <xdr:colOff>177800</xdr:colOff>
      <xdr:row>59</xdr:row>
      <xdr:rowOff>150223</xdr:rowOff>
    </xdr:to>
    <xdr:cxnSp macro="">
      <xdr:nvCxnSpPr>
        <xdr:cNvPr id="192" name="直線コネクタ 191">
          <a:extLst>
            <a:ext uri="{FF2B5EF4-FFF2-40B4-BE49-F238E27FC236}">
              <a16:creationId xmlns:a16="http://schemas.microsoft.com/office/drawing/2014/main" id="{215128EA-3968-4F61-936C-074750E250A2}"/>
            </a:ext>
          </a:extLst>
        </xdr:cNvPr>
        <xdr:cNvCxnSpPr/>
      </xdr:nvCxnSpPr>
      <xdr:spPr>
        <a:xfrm>
          <a:off x="2565400" y="10016490"/>
          <a:ext cx="78994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60234</xdr:rowOff>
    </xdr:from>
    <xdr:to>
      <xdr:col>10</xdr:col>
      <xdr:colOff>165100</xdr:colOff>
      <xdr:row>59</xdr:row>
      <xdr:rowOff>161834</xdr:rowOff>
    </xdr:to>
    <xdr:sp macro="" textlink="">
      <xdr:nvSpPr>
        <xdr:cNvPr id="193" name="楕円 192">
          <a:extLst>
            <a:ext uri="{FF2B5EF4-FFF2-40B4-BE49-F238E27FC236}">
              <a16:creationId xmlns:a16="http://schemas.microsoft.com/office/drawing/2014/main" id="{7A8B2BC5-8B9F-4DE6-878C-DBFE6AFF09D4}"/>
            </a:ext>
          </a:extLst>
        </xdr:cNvPr>
        <xdr:cNvSpPr/>
      </xdr:nvSpPr>
      <xdr:spPr>
        <a:xfrm>
          <a:off x="1739900" y="9950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111034</xdr:rowOff>
    </xdr:from>
    <xdr:to>
      <xdr:col>15</xdr:col>
      <xdr:colOff>50800</xdr:colOff>
      <xdr:row>59</xdr:row>
      <xdr:rowOff>125730</xdr:rowOff>
    </xdr:to>
    <xdr:cxnSp macro="">
      <xdr:nvCxnSpPr>
        <xdr:cNvPr id="194" name="直線コネクタ 193">
          <a:extLst>
            <a:ext uri="{FF2B5EF4-FFF2-40B4-BE49-F238E27FC236}">
              <a16:creationId xmlns:a16="http://schemas.microsoft.com/office/drawing/2014/main" id="{1FF57E52-2A47-4675-A0A6-6D23079040CC}"/>
            </a:ext>
          </a:extLst>
        </xdr:cNvPr>
        <xdr:cNvCxnSpPr/>
      </xdr:nvCxnSpPr>
      <xdr:spPr>
        <a:xfrm>
          <a:off x="1790700" y="10001794"/>
          <a:ext cx="774700" cy="14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59</xdr:row>
      <xdr:rowOff>47172</xdr:rowOff>
    </xdr:from>
    <xdr:to>
      <xdr:col>6</xdr:col>
      <xdr:colOff>38100</xdr:colOff>
      <xdr:row>59</xdr:row>
      <xdr:rowOff>148772</xdr:rowOff>
    </xdr:to>
    <xdr:sp macro="" textlink="">
      <xdr:nvSpPr>
        <xdr:cNvPr id="195" name="楕円 194">
          <a:extLst>
            <a:ext uri="{FF2B5EF4-FFF2-40B4-BE49-F238E27FC236}">
              <a16:creationId xmlns:a16="http://schemas.microsoft.com/office/drawing/2014/main" id="{F9A49BC5-3C55-4901-B924-80481C39B005}"/>
            </a:ext>
          </a:extLst>
        </xdr:cNvPr>
        <xdr:cNvSpPr/>
      </xdr:nvSpPr>
      <xdr:spPr>
        <a:xfrm>
          <a:off x="965200" y="9937932"/>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59</xdr:row>
      <xdr:rowOff>97972</xdr:rowOff>
    </xdr:from>
    <xdr:to>
      <xdr:col>10</xdr:col>
      <xdr:colOff>114300</xdr:colOff>
      <xdr:row>59</xdr:row>
      <xdr:rowOff>111034</xdr:rowOff>
    </xdr:to>
    <xdr:cxnSp macro="">
      <xdr:nvCxnSpPr>
        <xdr:cNvPr id="196" name="直線コネクタ 195">
          <a:extLst>
            <a:ext uri="{FF2B5EF4-FFF2-40B4-BE49-F238E27FC236}">
              <a16:creationId xmlns:a16="http://schemas.microsoft.com/office/drawing/2014/main" id="{166D21B1-1BA9-4F8F-982B-42F2736545CE}"/>
            </a:ext>
          </a:extLst>
        </xdr:cNvPr>
        <xdr:cNvCxnSpPr/>
      </xdr:nvCxnSpPr>
      <xdr:spPr>
        <a:xfrm>
          <a:off x="1008380" y="9988732"/>
          <a:ext cx="782320" cy="13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69686</xdr:rowOff>
    </xdr:from>
    <xdr:ext cx="405111" cy="259045"/>
    <xdr:sp macro="" textlink="">
      <xdr:nvSpPr>
        <xdr:cNvPr id="197" name="n_1aveValue【橋りょう・トンネル】&#10;有形固定資産減価償却率">
          <a:extLst>
            <a:ext uri="{FF2B5EF4-FFF2-40B4-BE49-F238E27FC236}">
              <a16:creationId xmlns:a16="http://schemas.microsoft.com/office/drawing/2014/main" id="{8A85A054-CD60-4D92-AB8B-1EFC11480260}"/>
            </a:ext>
          </a:extLst>
        </xdr:cNvPr>
        <xdr:cNvSpPr txBox="1"/>
      </xdr:nvSpPr>
      <xdr:spPr>
        <a:xfrm>
          <a:off x="3170564" y="102957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40294</xdr:rowOff>
    </xdr:from>
    <xdr:ext cx="405111" cy="259045"/>
    <xdr:sp macro="" textlink="">
      <xdr:nvSpPr>
        <xdr:cNvPr id="198" name="n_2aveValue【橋りょう・トンネル】&#10;有形固定資産減価償却率">
          <a:extLst>
            <a:ext uri="{FF2B5EF4-FFF2-40B4-BE49-F238E27FC236}">
              <a16:creationId xmlns:a16="http://schemas.microsoft.com/office/drawing/2014/main" id="{8F248FE4-C3E3-4112-BEF0-98C99A923706}"/>
            </a:ext>
          </a:extLst>
        </xdr:cNvPr>
        <xdr:cNvSpPr txBox="1"/>
      </xdr:nvSpPr>
      <xdr:spPr>
        <a:xfrm>
          <a:off x="2385704" y="102663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32130</xdr:rowOff>
    </xdr:from>
    <xdr:ext cx="405111" cy="259045"/>
    <xdr:sp macro="" textlink="">
      <xdr:nvSpPr>
        <xdr:cNvPr id="199" name="n_3aveValue【橋りょう・トンネル】&#10;有形固定資産減価償却率">
          <a:extLst>
            <a:ext uri="{FF2B5EF4-FFF2-40B4-BE49-F238E27FC236}">
              <a16:creationId xmlns:a16="http://schemas.microsoft.com/office/drawing/2014/main" id="{B2E6C829-7EE7-4B8F-ABCB-E476C27D7B76}"/>
            </a:ext>
          </a:extLst>
        </xdr:cNvPr>
        <xdr:cNvSpPr txBox="1"/>
      </xdr:nvSpPr>
      <xdr:spPr>
        <a:xfrm>
          <a:off x="1611004" y="102581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19067</xdr:rowOff>
    </xdr:from>
    <xdr:ext cx="405111" cy="259045"/>
    <xdr:sp macro="" textlink="">
      <xdr:nvSpPr>
        <xdr:cNvPr id="200" name="n_4aveValue【橋りょう・トンネル】&#10;有形固定資産減価償却率">
          <a:extLst>
            <a:ext uri="{FF2B5EF4-FFF2-40B4-BE49-F238E27FC236}">
              <a16:creationId xmlns:a16="http://schemas.microsoft.com/office/drawing/2014/main" id="{58B70A99-9E48-4568-A817-460807AD43B3}"/>
            </a:ext>
          </a:extLst>
        </xdr:cNvPr>
        <xdr:cNvSpPr txBox="1"/>
      </xdr:nvSpPr>
      <xdr:spPr>
        <a:xfrm>
          <a:off x="836304" y="10245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58</xdr:row>
      <xdr:rowOff>46100</xdr:rowOff>
    </xdr:from>
    <xdr:ext cx="405111" cy="259045"/>
    <xdr:sp macro="" textlink="">
      <xdr:nvSpPr>
        <xdr:cNvPr id="201" name="n_1mainValue【橋りょう・トンネル】&#10;有形固定資産減価償却率">
          <a:extLst>
            <a:ext uri="{FF2B5EF4-FFF2-40B4-BE49-F238E27FC236}">
              <a16:creationId xmlns:a16="http://schemas.microsoft.com/office/drawing/2014/main" id="{EDDF1C0B-1A5D-4913-857F-159183BCCFDB}"/>
            </a:ext>
          </a:extLst>
        </xdr:cNvPr>
        <xdr:cNvSpPr txBox="1"/>
      </xdr:nvSpPr>
      <xdr:spPr>
        <a:xfrm>
          <a:off x="3170564" y="97692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21607</xdr:rowOff>
    </xdr:from>
    <xdr:ext cx="405111" cy="259045"/>
    <xdr:sp macro="" textlink="">
      <xdr:nvSpPr>
        <xdr:cNvPr id="202" name="n_2mainValue【橋りょう・トンネル】&#10;有形固定資産減価償却率">
          <a:extLst>
            <a:ext uri="{FF2B5EF4-FFF2-40B4-BE49-F238E27FC236}">
              <a16:creationId xmlns:a16="http://schemas.microsoft.com/office/drawing/2014/main" id="{67E221D5-A391-4E2D-8934-270D4D36BE1A}"/>
            </a:ext>
          </a:extLst>
        </xdr:cNvPr>
        <xdr:cNvSpPr txBox="1"/>
      </xdr:nvSpPr>
      <xdr:spPr>
        <a:xfrm>
          <a:off x="2385704" y="9744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6911</xdr:rowOff>
    </xdr:from>
    <xdr:ext cx="405111" cy="259045"/>
    <xdr:sp macro="" textlink="">
      <xdr:nvSpPr>
        <xdr:cNvPr id="203" name="n_3mainValue【橋りょう・トンネル】&#10;有形固定資産減価償却率">
          <a:extLst>
            <a:ext uri="{FF2B5EF4-FFF2-40B4-BE49-F238E27FC236}">
              <a16:creationId xmlns:a16="http://schemas.microsoft.com/office/drawing/2014/main" id="{48D5F786-F9B7-4979-945B-94097B184A71}"/>
            </a:ext>
          </a:extLst>
        </xdr:cNvPr>
        <xdr:cNvSpPr txBox="1"/>
      </xdr:nvSpPr>
      <xdr:spPr>
        <a:xfrm>
          <a:off x="1611004" y="97300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165299</xdr:rowOff>
    </xdr:from>
    <xdr:ext cx="405111" cy="259045"/>
    <xdr:sp macro="" textlink="">
      <xdr:nvSpPr>
        <xdr:cNvPr id="204" name="n_4mainValue【橋りょう・トンネル】&#10;有形固定資産減価償却率">
          <a:extLst>
            <a:ext uri="{FF2B5EF4-FFF2-40B4-BE49-F238E27FC236}">
              <a16:creationId xmlns:a16="http://schemas.microsoft.com/office/drawing/2014/main" id="{C8255D6B-7D83-4DD8-A650-52888CCFCC5E}"/>
            </a:ext>
          </a:extLst>
        </xdr:cNvPr>
        <xdr:cNvSpPr txBox="1"/>
      </xdr:nvSpPr>
      <xdr:spPr>
        <a:xfrm>
          <a:off x="836304" y="97207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5" name="正方形/長方形 204">
          <a:extLst>
            <a:ext uri="{FF2B5EF4-FFF2-40B4-BE49-F238E27FC236}">
              <a16:creationId xmlns:a16="http://schemas.microsoft.com/office/drawing/2014/main" id="{1E2161EA-A72F-4DF0-A475-3F218B8370AC}"/>
            </a:ext>
          </a:extLst>
        </xdr:cNvPr>
        <xdr:cNvSpPr/>
      </xdr:nvSpPr>
      <xdr:spPr>
        <a:xfrm>
          <a:off x="582676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6" name="正方形/長方形 205">
          <a:extLst>
            <a:ext uri="{FF2B5EF4-FFF2-40B4-BE49-F238E27FC236}">
              <a16:creationId xmlns:a16="http://schemas.microsoft.com/office/drawing/2014/main" id="{675107F6-7410-4A2D-8CD7-DFBE1B533D74}"/>
            </a:ext>
          </a:extLst>
        </xdr:cNvPr>
        <xdr:cNvSpPr/>
      </xdr:nvSpPr>
      <xdr:spPr>
        <a:xfrm>
          <a:off x="59309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7" name="正方形/長方形 206">
          <a:extLst>
            <a:ext uri="{FF2B5EF4-FFF2-40B4-BE49-F238E27FC236}">
              <a16:creationId xmlns:a16="http://schemas.microsoft.com/office/drawing/2014/main" id="{BA06FA41-0568-4EBE-9A16-1BFA6C795CAB}"/>
            </a:ext>
          </a:extLst>
        </xdr:cNvPr>
        <xdr:cNvSpPr/>
      </xdr:nvSpPr>
      <xdr:spPr>
        <a:xfrm>
          <a:off x="59309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8" name="正方形/長方形 207">
          <a:extLst>
            <a:ext uri="{FF2B5EF4-FFF2-40B4-BE49-F238E27FC236}">
              <a16:creationId xmlns:a16="http://schemas.microsoft.com/office/drawing/2014/main" id="{AB7FDED0-4463-4B84-8DE6-9440D4BA473D}"/>
            </a:ext>
          </a:extLst>
        </xdr:cNvPr>
        <xdr:cNvSpPr/>
      </xdr:nvSpPr>
      <xdr:spPr>
        <a:xfrm>
          <a:off x="68326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9" name="正方形/長方形 208">
          <a:extLst>
            <a:ext uri="{FF2B5EF4-FFF2-40B4-BE49-F238E27FC236}">
              <a16:creationId xmlns:a16="http://schemas.microsoft.com/office/drawing/2014/main" id="{55A1F4B8-5D8F-4706-8AD9-779C4E19C1D6}"/>
            </a:ext>
          </a:extLst>
        </xdr:cNvPr>
        <xdr:cNvSpPr/>
      </xdr:nvSpPr>
      <xdr:spPr>
        <a:xfrm>
          <a:off x="68326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160,401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0" name="正方形/長方形 209">
          <a:extLst>
            <a:ext uri="{FF2B5EF4-FFF2-40B4-BE49-F238E27FC236}">
              <a16:creationId xmlns:a16="http://schemas.microsoft.com/office/drawing/2014/main" id="{12EEE38B-BB56-48A6-81E6-45486ED6EDFA}"/>
            </a:ext>
          </a:extLst>
        </xdr:cNvPr>
        <xdr:cNvSpPr/>
      </xdr:nvSpPr>
      <xdr:spPr>
        <a:xfrm>
          <a:off x="7838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1" name="正方形/長方形 210">
          <a:extLst>
            <a:ext uri="{FF2B5EF4-FFF2-40B4-BE49-F238E27FC236}">
              <a16:creationId xmlns:a16="http://schemas.microsoft.com/office/drawing/2014/main" id="{25CECE80-3BE2-49D0-A253-A4A2D22C778F}"/>
            </a:ext>
          </a:extLst>
        </xdr:cNvPr>
        <xdr:cNvSpPr/>
      </xdr:nvSpPr>
      <xdr:spPr>
        <a:xfrm>
          <a:off x="7838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234,197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2" name="正方形/長方形 211">
          <a:extLst>
            <a:ext uri="{FF2B5EF4-FFF2-40B4-BE49-F238E27FC236}">
              <a16:creationId xmlns:a16="http://schemas.microsoft.com/office/drawing/2014/main" id="{181D12F9-AB03-492B-8B28-CE69D0D4C763}"/>
            </a:ext>
          </a:extLst>
        </xdr:cNvPr>
        <xdr:cNvSpPr/>
      </xdr:nvSpPr>
      <xdr:spPr>
        <a:xfrm>
          <a:off x="582676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3" name="テキスト ボックス 212">
          <a:extLst>
            <a:ext uri="{FF2B5EF4-FFF2-40B4-BE49-F238E27FC236}">
              <a16:creationId xmlns:a16="http://schemas.microsoft.com/office/drawing/2014/main" id="{1770BA2F-44C0-4858-87A0-19AB2D0892D3}"/>
            </a:ext>
          </a:extLst>
        </xdr:cNvPr>
        <xdr:cNvSpPr txBox="1"/>
      </xdr:nvSpPr>
      <xdr:spPr>
        <a:xfrm>
          <a:off x="578866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4" name="直線コネクタ 213">
          <a:extLst>
            <a:ext uri="{FF2B5EF4-FFF2-40B4-BE49-F238E27FC236}">
              <a16:creationId xmlns:a16="http://schemas.microsoft.com/office/drawing/2014/main" id="{8C072EAC-C727-4384-BFF8-D8473EC7D10E}"/>
            </a:ext>
          </a:extLst>
        </xdr:cNvPr>
        <xdr:cNvCxnSpPr/>
      </xdr:nvCxnSpPr>
      <xdr:spPr>
        <a:xfrm>
          <a:off x="5826760" y="111785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5" name="直線コネクタ 214">
          <a:extLst>
            <a:ext uri="{FF2B5EF4-FFF2-40B4-BE49-F238E27FC236}">
              <a16:creationId xmlns:a16="http://schemas.microsoft.com/office/drawing/2014/main" id="{B404A371-CE1F-4C4A-8127-466ACEE1482A}"/>
            </a:ext>
          </a:extLst>
        </xdr:cNvPr>
        <xdr:cNvCxnSpPr/>
      </xdr:nvCxnSpPr>
      <xdr:spPr>
        <a:xfrm>
          <a:off x="5826760" y="108051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6" name="テキスト ボックス 215">
          <a:extLst>
            <a:ext uri="{FF2B5EF4-FFF2-40B4-BE49-F238E27FC236}">
              <a16:creationId xmlns:a16="http://schemas.microsoft.com/office/drawing/2014/main" id="{45328D05-8EFF-4B41-B590-6B81925009AA}"/>
            </a:ext>
          </a:extLst>
        </xdr:cNvPr>
        <xdr:cNvSpPr txBox="1"/>
      </xdr:nvSpPr>
      <xdr:spPr>
        <a:xfrm>
          <a:off x="5600834" y="1066674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7" name="直線コネクタ 216">
          <a:extLst>
            <a:ext uri="{FF2B5EF4-FFF2-40B4-BE49-F238E27FC236}">
              <a16:creationId xmlns:a16="http://schemas.microsoft.com/office/drawing/2014/main" id="{7C96E5AE-1543-4802-8259-F3C010830C23}"/>
            </a:ext>
          </a:extLst>
        </xdr:cNvPr>
        <xdr:cNvCxnSpPr/>
      </xdr:nvCxnSpPr>
      <xdr:spPr>
        <a:xfrm>
          <a:off x="5826760" y="104317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61</xdr:row>
      <xdr:rowOff>67327</xdr:rowOff>
    </xdr:from>
    <xdr:ext cx="595419" cy="259045"/>
    <xdr:sp macro="" textlink="">
      <xdr:nvSpPr>
        <xdr:cNvPr id="218" name="テキスト ボックス 217">
          <a:extLst>
            <a:ext uri="{FF2B5EF4-FFF2-40B4-BE49-F238E27FC236}">
              <a16:creationId xmlns:a16="http://schemas.microsoft.com/office/drawing/2014/main" id="{EFCE3486-C45B-4CC1-A977-ED5DD2DCC0C4}"/>
            </a:ext>
          </a:extLst>
        </xdr:cNvPr>
        <xdr:cNvSpPr txBox="1"/>
      </xdr:nvSpPr>
      <xdr:spPr>
        <a:xfrm>
          <a:off x="5299921" y="1029336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9" name="直線コネクタ 218">
          <a:extLst>
            <a:ext uri="{FF2B5EF4-FFF2-40B4-BE49-F238E27FC236}">
              <a16:creationId xmlns:a16="http://schemas.microsoft.com/office/drawing/2014/main" id="{4BFE78E4-E46B-49C6-BB54-130DF09FDC13}"/>
            </a:ext>
          </a:extLst>
        </xdr:cNvPr>
        <xdr:cNvCxnSpPr/>
      </xdr:nvCxnSpPr>
      <xdr:spPr>
        <a:xfrm>
          <a:off x="5826760" y="100584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59</xdr:row>
      <xdr:rowOff>29227</xdr:rowOff>
    </xdr:from>
    <xdr:ext cx="685572" cy="259045"/>
    <xdr:sp macro="" textlink="">
      <xdr:nvSpPr>
        <xdr:cNvPr id="220" name="テキスト ボックス 219">
          <a:extLst>
            <a:ext uri="{FF2B5EF4-FFF2-40B4-BE49-F238E27FC236}">
              <a16:creationId xmlns:a16="http://schemas.microsoft.com/office/drawing/2014/main" id="{BFF23629-85C2-45C1-9CF4-31AAE70FCBB8}"/>
            </a:ext>
          </a:extLst>
        </xdr:cNvPr>
        <xdr:cNvSpPr txBox="1"/>
      </xdr:nvSpPr>
      <xdr:spPr>
        <a:xfrm>
          <a:off x="5209768" y="991998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1" name="直線コネクタ 220">
          <a:extLst>
            <a:ext uri="{FF2B5EF4-FFF2-40B4-BE49-F238E27FC236}">
              <a16:creationId xmlns:a16="http://schemas.microsoft.com/office/drawing/2014/main" id="{BB24AD11-6C02-472A-A616-A14F0868C58A}"/>
            </a:ext>
          </a:extLst>
        </xdr:cNvPr>
        <xdr:cNvCxnSpPr/>
      </xdr:nvCxnSpPr>
      <xdr:spPr>
        <a:xfrm>
          <a:off x="5826760" y="96888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162577</xdr:rowOff>
    </xdr:from>
    <xdr:ext cx="685572" cy="259045"/>
    <xdr:sp macro="" textlink="">
      <xdr:nvSpPr>
        <xdr:cNvPr id="222" name="テキスト ボックス 221">
          <a:extLst>
            <a:ext uri="{FF2B5EF4-FFF2-40B4-BE49-F238E27FC236}">
              <a16:creationId xmlns:a16="http://schemas.microsoft.com/office/drawing/2014/main" id="{BF024D12-E646-4AB8-928A-21116D94A125}"/>
            </a:ext>
          </a:extLst>
        </xdr:cNvPr>
        <xdr:cNvSpPr txBox="1"/>
      </xdr:nvSpPr>
      <xdr:spPr>
        <a:xfrm>
          <a:off x="5209768" y="955041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3" name="直線コネクタ 222">
          <a:extLst>
            <a:ext uri="{FF2B5EF4-FFF2-40B4-BE49-F238E27FC236}">
              <a16:creationId xmlns:a16="http://schemas.microsoft.com/office/drawing/2014/main" id="{C0E6BC92-0E9B-4173-923C-7791158E3A2E}"/>
            </a:ext>
          </a:extLst>
        </xdr:cNvPr>
        <xdr:cNvCxnSpPr/>
      </xdr:nvCxnSpPr>
      <xdr:spPr>
        <a:xfrm>
          <a:off x="5826760" y="93154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124477</xdr:rowOff>
    </xdr:from>
    <xdr:ext cx="685572" cy="259045"/>
    <xdr:sp macro="" textlink="">
      <xdr:nvSpPr>
        <xdr:cNvPr id="224" name="テキスト ボックス 223">
          <a:extLst>
            <a:ext uri="{FF2B5EF4-FFF2-40B4-BE49-F238E27FC236}">
              <a16:creationId xmlns:a16="http://schemas.microsoft.com/office/drawing/2014/main" id="{10812107-214A-43D3-880C-257A9CCC1FA2}"/>
            </a:ext>
          </a:extLst>
        </xdr:cNvPr>
        <xdr:cNvSpPr txBox="1"/>
      </xdr:nvSpPr>
      <xdr:spPr>
        <a:xfrm>
          <a:off x="5209768" y="917703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5" name="直線コネクタ 224">
          <a:extLst>
            <a:ext uri="{FF2B5EF4-FFF2-40B4-BE49-F238E27FC236}">
              <a16:creationId xmlns:a16="http://schemas.microsoft.com/office/drawing/2014/main" id="{5A331E75-6272-49FF-BED3-32DE64E5A057}"/>
            </a:ext>
          </a:extLst>
        </xdr:cNvPr>
        <xdr:cNvCxnSpPr/>
      </xdr:nvCxnSpPr>
      <xdr:spPr>
        <a:xfrm>
          <a:off x="5826760" y="89420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26" name="テキスト ボックス 225">
          <a:extLst>
            <a:ext uri="{FF2B5EF4-FFF2-40B4-BE49-F238E27FC236}">
              <a16:creationId xmlns:a16="http://schemas.microsoft.com/office/drawing/2014/main" id="{B4FB1C72-162B-46C0-BFA9-22BBCB3FF17E}"/>
            </a:ext>
          </a:extLst>
        </xdr:cNvPr>
        <xdr:cNvSpPr txBox="1"/>
      </xdr:nvSpPr>
      <xdr:spPr>
        <a:xfrm>
          <a:off x="5209768" y="880365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7" name="【橋りょう・トンネル】&#10;一人当たり有形固定資産（償却資産）額グラフ枠">
          <a:extLst>
            <a:ext uri="{FF2B5EF4-FFF2-40B4-BE49-F238E27FC236}">
              <a16:creationId xmlns:a16="http://schemas.microsoft.com/office/drawing/2014/main" id="{0D0697FE-E1F0-4387-80EA-602A6A20E494}"/>
            </a:ext>
          </a:extLst>
        </xdr:cNvPr>
        <xdr:cNvSpPr/>
      </xdr:nvSpPr>
      <xdr:spPr>
        <a:xfrm>
          <a:off x="582676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136968</xdr:rowOff>
    </xdr:from>
    <xdr:to>
      <xdr:col>54</xdr:col>
      <xdr:colOff>189865</xdr:colOff>
      <xdr:row>64</xdr:row>
      <xdr:rowOff>68169</xdr:rowOff>
    </xdr:to>
    <xdr:cxnSp macro="">
      <xdr:nvCxnSpPr>
        <xdr:cNvPr id="228" name="直線コネクタ 227">
          <a:extLst>
            <a:ext uri="{FF2B5EF4-FFF2-40B4-BE49-F238E27FC236}">
              <a16:creationId xmlns:a16="http://schemas.microsoft.com/office/drawing/2014/main" id="{31A4E6F0-2A46-4C11-9438-7E597ADB2F2C}"/>
            </a:ext>
          </a:extLst>
        </xdr:cNvPr>
        <xdr:cNvCxnSpPr/>
      </xdr:nvCxnSpPr>
      <xdr:spPr>
        <a:xfrm flipV="1">
          <a:off x="9219565" y="9524808"/>
          <a:ext cx="0" cy="12723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71996</xdr:rowOff>
    </xdr:from>
    <xdr:ext cx="534377" cy="259045"/>
    <xdr:sp macro="" textlink="">
      <xdr:nvSpPr>
        <xdr:cNvPr id="229" name="【橋りょう・トンネル】&#10;一人当たり有形固定資産（償却資産）額最小値テキスト">
          <a:extLst>
            <a:ext uri="{FF2B5EF4-FFF2-40B4-BE49-F238E27FC236}">
              <a16:creationId xmlns:a16="http://schemas.microsoft.com/office/drawing/2014/main" id="{15D91804-2D87-4F4E-9EC2-F2F8E4A39366}"/>
            </a:ext>
          </a:extLst>
        </xdr:cNvPr>
        <xdr:cNvSpPr txBox="1"/>
      </xdr:nvSpPr>
      <xdr:spPr>
        <a:xfrm>
          <a:off x="9258300" y="108009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68169</xdr:rowOff>
    </xdr:from>
    <xdr:to>
      <xdr:col>55</xdr:col>
      <xdr:colOff>88900</xdr:colOff>
      <xdr:row>64</xdr:row>
      <xdr:rowOff>68169</xdr:rowOff>
    </xdr:to>
    <xdr:cxnSp macro="">
      <xdr:nvCxnSpPr>
        <xdr:cNvPr id="230" name="直線コネクタ 229">
          <a:extLst>
            <a:ext uri="{FF2B5EF4-FFF2-40B4-BE49-F238E27FC236}">
              <a16:creationId xmlns:a16="http://schemas.microsoft.com/office/drawing/2014/main" id="{8DDB3E86-E81F-4409-BD77-C932A8BF5912}"/>
            </a:ext>
          </a:extLst>
        </xdr:cNvPr>
        <xdr:cNvCxnSpPr/>
      </xdr:nvCxnSpPr>
      <xdr:spPr>
        <a:xfrm>
          <a:off x="9154160" y="1079712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83645</xdr:rowOff>
    </xdr:from>
    <xdr:ext cx="690189" cy="259045"/>
    <xdr:sp macro="" textlink="">
      <xdr:nvSpPr>
        <xdr:cNvPr id="231" name="【橋りょう・トンネル】&#10;一人当たり有形固定資産（償却資産）額最大値テキスト">
          <a:extLst>
            <a:ext uri="{FF2B5EF4-FFF2-40B4-BE49-F238E27FC236}">
              <a16:creationId xmlns:a16="http://schemas.microsoft.com/office/drawing/2014/main" id="{BAE74DFD-FC4B-407F-B297-8528D599F4DC}"/>
            </a:ext>
          </a:extLst>
        </xdr:cNvPr>
        <xdr:cNvSpPr txBox="1"/>
      </xdr:nvSpPr>
      <xdr:spPr>
        <a:xfrm>
          <a:off x="9258300" y="930384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1,720,252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136968</xdr:rowOff>
    </xdr:from>
    <xdr:to>
      <xdr:col>55</xdr:col>
      <xdr:colOff>88900</xdr:colOff>
      <xdr:row>56</xdr:row>
      <xdr:rowOff>136968</xdr:rowOff>
    </xdr:to>
    <xdr:cxnSp macro="">
      <xdr:nvCxnSpPr>
        <xdr:cNvPr id="232" name="直線コネクタ 231">
          <a:extLst>
            <a:ext uri="{FF2B5EF4-FFF2-40B4-BE49-F238E27FC236}">
              <a16:creationId xmlns:a16="http://schemas.microsoft.com/office/drawing/2014/main" id="{29B846CC-0554-4F55-939E-01942960A68B}"/>
            </a:ext>
          </a:extLst>
        </xdr:cNvPr>
        <xdr:cNvCxnSpPr/>
      </xdr:nvCxnSpPr>
      <xdr:spPr>
        <a:xfrm>
          <a:off x="9154160" y="952480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92585</xdr:rowOff>
    </xdr:from>
    <xdr:ext cx="599010" cy="259045"/>
    <xdr:sp macro="" textlink="">
      <xdr:nvSpPr>
        <xdr:cNvPr id="233" name="【橋りょう・トンネル】&#10;一人当たり有形固定資産（償却資産）額平均値テキスト">
          <a:extLst>
            <a:ext uri="{FF2B5EF4-FFF2-40B4-BE49-F238E27FC236}">
              <a16:creationId xmlns:a16="http://schemas.microsoft.com/office/drawing/2014/main" id="{3231988F-1009-4A39-871B-773F5183D6B4}"/>
            </a:ext>
          </a:extLst>
        </xdr:cNvPr>
        <xdr:cNvSpPr txBox="1"/>
      </xdr:nvSpPr>
      <xdr:spPr>
        <a:xfrm>
          <a:off x="9258300" y="1031862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391,853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69708</xdr:rowOff>
    </xdr:from>
    <xdr:to>
      <xdr:col>55</xdr:col>
      <xdr:colOff>50800</xdr:colOff>
      <xdr:row>62</xdr:row>
      <xdr:rowOff>171308</xdr:rowOff>
    </xdr:to>
    <xdr:sp macro="" textlink="">
      <xdr:nvSpPr>
        <xdr:cNvPr id="234" name="フローチャート: 判断 233">
          <a:extLst>
            <a:ext uri="{FF2B5EF4-FFF2-40B4-BE49-F238E27FC236}">
              <a16:creationId xmlns:a16="http://schemas.microsoft.com/office/drawing/2014/main" id="{6D31A037-8BAD-4178-870E-1005A5114AD9}"/>
            </a:ext>
          </a:extLst>
        </xdr:cNvPr>
        <xdr:cNvSpPr/>
      </xdr:nvSpPr>
      <xdr:spPr>
        <a:xfrm>
          <a:off x="9192260" y="10463388"/>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78432</xdr:rowOff>
    </xdr:from>
    <xdr:to>
      <xdr:col>50</xdr:col>
      <xdr:colOff>165100</xdr:colOff>
      <xdr:row>63</xdr:row>
      <xdr:rowOff>8582</xdr:rowOff>
    </xdr:to>
    <xdr:sp macro="" textlink="">
      <xdr:nvSpPr>
        <xdr:cNvPr id="235" name="フローチャート: 判断 234">
          <a:extLst>
            <a:ext uri="{FF2B5EF4-FFF2-40B4-BE49-F238E27FC236}">
              <a16:creationId xmlns:a16="http://schemas.microsoft.com/office/drawing/2014/main" id="{D8DF2D2F-EF87-46A7-8CA9-7B8ED48A4065}"/>
            </a:ext>
          </a:extLst>
        </xdr:cNvPr>
        <xdr:cNvSpPr/>
      </xdr:nvSpPr>
      <xdr:spPr>
        <a:xfrm>
          <a:off x="8445500" y="1047211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91170</xdr:rowOff>
    </xdr:from>
    <xdr:to>
      <xdr:col>46</xdr:col>
      <xdr:colOff>38100</xdr:colOff>
      <xdr:row>63</xdr:row>
      <xdr:rowOff>21320</xdr:rowOff>
    </xdr:to>
    <xdr:sp macro="" textlink="">
      <xdr:nvSpPr>
        <xdr:cNvPr id="236" name="フローチャート: 判断 235">
          <a:extLst>
            <a:ext uri="{FF2B5EF4-FFF2-40B4-BE49-F238E27FC236}">
              <a16:creationId xmlns:a16="http://schemas.microsoft.com/office/drawing/2014/main" id="{D4A0E2E0-A4E7-43C8-B9B0-9A6575A63B6B}"/>
            </a:ext>
          </a:extLst>
        </xdr:cNvPr>
        <xdr:cNvSpPr/>
      </xdr:nvSpPr>
      <xdr:spPr>
        <a:xfrm>
          <a:off x="7670800" y="1048485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90906</xdr:rowOff>
    </xdr:from>
    <xdr:to>
      <xdr:col>41</xdr:col>
      <xdr:colOff>101600</xdr:colOff>
      <xdr:row>63</xdr:row>
      <xdr:rowOff>21056</xdr:rowOff>
    </xdr:to>
    <xdr:sp macro="" textlink="">
      <xdr:nvSpPr>
        <xdr:cNvPr id="237" name="フローチャート: 判断 236">
          <a:extLst>
            <a:ext uri="{FF2B5EF4-FFF2-40B4-BE49-F238E27FC236}">
              <a16:creationId xmlns:a16="http://schemas.microsoft.com/office/drawing/2014/main" id="{A0648FDA-D7C5-41E9-A071-38FFE335A073}"/>
            </a:ext>
          </a:extLst>
        </xdr:cNvPr>
        <xdr:cNvSpPr/>
      </xdr:nvSpPr>
      <xdr:spPr>
        <a:xfrm>
          <a:off x="6873240" y="1048458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93907</xdr:rowOff>
    </xdr:from>
    <xdr:to>
      <xdr:col>36</xdr:col>
      <xdr:colOff>165100</xdr:colOff>
      <xdr:row>63</xdr:row>
      <xdr:rowOff>24057</xdr:rowOff>
    </xdr:to>
    <xdr:sp macro="" textlink="">
      <xdr:nvSpPr>
        <xdr:cNvPr id="238" name="フローチャート: 判断 237">
          <a:extLst>
            <a:ext uri="{FF2B5EF4-FFF2-40B4-BE49-F238E27FC236}">
              <a16:creationId xmlns:a16="http://schemas.microsoft.com/office/drawing/2014/main" id="{A206EECD-E1DF-4C57-9193-09FB43EBB6A6}"/>
            </a:ext>
          </a:extLst>
        </xdr:cNvPr>
        <xdr:cNvSpPr/>
      </xdr:nvSpPr>
      <xdr:spPr>
        <a:xfrm>
          <a:off x="6098540" y="1048758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7E8247C4-2045-4BE6-8F48-750B13A00564}"/>
            </a:ext>
          </a:extLst>
        </xdr:cNvPr>
        <xdr:cNvSpPr txBox="1"/>
      </xdr:nvSpPr>
      <xdr:spPr>
        <a:xfrm>
          <a:off x="90525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B7FADA85-4531-415C-B759-CE0DABF06542}"/>
            </a:ext>
          </a:extLst>
        </xdr:cNvPr>
        <xdr:cNvSpPr txBox="1"/>
      </xdr:nvSpPr>
      <xdr:spPr>
        <a:xfrm>
          <a:off x="83286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D4B52A7A-72B0-4979-8267-83C254EE3F10}"/>
            </a:ext>
          </a:extLst>
        </xdr:cNvPr>
        <xdr:cNvSpPr txBox="1"/>
      </xdr:nvSpPr>
      <xdr:spPr>
        <a:xfrm>
          <a:off x="75463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7A5F5914-6797-45F5-9ED3-4C8241E30C55}"/>
            </a:ext>
          </a:extLst>
        </xdr:cNvPr>
        <xdr:cNvSpPr txBox="1"/>
      </xdr:nvSpPr>
      <xdr:spPr>
        <a:xfrm>
          <a:off x="67564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8F10FF70-0738-4B92-A596-105CCD3C0970}"/>
            </a:ext>
          </a:extLst>
        </xdr:cNvPr>
        <xdr:cNvSpPr txBox="1"/>
      </xdr:nvSpPr>
      <xdr:spPr>
        <a:xfrm>
          <a:off x="5981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18458</xdr:rowOff>
    </xdr:from>
    <xdr:to>
      <xdr:col>55</xdr:col>
      <xdr:colOff>50800</xdr:colOff>
      <xdr:row>63</xdr:row>
      <xdr:rowOff>120058</xdr:rowOff>
    </xdr:to>
    <xdr:sp macro="" textlink="">
      <xdr:nvSpPr>
        <xdr:cNvPr id="244" name="楕円 243">
          <a:extLst>
            <a:ext uri="{FF2B5EF4-FFF2-40B4-BE49-F238E27FC236}">
              <a16:creationId xmlns:a16="http://schemas.microsoft.com/office/drawing/2014/main" id="{3B941D08-9AF4-41B2-A547-13103736CBAE}"/>
            </a:ext>
          </a:extLst>
        </xdr:cNvPr>
        <xdr:cNvSpPr/>
      </xdr:nvSpPr>
      <xdr:spPr>
        <a:xfrm>
          <a:off x="9192260" y="10579778"/>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168335</xdr:rowOff>
    </xdr:from>
    <xdr:ext cx="599010" cy="259045"/>
    <xdr:sp macro="" textlink="">
      <xdr:nvSpPr>
        <xdr:cNvPr id="245" name="【橋りょう・トンネル】&#10;一人当たり有形固定資産（償却資産）額該当値テキスト">
          <a:extLst>
            <a:ext uri="{FF2B5EF4-FFF2-40B4-BE49-F238E27FC236}">
              <a16:creationId xmlns:a16="http://schemas.microsoft.com/office/drawing/2014/main" id="{51CC8C46-868F-43CD-BA4C-F5C861BD24C7}"/>
            </a:ext>
          </a:extLst>
        </xdr:cNvPr>
        <xdr:cNvSpPr txBox="1"/>
      </xdr:nvSpPr>
      <xdr:spPr>
        <a:xfrm>
          <a:off x="9258300" y="105620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234,111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27640</xdr:rowOff>
    </xdr:from>
    <xdr:to>
      <xdr:col>50</xdr:col>
      <xdr:colOff>165100</xdr:colOff>
      <xdr:row>63</xdr:row>
      <xdr:rowOff>129240</xdr:rowOff>
    </xdr:to>
    <xdr:sp macro="" textlink="">
      <xdr:nvSpPr>
        <xdr:cNvPr id="246" name="楕円 245">
          <a:extLst>
            <a:ext uri="{FF2B5EF4-FFF2-40B4-BE49-F238E27FC236}">
              <a16:creationId xmlns:a16="http://schemas.microsoft.com/office/drawing/2014/main" id="{5B69FA72-9BEC-4B9B-AF9A-096827F06B15}"/>
            </a:ext>
          </a:extLst>
        </xdr:cNvPr>
        <xdr:cNvSpPr/>
      </xdr:nvSpPr>
      <xdr:spPr>
        <a:xfrm>
          <a:off x="8445500" y="10588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69258</xdr:rowOff>
    </xdr:from>
    <xdr:to>
      <xdr:col>55</xdr:col>
      <xdr:colOff>0</xdr:colOff>
      <xdr:row>63</xdr:row>
      <xdr:rowOff>78440</xdr:rowOff>
    </xdr:to>
    <xdr:cxnSp macro="">
      <xdr:nvCxnSpPr>
        <xdr:cNvPr id="247" name="直線コネクタ 246">
          <a:extLst>
            <a:ext uri="{FF2B5EF4-FFF2-40B4-BE49-F238E27FC236}">
              <a16:creationId xmlns:a16="http://schemas.microsoft.com/office/drawing/2014/main" id="{49BCBB41-E3DB-4613-83FC-80F68A122751}"/>
            </a:ext>
          </a:extLst>
        </xdr:cNvPr>
        <xdr:cNvCxnSpPr/>
      </xdr:nvCxnSpPr>
      <xdr:spPr>
        <a:xfrm flipV="1">
          <a:off x="8496300" y="10630578"/>
          <a:ext cx="723900" cy="91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32174</xdr:rowOff>
    </xdr:from>
    <xdr:to>
      <xdr:col>46</xdr:col>
      <xdr:colOff>38100</xdr:colOff>
      <xdr:row>63</xdr:row>
      <xdr:rowOff>133774</xdr:rowOff>
    </xdr:to>
    <xdr:sp macro="" textlink="">
      <xdr:nvSpPr>
        <xdr:cNvPr id="248" name="楕円 247">
          <a:extLst>
            <a:ext uri="{FF2B5EF4-FFF2-40B4-BE49-F238E27FC236}">
              <a16:creationId xmlns:a16="http://schemas.microsoft.com/office/drawing/2014/main" id="{D2307746-4D68-48BF-B425-EE0D4ACFAEA8}"/>
            </a:ext>
          </a:extLst>
        </xdr:cNvPr>
        <xdr:cNvSpPr/>
      </xdr:nvSpPr>
      <xdr:spPr>
        <a:xfrm>
          <a:off x="7670800" y="10593494"/>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78440</xdr:rowOff>
    </xdr:from>
    <xdr:to>
      <xdr:col>50</xdr:col>
      <xdr:colOff>114300</xdr:colOff>
      <xdr:row>63</xdr:row>
      <xdr:rowOff>82974</xdr:rowOff>
    </xdr:to>
    <xdr:cxnSp macro="">
      <xdr:nvCxnSpPr>
        <xdr:cNvPr id="249" name="直線コネクタ 248">
          <a:extLst>
            <a:ext uri="{FF2B5EF4-FFF2-40B4-BE49-F238E27FC236}">
              <a16:creationId xmlns:a16="http://schemas.microsoft.com/office/drawing/2014/main" id="{A14C3643-A9AF-4D8F-9C5B-886E0807AC07}"/>
            </a:ext>
          </a:extLst>
        </xdr:cNvPr>
        <xdr:cNvCxnSpPr/>
      </xdr:nvCxnSpPr>
      <xdr:spPr>
        <a:xfrm flipV="1">
          <a:off x="7713980" y="10639760"/>
          <a:ext cx="782320" cy="45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37840</xdr:rowOff>
    </xdr:from>
    <xdr:to>
      <xdr:col>41</xdr:col>
      <xdr:colOff>101600</xdr:colOff>
      <xdr:row>63</xdr:row>
      <xdr:rowOff>139440</xdr:rowOff>
    </xdr:to>
    <xdr:sp macro="" textlink="">
      <xdr:nvSpPr>
        <xdr:cNvPr id="250" name="楕円 249">
          <a:extLst>
            <a:ext uri="{FF2B5EF4-FFF2-40B4-BE49-F238E27FC236}">
              <a16:creationId xmlns:a16="http://schemas.microsoft.com/office/drawing/2014/main" id="{DF132F17-8CED-4DDB-B04B-A0DE1C9426E3}"/>
            </a:ext>
          </a:extLst>
        </xdr:cNvPr>
        <xdr:cNvSpPr/>
      </xdr:nvSpPr>
      <xdr:spPr>
        <a:xfrm>
          <a:off x="6873240" y="10599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82974</xdr:rowOff>
    </xdr:from>
    <xdr:to>
      <xdr:col>45</xdr:col>
      <xdr:colOff>177800</xdr:colOff>
      <xdr:row>63</xdr:row>
      <xdr:rowOff>88640</xdr:rowOff>
    </xdr:to>
    <xdr:cxnSp macro="">
      <xdr:nvCxnSpPr>
        <xdr:cNvPr id="251" name="直線コネクタ 250">
          <a:extLst>
            <a:ext uri="{FF2B5EF4-FFF2-40B4-BE49-F238E27FC236}">
              <a16:creationId xmlns:a16="http://schemas.microsoft.com/office/drawing/2014/main" id="{0F3D90B1-88BB-4F2C-BB2D-F7106FD09AD4}"/>
            </a:ext>
          </a:extLst>
        </xdr:cNvPr>
        <xdr:cNvCxnSpPr/>
      </xdr:nvCxnSpPr>
      <xdr:spPr>
        <a:xfrm flipV="1">
          <a:off x="6924040" y="10644294"/>
          <a:ext cx="789940" cy="56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44042</xdr:rowOff>
    </xdr:from>
    <xdr:to>
      <xdr:col>36</xdr:col>
      <xdr:colOff>165100</xdr:colOff>
      <xdr:row>63</xdr:row>
      <xdr:rowOff>145642</xdr:rowOff>
    </xdr:to>
    <xdr:sp macro="" textlink="">
      <xdr:nvSpPr>
        <xdr:cNvPr id="252" name="楕円 251">
          <a:extLst>
            <a:ext uri="{FF2B5EF4-FFF2-40B4-BE49-F238E27FC236}">
              <a16:creationId xmlns:a16="http://schemas.microsoft.com/office/drawing/2014/main" id="{B5F86D56-AEED-4F81-9AF4-065D36266C92}"/>
            </a:ext>
          </a:extLst>
        </xdr:cNvPr>
        <xdr:cNvSpPr/>
      </xdr:nvSpPr>
      <xdr:spPr>
        <a:xfrm>
          <a:off x="6098540" y="10605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88640</xdr:rowOff>
    </xdr:from>
    <xdr:to>
      <xdr:col>41</xdr:col>
      <xdr:colOff>50800</xdr:colOff>
      <xdr:row>63</xdr:row>
      <xdr:rowOff>94842</xdr:rowOff>
    </xdr:to>
    <xdr:cxnSp macro="">
      <xdr:nvCxnSpPr>
        <xdr:cNvPr id="253" name="直線コネクタ 252">
          <a:extLst>
            <a:ext uri="{FF2B5EF4-FFF2-40B4-BE49-F238E27FC236}">
              <a16:creationId xmlns:a16="http://schemas.microsoft.com/office/drawing/2014/main" id="{8481EA1B-B22A-46CE-B6F9-AB0FE952C833}"/>
            </a:ext>
          </a:extLst>
        </xdr:cNvPr>
        <xdr:cNvCxnSpPr/>
      </xdr:nvCxnSpPr>
      <xdr:spPr>
        <a:xfrm flipV="1">
          <a:off x="6149340" y="10649960"/>
          <a:ext cx="774700" cy="62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61</xdr:row>
      <xdr:rowOff>25109</xdr:rowOff>
    </xdr:from>
    <xdr:ext cx="599010" cy="259045"/>
    <xdr:sp macro="" textlink="">
      <xdr:nvSpPr>
        <xdr:cNvPr id="254" name="n_1aveValue【橋りょう・トンネル】&#10;一人当たり有形固定資産（償却資産）額">
          <a:extLst>
            <a:ext uri="{FF2B5EF4-FFF2-40B4-BE49-F238E27FC236}">
              <a16:creationId xmlns:a16="http://schemas.microsoft.com/office/drawing/2014/main" id="{8277FBB7-A7FA-4827-8364-9F84A5CC7133}"/>
            </a:ext>
          </a:extLst>
        </xdr:cNvPr>
        <xdr:cNvSpPr txBox="1"/>
      </xdr:nvSpPr>
      <xdr:spPr>
        <a:xfrm>
          <a:off x="8214575" y="102511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61</xdr:row>
      <xdr:rowOff>37847</xdr:rowOff>
    </xdr:from>
    <xdr:ext cx="599010" cy="259045"/>
    <xdr:sp macro="" textlink="">
      <xdr:nvSpPr>
        <xdr:cNvPr id="255" name="n_2aveValue【橋りょう・トンネル】&#10;一人当たり有形固定資産（償却資産）額">
          <a:extLst>
            <a:ext uri="{FF2B5EF4-FFF2-40B4-BE49-F238E27FC236}">
              <a16:creationId xmlns:a16="http://schemas.microsoft.com/office/drawing/2014/main" id="{6915A359-AB74-4C93-92AA-F2DA4324958F}"/>
            </a:ext>
          </a:extLst>
        </xdr:cNvPr>
        <xdr:cNvSpPr txBox="1"/>
      </xdr:nvSpPr>
      <xdr:spPr>
        <a:xfrm>
          <a:off x="7444955" y="102638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363,687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61</xdr:row>
      <xdr:rowOff>37583</xdr:rowOff>
    </xdr:from>
    <xdr:ext cx="599010" cy="259045"/>
    <xdr:sp macro="" textlink="">
      <xdr:nvSpPr>
        <xdr:cNvPr id="256" name="n_3aveValue【橋りょう・トンネル】&#10;一人当たり有形固定資産（償却資産）額">
          <a:extLst>
            <a:ext uri="{FF2B5EF4-FFF2-40B4-BE49-F238E27FC236}">
              <a16:creationId xmlns:a16="http://schemas.microsoft.com/office/drawing/2014/main" id="{43350639-6A28-43B0-9EC1-72A3C863A16B}"/>
            </a:ext>
          </a:extLst>
        </xdr:cNvPr>
        <xdr:cNvSpPr txBox="1"/>
      </xdr:nvSpPr>
      <xdr:spPr>
        <a:xfrm>
          <a:off x="6670255" y="102636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364,034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61</xdr:row>
      <xdr:rowOff>40584</xdr:rowOff>
    </xdr:from>
    <xdr:ext cx="599010" cy="259045"/>
    <xdr:sp macro="" textlink="">
      <xdr:nvSpPr>
        <xdr:cNvPr id="257" name="n_4aveValue【橋りょう・トンネル】&#10;一人当たり有形固定資産（償却資産）額">
          <a:extLst>
            <a:ext uri="{FF2B5EF4-FFF2-40B4-BE49-F238E27FC236}">
              <a16:creationId xmlns:a16="http://schemas.microsoft.com/office/drawing/2014/main" id="{1B64D6EC-6E40-4CF8-9E05-925BB731916C}"/>
            </a:ext>
          </a:extLst>
        </xdr:cNvPr>
        <xdr:cNvSpPr txBox="1"/>
      </xdr:nvSpPr>
      <xdr:spPr>
        <a:xfrm>
          <a:off x="5872695" y="102666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360,096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63</xdr:row>
      <xdr:rowOff>120367</xdr:rowOff>
    </xdr:from>
    <xdr:ext cx="599010" cy="259045"/>
    <xdr:sp macro="" textlink="">
      <xdr:nvSpPr>
        <xdr:cNvPr id="258" name="n_1mainValue【橋りょう・トンネル】&#10;一人当たり有形固定資産（償却資産）額">
          <a:extLst>
            <a:ext uri="{FF2B5EF4-FFF2-40B4-BE49-F238E27FC236}">
              <a16:creationId xmlns:a16="http://schemas.microsoft.com/office/drawing/2014/main" id="{32358E1B-DF4D-4BC0-BD9A-057B699E7850}"/>
            </a:ext>
          </a:extLst>
        </xdr:cNvPr>
        <xdr:cNvSpPr txBox="1"/>
      </xdr:nvSpPr>
      <xdr:spPr>
        <a:xfrm>
          <a:off x="8214575" y="106816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63</xdr:row>
      <xdr:rowOff>124901</xdr:rowOff>
    </xdr:from>
    <xdr:ext cx="599010" cy="259045"/>
    <xdr:sp macro="" textlink="">
      <xdr:nvSpPr>
        <xdr:cNvPr id="259" name="n_2mainValue【橋りょう・トンネル】&#10;一人当たり有形固定資産（償却資産）額">
          <a:extLst>
            <a:ext uri="{FF2B5EF4-FFF2-40B4-BE49-F238E27FC236}">
              <a16:creationId xmlns:a16="http://schemas.microsoft.com/office/drawing/2014/main" id="{0BC0008B-DC3D-457A-AB94-770CC4FBCE30}"/>
            </a:ext>
          </a:extLst>
        </xdr:cNvPr>
        <xdr:cNvSpPr txBox="1"/>
      </xdr:nvSpPr>
      <xdr:spPr>
        <a:xfrm>
          <a:off x="7444955" y="106862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63</xdr:row>
      <xdr:rowOff>130567</xdr:rowOff>
    </xdr:from>
    <xdr:ext cx="599010" cy="259045"/>
    <xdr:sp macro="" textlink="">
      <xdr:nvSpPr>
        <xdr:cNvPr id="260" name="n_3mainValue【橋りょう・トンネル】&#10;一人当たり有形固定資産（償却資産）額">
          <a:extLst>
            <a:ext uri="{FF2B5EF4-FFF2-40B4-BE49-F238E27FC236}">
              <a16:creationId xmlns:a16="http://schemas.microsoft.com/office/drawing/2014/main" id="{8D8D3959-DB81-480B-BFFC-9E215ED33C29}"/>
            </a:ext>
          </a:extLst>
        </xdr:cNvPr>
        <xdr:cNvSpPr txBox="1"/>
      </xdr:nvSpPr>
      <xdr:spPr>
        <a:xfrm>
          <a:off x="6670255" y="106918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63</xdr:row>
      <xdr:rowOff>136769</xdr:rowOff>
    </xdr:from>
    <xdr:ext cx="599010" cy="259045"/>
    <xdr:sp macro="" textlink="">
      <xdr:nvSpPr>
        <xdr:cNvPr id="261" name="n_4mainValue【橋りょう・トンネル】&#10;一人当たり有形固定資産（償却資産）額">
          <a:extLst>
            <a:ext uri="{FF2B5EF4-FFF2-40B4-BE49-F238E27FC236}">
              <a16:creationId xmlns:a16="http://schemas.microsoft.com/office/drawing/2014/main" id="{762997B3-1A1B-4AC3-BEDB-F976AF31AA49}"/>
            </a:ext>
          </a:extLst>
        </xdr:cNvPr>
        <xdr:cNvSpPr txBox="1"/>
      </xdr:nvSpPr>
      <xdr:spPr>
        <a:xfrm>
          <a:off x="5872695" y="106980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2" name="正方形/長方形 261">
          <a:extLst>
            <a:ext uri="{FF2B5EF4-FFF2-40B4-BE49-F238E27FC236}">
              <a16:creationId xmlns:a16="http://schemas.microsoft.com/office/drawing/2014/main" id="{444DB1F5-D6ED-491C-8002-1C62076E7144}"/>
            </a:ext>
          </a:extLst>
        </xdr:cNvPr>
        <xdr:cNvSpPr/>
      </xdr:nvSpPr>
      <xdr:spPr>
        <a:xfrm>
          <a:off x="67056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3" name="正方形/長方形 262">
          <a:extLst>
            <a:ext uri="{FF2B5EF4-FFF2-40B4-BE49-F238E27FC236}">
              <a16:creationId xmlns:a16="http://schemas.microsoft.com/office/drawing/2014/main" id="{D80E6B10-4EBB-41A7-94BE-7B8E2F840BEC}"/>
            </a:ext>
          </a:extLst>
        </xdr:cNvPr>
        <xdr:cNvSpPr/>
      </xdr:nvSpPr>
      <xdr:spPr>
        <a:xfrm>
          <a:off x="79756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4" name="正方形/長方形 263">
          <a:extLst>
            <a:ext uri="{FF2B5EF4-FFF2-40B4-BE49-F238E27FC236}">
              <a16:creationId xmlns:a16="http://schemas.microsoft.com/office/drawing/2014/main" id="{0AD110BF-FAF9-42A9-927C-05FD9B8F14F5}"/>
            </a:ext>
          </a:extLst>
        </xdr:cNvPr>
        <xdr:cNvSpPr/>
      </xdr:nvSpPr>
      <xdr:spPr>
        <a:xfrm>
          <a:off x="79756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5" name="正方形/長方形 264">
          <a:extLst>
            <a:ext uri="{FF2B5EF4-FFF2-40B4-BE49-F238E27FC236}">
              <a16:creationId xmlns:a16="http://schemas.microsoft.com/office/drawing/2014/main" id="{E589178C-C5B9-4DA4-BD9F-58CD023F932D}"/>
            </a:ext>
          </a:extLst>
        </xdr:cNvPr>
        <xdr:cNvSpPr/>
      </xdr:nvSpPr>
      <xdr:spPr>
        <a:xfrm>
          <a:off x="16764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6" name="正方形/長方形 265">
          <a:extLst>
            <a:ext uri="{FF2B5EF4-FFF2-40B4-BE49-F238E27FC236}">
              <a16:creationId xmlns:a16="http://schemas.microsoft.com/office/drawing/2014/main" id="{775DE89B-1F76-45BD-BB40-E68000DE5C28}"/>
            </a:ext>
          </a:extLst>
        </xdr:cNvPr>
        <xdr:cNvSpPr/>
      </xdr:nvSpPr>
      <xdr:spPr>
        <a:xfrm>
          <a:off x="16764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7" name="正方形/長方形 266">
          <a:extLst>
            <a:ext uri="{FF2B5EF4-FFF2-40B4-BE49-F238E27FC236}">
              <a16:creationId xmlns:a16="http://schemas.microsoft.com/office/drawing/2014/main" id="{3D6ADF7D-D368-4A9B-8AC3-C8E91355AB3B}"/>
            </a:ext>
          </a:extLst>
        </xdr:cNvPr>
        <xdr:cNvSpPr/>
      </xdr:nvSpPr>
      <xdr:spPr>
        <a:xfrm>
          <a:off x="2682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8" name="正方形/長方形 267">
          <a:extLst>
            <a:ext uri="{FF2B5EF4-FFF2-40B4-BE49-F238E27FC236}">
              <a16:creationId xmlns:a16="http://schemas.microsoft.com/office/drawing/2014/main" id="{AB44D59C-A34B-4B7B-8F48-48260F210874}"/>
            </a:ext>
          </a:extLst>
        </xdr:cNvPr>
        <xdr:cNvSpPr/>
      </xdr:nvSpPr>
      <xdr:spPr>
        <a:xfrm>
          <a:off x="2682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9" name="正方形/長方形 268">
          <a:extLst>
            <a:ext uri="{FF2B5EF4-FFF2-40B4-BE49-F238E27FC236}">
              <a16:creationId xmlns:a16="http://schemas.microsoft.com/office/drawing/2014/main" id="{26FCDBA6-2192-437D-BEF1-284229A9E8CF}"/>
            </a:ext>
          </a:extLst>
        </xdr:cNvPr>
        <xdr:cNvSpPr/>
      </xdr:nvSpPr>
      <xdr:spPr>
        <a:xfrm>
          <a:off x="67056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0" name="テキスト ボックス 269">
          <a:extLst>
            <a:ext uri="{FF2B5EF4-FFF2-40B4-BE49-F238E27FC236}">
              <a16:creationId xmlns:a16="http://schemas.microsoft.com/office/drawing/2014/main" id="{62C8F225-2EF6-4543-A7C9-A6DC759C189E}"/>
            </a:ext>
          </a:extLst>
        </xdr:cNvPr>
        <xdr:cNvSpPr txBox="1"/>
      </xdr:nvSpPr>
      <xdr:spPr>
        <a:xfrm>
          <a:off x="65532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1" name="直線コネクタ 270">
          <a:extLst>
            <a:ext uri="{FF2B5EF4-FFF2-40B4-BE49-F238E27FC236}">
              <a16:creationId xmlns:a16="http://schemas.microsoft.com/office/drawing/2014/main" id="{47126053-61E7-425C-9D19-75BC91CBE02F}"/>
            </a:ext>
          </a:extLst>
        </xdr:cNvPr>
        <xdr:cNvCxnSpPr/>
      </xdr:nvCxnSpPr>
      <xdr:spPr>
        <a:xfrm>
          <a:off x="67056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2" name="テキスト ボックス 271">
          <a:extLst>
            <a:ext uri="{FF2B5EF4-FFF2-40B4-BE49-F238E27FC236}">
              <a16:creationId xmlns:a16="http://schemas.microsoft.com/office/drawing/2014/main" id="{DEF27CD7-CE1A-4E42-B528-C060554F0A39}"/>
            </a:ext>
          </a:extLst>
        </xdr:cNvPr>
        <xdr:cNvSpPr txBox="1"/>
      </xdr:nvSpPr>
      <xdr:spPr>
        <a:xfrm>
          <a:off x="27196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3" name="直線コネクタ 272">
          <a:extLst>
            <a:ext uri="{FF2B5EF4-FFF2-40B4-BE49-F238E27FC236}">
              <a16:creationId xmlns:a16="http://schemas.microsoft.com/office/drawing/2014/main" id="{DD80C5A3-699B-4E43-A2E3-B6CD2139D0EF}"/>
            </a:ext>
          </a:extLst>
        </xdr:cNvPr>
        <xdr:cNvCxnSpPr/>
      </xdr:nvCxnSpPr>
      <xdr:spPr>
        <a:xfrm>
          <a:off x="670560" y="145313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4" name="テキスト ボックス 273">
          <a:extLst>
            <a:ext uri="{FF2B5EF4-FFF2-40B4-BE49-F238E27FC236}">
              <a16:creationId xmlns:a16="http://schemas.microsoft.com/office/drawing/2014/main" id="{A6DDC5F5-08B4-4180-9F76-7BCE180575F7}"/>
            </a:ext>
          </a:extLst>
        </xdr:cNvPr>
        <xdr:cNvSpPr txBox="1"/>
      </xdr:nvSpPr>
      <xdr:spPr>
        <a:xfrm>
          <a:off x="27196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5" name="直線コネクタ 274">
          <a:extLst>
            <a:ext uri="{FF2B5EF4-FFF2-40B4-BE49-F238E27FC236}">
              <a16:creationId xmlns:a16="http://schemas.microsoft.com/office/drawing/2014/main" id="{F80426D4-3382-4D84-BBE4-CD136CABC152}"/>
            </a:ext>
          </a:extLst>
        </xdr:cNvPr>
        <xdr:cNvCxnSpPr/>
      </xdr:nvCxnSpPr>
      <xdr:spPr>
        <a:xfrm>
          <a:off x="670560" y="14157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6" name="テキスト ボックス 275">
          <a:extLst>
            <a:ext uri="{FF2B5EF4-FFF2-40B4-BE49-F238E27FC236}">
              <a16:creationId xmlns:a16="http://schemas.microsoft.com/office/drawing/2014/main" id="{A0FFF0D9-F476-4DE8-B70A-BCB3793BA398}"/>
            </a:ext>
          </a:extLst>
        </xdr:cNvPr>
        <xdr:cNvSpPr txBox="1"/>
      </xdr:nvSpPr>
      <xdr:spPr>
        <a:xfrm>
          <a:off x="336081" y="140195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7" name="直線コネクタ 276">
          <a:extLst>
            <a:ext uri="{FF2B5EF4-FFF2-40B4-BE49-F238E27FC236}">
              <a16:creationId xmlns:a16="http://schemas.microsoft.com/office/drawing/2014/main" id="{1942C773-FF4C-4DDD-8E59-AB4C6A191DAC}"/>
            </a:ext>
          </a:extLst>
        </xdr:cNvPr>
        <xdr:cNvCxnSpPr/>
      </xdr:nvCxnSpPr>
      <xdr:spPr>
        <a:xfrm>
          <a:off x="670560" y="137845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78" name="テキスト ボックス 277">
          <a:extLst>
            <a:ext uri="{FF2B5EF4-FFF2-40B4-BE49-F238E27FC236}">
              <a16:creationId xmlns:a16="http://schemas.microsoft.com/office/drawing/2014/main" id="{7322AF80-711D-4CA6-9587-81544E58061A}"/>
            </a:ext>
          </a:extLst>
        </xdr:cNvPr>
        <xdr:cNvSpPr txBox="1"/>
      </xdr:nvSpPr>
      <xdr:spPr>
        <a:xfrm>
          <a:off x="336081" y="136461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79" name="直線コネクタ 278">
          <a:extLst>
            <a:ext uri="{FF2B5EF4-FFF2-40B4-BE49-F238E27FC236}">
              <a16:creationId xmlns:a16="http://schemas.microsoft.com/office/drawing/2014/main" id="{38F5A37D-604E-4498-BCB3-C8722E74D7CE}"/>
            </a:ext>
          </a:extLst>
        </xdr:cNvPr>
        <xdr:cNvCxnSpPr/>
      </xdr:nvCxnSpPr>
      <xdr:spPr>
        <a:xfrm>
          <a:off x="670560" y="134112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0" name="テキスト ボックス 279">
          <a:extLst>
            <a:ext uri="{FF2B5EF4-FFF2-40B4-BE49-F238E27FC236}">
              <a16:creationId xmlns:a16="http://schemas.microsoft.com/office/drawing/2014/main" id="{787057A0-C6CB-4A88-A7C1-3C4642CCC0FC}"/>
            </a:ext>
          </a:extLst>
        </xdr:cNvPr>
        <xdr:cNvSpPr txBox="1"/>
      </xdr:nvSpPr>
      <xdr:spPr>
        <a:xfrm>
          <a:off x="336081" y="132727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1" name="直線コネクタ 280">
          <a:extLst>
            <a:ext uri="{FF2B5EF4-FFF2-40B4-BE49-F238E27FC236}">
              <a16:creationId xmlns:a16="http://schemas.microsoft.com/office/drawing/2014/main" id="{1F0FABF7-3FAB-479C-B097-7AEAD06E2794}"/>
            </a:ext>
          </a:extLst>
        </xdr:cNvPr>
        <xdr:cNvCxnSpPr/>
      </xdr:nvCxnSpPr>
      <xdr:spPr>
        <a:xfrm>
          <a:off x="670560" y="130416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2" name="テキスト ボックス 281">
          <a:extLst>
            <a:ext uri="{FF2B5EF4-FFF2-40B4-BE49-F238E27FC236}">
              <a16:creationId xmlns:a16="http://schemas.microsoft.com/office/drawing/2014/main" id="{3F82018A-A6AD-45E3-A8F4-8B276A5BB304}"/>
            </a:ext>
          </a:extLst>
        </xdr:cNvPr>
        <xdr:cNvSpPr txBox="1"/>
      </xdr:nvSpPr>
      <xdr:spPr>
        <a:xfrm>
          <a:off x="336081" y="129032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3" name="直線コネクタ 282">
          <a:extLst>
            <a:ext uri="{FF2B5EF4-FFF2-40B4-BE49-F238E27FC236}">
              <a16:creationId xmlns:a16="http://schemas.microsoft.com/office/drawing/2014/main" id="{A7B7CD21-76BC-40FB-BA8C-7AD086FF3391}"/>
            </a:ext>
          </a:extLst>
        </xdr:cNvPr>
        <xdr:cNvCxnSpPr/>
      </xdr:nvCxnSpPr>
      <xdr:spPr>
        <a:xfrm>
          <a:off x="67056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4" name="テキスト ボックス 283">
          <a:extLst>
            <a:ext uri="{FF2B5EF4-FFF2-40B4-BE49-F238E27FC236}">
              <a16:creationId xmlns:a16="http://schemas.microsoft.com/office/drawing/2014/main" id="{78AA6F74-4281-4866-A37E-6F0F66FEAE88}"/>
            </a:ext>
          </a:extLst>
        </xdr:cNvPr>
        <xdr:cNvSpPr txBox="1"/>
      </xdr:nvSpPr>
      <xdr:spPr>
        <a:xfrm>
          <a:off x="377341" y="1252983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5" name="【公営住宅】&#10;有形固定資産減価償却率グラフ枠">
          <a:extLst>
            <a:ext uri="{FF2B5EF4-FFF2-40B4-BE49-F238E27FC236}">
              <a16:creationId xmlns:a16="http://schemas.microsoft.com/office/drawing/2014/main" id="{D7950E05-480C-4677-AF53-1342E2DC4098}"/>
            </a:ext>
          </a:extLst>
        </xdr:cNvPr>
        <xdr:cNvSpPr/>
      </xdr:nvSpPr>
      <xdr:spPr>
        <a:xfrm>
          <a:off x="67056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93345</xdr:rowOff>
    </xdr:from>
    <xdr:to>
      <xdr:col>24</xdr:col>
      <xdr:colOff>62865</xdr:colOff>
      <xdr:row>86</xdr:row>
      <xdr:rowOff>114300</xdr:rowOff>
    </xdr:to>
    <xdr:cxnSp macro="">
      <xdr:nvCxnSpPr>
        <xdr:cNvPr id="286" name="直線コネクタ 285">
          <a:extLst>
            <a:ext uri="{FF2B5EF4-FFF2-40B4-BE49-F238E27FC236}">
              <a16:creationId xmlns:a16="http://schemas.microsoft.com/office/drawing/2014/main" id="{3C08F4DE-7E95-4979-B3D7-4F4439D9E718}"/>
            </a:ext>
          </a:extLst>
        </xdr:cNvPr>
        <xdr:cNvCxnSpPr/>
      </xdr:nvCxnSpPr>
      <xdr:spPr>
        <a:xfrm flipV="1">
          <a:off x="4086225" y="13169265"/>
          <a:ext cx="0" cy="13620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macro="" textlink="">
      <xdr:nvSpPr>
        <xdr:cNvPr id="287" name="【公営住宅】&#10;有形固定資産減価償却率最小値テキスト">
          <a:extLst>
            <a:ext uri="{FF2B5EF4-FFF2-40B4-BE49-F238E27FC236}">
              <a16:creationId xmlns:a16="http://schemas.microsoft.com/office/drawing/2014/main" id="{8AF5A114-FA2D-49E1-829C-8811C1E5477A}"/>
            </a:ext>
          </a:extLst>
        </xdr:cNvPr>
        <xdr:cNvSpPr txBox="1"/>
      </xdr:nvSpPr>
      <xdr:spPr>
        <a:xfrm>
          <a:off x="4124960" y="14535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288" name="直線コネクタ 287">
          <a:extLst>
            <a:ext uri="{FF2B5EF4-FFF2-40B4-BE49-F238E27FC236}">
              <a16:creationId xmlns:a16="http://schemas.microsoft.com/office/drawing/2014/main" id="{4D5E0F38-65D5-4A2D-A5F3-FCBD5619C7F4}"/>
            </a:ext>
          </a:extLst>
        </xdr:cNvPr>
        <xdr:cNvCxnSpPr/>
      </xdr:nvCxnSpPr>
      <xdr:spPr>
        <a:xfrm>
          <a:off x="4020820" y="145313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40022</xdr:rowOff>
    </xdr:from>
    <xdr:ext cx="405111" cy="259045"/>
    <xdr:sp macro="" textlink="">
      <xdr:nvSpPr>
        <xdr:cNvPr id="289" name="【公営住宅】&#10;有形固定資産減価償却率最大値テキスト">
          <a:extLst>
            <a:ext uri="{FF2B5EF4-FFF2-40B4-BE49-F238E27FC236}">
              <a16:creationId xmlns:a16="http://schemas.microsoft.com/office/drawing/2014/main" id="{709CC4F8-F71E-49F6-9A48-E9F4B92D1309}"/>
            </a:ext>
          </a:extLst>
        </xdr:cNvPr>
        <xdr:cNvSpPr txBox="1"/>
      </xdr:nvSpPr>
      <xdr:spPr>
        <a:xfrm>
          <a:off x="4124960" y="129483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93345</xdr:rowOff>
    </xdr:from>
    <xdr:to>
      <xdr:col>24</xdr:col>
      <xdr:colOff>152400</xdr:colOff>
      <xdr:row>78</xdr:row>
      <xdr:rowOff>93345</xdr:rowOff>
    </xdr:to>
    <xdr:cxnSp macro="">
      <xdr:nvCxnSpPr>
        <xdr:cNvPr id="290" name="直線コネクタ 289">
          <a:extLst>
            <a:ext uri="{FF2B5EF4-FFF2-40B4-BE49-F238E27FC236}">
              <a16:creationId xmlns:a16="http://schemas.microsoft.com/office/drawing/2014/main" id="{4CA949C9-0860-4271-926C-9E9EDE2F75E5}"/>
            </a:ext>
          </a:extLst>
        </xdr:cNvPr>
        <xdr:cNvCxnSpPr/>
      </xdr:nvCxnSpPr>
      <xdr:spPr>
        <a:xfrm>
          <a:off x="4020820" y="1316926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33038</xdr:rowOff>
    </xdr:from>
    <xdr:ext cx="405111" cy="259045"/>
    <xdr:sp macro="" textlink="">
      <xdr:nvSpPr>
        <xdr:cNvPr id="291" name="【公営住宅】&#10;有形固定資産減価償却率平均値テキスト">
          <a:extLst>
            <a:ext uri="{FF2B5EF4-FFF2-40B4-BE49-F238E27FC236}">
              <a16:creationId xmlns:a16="http://schemas.microsoft.com/office/drawing/2014/main" id="{86CC0C71-CEF4-44EA-88A6-90D80C099A9D}"/>
            </a:ext>
          </a:extLst>
        </xdr:cNvPr>
        <xdr:cNvSpPr txBox="1"/>
      </xdr:nvSpPr>
      <xdr:spPr>
        <a:xfrm>
          <a:off x="4124960" y="1377951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10161</xdr:rowOff>
    </xdr:from>
    <xdr:to>
      <xdr:col>24</xdr:col>
      <xdr:colOff>114300</xdr:colOff>
      <xdr:row>83</xdr:row>
      <xdr:rowOff>111761</xdr:rowOff>
    </xdr:to>
    <xdr:sp macro="" textlink="">
      <xdr:nvSpPr>
        <xdr:cNvPr id="292" name="フローチャート: 判断 291">
          <a:extLst>
            <a:ext uri="{FF2B5EF4-FFF2-40B4-BE49-F238E27FC236}">
              <a16:creationId xmlns:a16="http://schemas.microsoft.com/office/drawing/2014/main" id="{9528D194-E32D-4E8D-850A-AE6035079499}"/>
            </a:ext>
          </a:extLst>
        </xdr:cNvPr>
        <xdr:cNvSpPr/>
      </xdr:nvSpPr>
      <xdr:spPr>
        <a:xfrm>
          <a:off x="4036060" y="13924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147320</xdr:rowOff>
    </xdr:from>
    <xdr:to>
      <xdr:col>20</xdr:col>
      <xdr:colOff>38100</xdr:colOff>
      <xdr:row>83</xdr:row>
      <xdr:rowOff>77470</xdr:rowOff>
    </xdr:to>
    <xdr:sp macro="" textlink="">
      <xdr:nvSpPr>
        <xdr:cNvPr id="293" name="フローチャート: 判断 292">
          <a:extLst>
            <a:ext uri="{FF2B5EF4-FFF2-40B4-BE49-F238E27FC236}">
              <a16:creationId xmlns:a16="http://schemas.microsoft.com/office/drawing/2014/main" id="{A17EA93D-E400-4641-AE7A-4CF121F6C3E1}"/>
            </a:ext>
          </a:extLst>
        </xdr:cNvPr>
        <xdr:cNvSpPr/>
      </xdr:nvSpPr>
      <xdr:spPr>
        <a:xfrm>
          <a:off x="3312160" y="1389380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141605</xdr:rowOff>
    </xdr:from>
    <xdr:to>
      <xdr:col>15</xdr:col>
      <xdr:colOff>101600</xdr:colOff>
      <xdr:row>83</xdr:row>
      <xdr:rowOff>71755</xdr:rowOff>
    </xdr:to>
    <xdr:sp macro="" textlink="">
      <xdr:nvSpPr>
        <xdr:cNvPr id="294" name="フローチャート: 判断 293">
          <a:extLst>
            <a:ext uri="{FF2B5EF4-FFF2-40B4-BE49-F238E27FC236}">
              <a16:creationId xmlns:a16="http://schemas.microsoft.com/office/drawing/2014/main" id="{283911CC-48AD-42F9-9BB6-985C1A46D351}"/>
            </a:ext>
          </a:extLst>
        </xdr:cNvPr>
        <xdr:cNvSpPr/>
      </xdr:nvSpPr>
      <xdr:spPr>
        <a:xfrm>
          <a:off x="2514600" y="1388808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128270</xdr:rowOff>
    </xdr:from>
    <xdr:to>
      <xdr:col>10</xdr:col>
      <xdr:colOff>165100</xdr:colOff>
      <xdr:row>83</xdr:row>
      <xdr:rowOff>58420</xdr:rowOff>
    </xdr:to>
    <xdr:sp macro="" textlink="">
      <xdr:nvSpPr>
        <xdr:cNvPr id="295" name="フローチャート: 判断 294">
          <a:extLst>
            <a:ext uri="{FF2B5EF4-FFF2-40B4-BE49-F238E27FC236}">
              <a16:creationId xmlns:a16="http://schemas.microsoft.com/office/drawing/2014/main" id="{92111260-A9C2-45D2-AEE0-5E2E386A9505}"/>
            </a:ext>
          </a:extLst>
        </xdr:cNvPr>
        <xdr:cNvSpPr/>
      </xdr:nvSpPr>
      <xdr:spPr>
        <a:xfrm>
          <a:off x="1739900" y="1387475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105411</xdr:rowOff>
    </xdr:from>
    <xdr:to>
      <xdr:col>6</xdr:col>
      <xdr:colOff>38100</xdr:colOff>
      <xdr:row>83</xdr:row>
      <xdr:rowOff>35561</xdr:rowOff>
    </xdr:to>
    <xdr:sp macro="" textlink="">
      <xdr:nvSpPr>
        <xdr:cNvPr id="296" name="フローチャート: 判断 295">
          <a:extLst>
            <a:ext uri="{FF2B5EF4-FFF2-40B4-BE49-F238E27FC236}">
              <a16:creationId xmlns:a16="http://schemas.microsoft.com/office/drawing/2014/main" id="{DCC0C281-8A02-4F6A-816D-12BE34B2A507}"/>
            </a:ext>
          </a:extLst>
        </xdr:cNvPr>
        <xdr:cNvSpPr/>
      </xdr:nvSpPr>
      <xdr:spPr>
        <a:xfrm>
          <a:off x="965200" y="1385189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7" name="テキスト ボックス 296">
          <a:extLst>
            <a:ext uri="{FF2B5EF4-FFF2-40B4-BE49-F238E27FC236}">
              <a16:creationId xmlns:a16="http://schemas.microsoft.com/office/drawing/2014/main" id="{EAE7E761-2801-460E-9683-01A039C9C50C}"/>
            </a:ext>
          </a:extLst>
        </xdr:cNvPr>
        <xdr:cNvSpPr txBox="1"/>
      </xdr:nvSpPr>
      <xdr:spPr>
        <a:xfrm>
          <a:off x="39192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DF5FDCD2-EF02-4B0A-9FDB-19C014140888}"/>
            </a:ext>
          </a:extLst>
        </xdr:cNvPr>
        <xdr:cNvSpPr txBox="1"/>
      </xdr:nvSpPr>
      <xdr:spPr>
        <a:xfrm>
          <a:off x="3187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05FC1131-08C1-4B01-B978-2768E65793D6}"/>
            </a:ext>
          </a:extLst>
        </xdr:cNvPr>
        <xdr:cNvSpPr txBox="1"/>
      </xdr:nvSpPr>
      <xdr:spPr>
        <a:xfrm>
          <a:off x="2397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BA4BB3C4-5F4C-43C0-986C-DC5EFA5D8F3A}"/>
            </a:ext>
          </a:extLst>
        </xdr:cNvPr>
        <xdr:cNvSpPr txBox="1"/>
      </xdr:nvSpPr>
      <xdr:spPr>
        <a:xfrm>
          <a:off x="16230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53FFA153-3FA8-4D56-BBD5-F9A05CACF25E}"/>
            </a:ext>
          </a:extLst>
        </xdr:cNvPr>
        <xdr:cNvSpPr txBox="1"/>
      </xdr:nvSpPr>
      <xdr:spPr>
        <a:xfrm>
          <a:off x="8407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84</xdr:row>
      <xdr:rowOff>124461</xdr:rowOff>
    </xdr:from>
    <xdr:to>
      <xdr:col>24</xdr:col>
      <xdr:colOff>114300</xdr:colOff>
      <xdr:row>85</xdr:row>
      <xdr:rowOff>54611</xdr:rowOff>
    </xdr:to>
    <xdr:sp macro="" textlink="">
      <xdr:nvSpPr>
        <xdr:cNvPr id="302" name="楕円 301">
          <a:extLst>
            <a:ext uri="{FF2B5EF4-FFF2-40B4-BE49-F238E27FC236}">
              <a16:creationId xmlns:a16="http://schemas.microsoft.com/office/drawing/2014/main" id="{76265802-7F65-407A-88DB-23E1721A095B}"/>
            </a:ext>
          </a:extLst>
        </xdr:cNvPr>
        <xdr:cNvSpPr/>
      </xdr:nvSpPr>
      <xdr:spPr>
        <a:xfrm>
          <a:off x="4036060" y="1420622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84</xdr:row>
      <xdr:rowOff>102888</xdr:rowOff>
    </xdr:from>
    <xdr:ext cx="405111" cy="259045"/>
    <xdr:sp macro="" textlink="">
      <xdr:nvSpPr>
        <xdr:cNvPr id="303" name="【公営住宅】&#10;有形固定資産減価償却率該当値テキスト">
          <a:extLst>
            <a:ext uri="{FF2B5EF4-FFF2-40B4-BE49-F238E27FC236}">
              <a16:creationId xmlns:a16="http://schemas.microsoft.com/office/drawing/2014/main" id="{063E05AF-8DDE-4319-B516-AD0E794FFF85}"/>
            </a:ext>
          </a:extLst>
        </xdr:cNvPr>
        <xdr:cNvSpPr txBox="1"/>
      </xdr:nvSpPr>
      <xdr:spPr>
        <a:xfrm>
          <a:off x="4124960" y="141846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84</xdr:row>
      <xdr:rowOff>156845</xdr:rowOff>
    </xdr:from>
    <xdr:to>
      <xdr:col>20</xdr:col>
      <xdr:colOff>38100</xdr:colOff>
      <xdr:row>85</xdr:row>
      <xdr:rowOff>86995</xdr:rowOff>
    </xdr:to>
    <xdr:sp macro="" textlink="">
      <xdr:nvSpPr>
        <xdr:cNvPr id="304" name="楕円 303">
          <a:extLst>
            <a:ext uri="{FF2B5EF4-FFF2-40B4-BE49-F238E27FC236}">
              <a16:creationId xmlns:a16="http://schemas.microsoft.com/office/drawing/2014/main" id="{A1ADA7E4-4BB8-478F-90B0-20ED786F9180}"/>
            </a:ext>
          </a:extLst>
        </xdr:cNvPr>
        <xdr:cNvSpPr/>
      </xdr:nvSpPr>
      <xdr:spPr>
        <a:xfrm>
          <a:off x="3312160" y="1423860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85</xdr:row>
      <xdr:rowOff>3811</xdr:rowOff>
    </xdr:from>
    <xdr:to>
      <xdr:col>24</xdr:col>
      <xdr:colOff>63500</xdr:colOff>
      <xdr:row>85</xdr:row>
      <xdr:rowOff>36195</xdr:rowOff>
    </xdr:to>
    <xdr:cxnSp macro="">
      <xdr:nvCxnSpPr>
        <xdr:cNvPr id="305" name="直線コネクタ 304">
          <a:extLst>
            <a:ext uri="{FF2B5EF4-FFF2-40B4-BE49-F238E27FC236}">
              <a16:creationId xmlns:a16="http://schemas.microsoft.com/office/drawing/2014/main" id="{9FFCC835-A968-4257-BDEC-7C75E202B40E}"/>
            </a:ext>
          </a:extLst>
        </xdr:cNvPr>
        <xdr:cNvCxnSpPr/>
      </xdr:nvCxnSpPr>
      <xdr:spPr>
        <a:xfrm flipV="1">
          <a:off x="3355340" y="14253211"/>
          <a:ext cx="731520" cy="32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84</xdr:row>
      <xdr:rowOff>147320</xdr:rowOff>
    </xdr:from>
    <xdr:to>
      <xdr:col>15</xdr:col>
      <xdr:colOff>101600</xdr:colOff>
      <xdr:row>85</xdr:row>
      <xdr:rowOff>77470</xdr:rowOff>
    </xdr:to>
    <xdr:sp macro="" textlink="">
      <xdr:nvSpPr>
        <xdr:cNvPr id="306" name="楕円 305">
          <a:extLst>
            <a:ext uri="{FF2B5EF4-FFF2-40B4-BE49-F238E27FC236}">
              <a16:creationId xmlns:a16="http://schemas.microsoft.com/office/drawing/2014/main" id="{1EDD01AE-D0CB-496A-BB87-1BA885D42E21}"/>
            </a:ext>
          </a:extLst>
        </xdr:cNvPr>
        <xdr:cNvSpPr/>
      </xdr:nvSpPr>
      <xdr:spPr>
        <a:xfrm>
          <a:off x="2514600" y="1422908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85</xdr:row>
      <xdr:rowOff>26670</xdr:rowOff>
    </xdr:from>
    <xdr:to>
      <xdr:col>19</xdr:col>
      <xdr:colOff>177800</xdr:colOff>
      <xdr:row>85</xdr:row>
      <xdr:rowOff>36195</xdr:rowOff>
    </xdr:to>
    <xdr:cxnSp macro="">
      <xdr:nvCxnSpPr>
        <xdr:cNvPr id="307" name="直線コネクタ 306">
          <a:extLst>
            <a:ext uri="{FF2B5EF4-FFF2-40B4-BE49-F238E27FC236}">
              <a16:creationId xmlns:a16="http://schemas.microsoft.com/office/drawing/2014/main" id="{EECF0CEA-6D1F-4E9E-A8A6-DA77D86D5DC2}"/>
            </a:ext>
          </a:extLst>
        </xdr:cNvPr>
        <xdr:cNvCxnSpPr/>
      </xdr:nvCxnSpPr>
      <xdr:spPr>
        <a:xfrm>
          <a:off x="2565400" y="14276070"/>
          <a:ext cx="78994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84</xdr:row>
      <xdr:rowOff>139700</xdr:rowOff>
    </xdr:from>
    <xdr:to>
      <xdr:col>10</xdr:col>
      <xdr:colOff>165100</xdr:colOff>
      <xdr:row>85</xdr:row>
      <xdr:rowOff>69850</xdr:rowOff>
    </xdr:to>
    <xdr:sp macro="" textlink="">
      <xdr:nvSpPr>
        <xdr:cNvPr id="308" name="楕円 307">
          <a:extLst>
            <a:ext uri="{FF2B5EF4-FFF2-40B4-BE49-F238E27FC236}">
              <a16:creationId xmlns:a16="http://schemas.microsoft.com/office/drawing/2014/main" id="{C8D7BAF0-A474-4B64-BC69-D149E3274A69}"/>
            </a:ext>
          </a:extLst>
        </xdr:cNvPr>
        <xdr:cNvSpPr/>
      </xdr:nvSpPr>
      <xdr:spPr>
        <a:xfrm>
          <a:off x="1739900" y="142214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85</xdr:row>
      <xdr:rowOff>19050</xdr:rowOff>
    </xdr:from>
    <xdr:to>
      <xdr:col>15</xdr:col>
      <xdr:colOff>50800</xdr:colOff>
      <xdr:row>85</xdr:row>
      <xdr:rowOff>26670</xdr:rowOff>
    </xdr:to>
    <xdr:cxnSp macro="">
      <xdr:nvCxnSpPr>
        <xdr:cNvPr id="309" name="直線コネクタ 308">
          <a:extLst>
            <a:ext uri="{FF2B5EF4-FFF2-40B4-BE49-F238E27FC236}">
              <a16:creationId xmlns:a16="http://schemas.microsoft.com/office/drawing/2014/main" id="{48A574E6-D6B3-41EF-81F5-FF59DAC3F7ED}"/>
            </a:ext>
          </a:extLst>
        </xdr:cNvPr>
        <xdr:cNvCxnSpPr/>
      </xdr:nvCxnSpPr>
      <xdr:spPr>
        <a:xfrm>
          <a:off x="1790700" y="14268450"/>
          <a:ext cx="7747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84</xdr:row>
      <xdr:rowOff>133986</xdr:rowOff>
    </xdr:from>
    <xdr:to>
      <xdr:col>6</xdr:col>
      <xdr:colOff>38100</xdr:colOff>
      <xdr:row>85</xdr:row>
      <xdr:rowOff>64136</xdr:rowOff>
    </xdr:to>
    <xdr:sp macro="" textlink="">
      <xdr:nvSpPr>
        <xdr:cNvPr id="310" name="楕円 309">
          <a:extLst>
            <a:ext uri="{FF2B5EF4-FFF2-40B4-BE49-F238E27FC236}">
              <a16:creationId xmlns:a16="http://schemas.microsoft.com/office/drawing/2014/main" id="{47F5769F-9043-4947-A8C9-045A7C09B4E8}"/>
            </a:ext>
          </a:extLst>
        </xdr:cNvPr>
        <xdr:cNvSpPr/>
      </xdr:nvSpPr>
      <xdr:spPr>
        <a:xfrm>
          <a:off x="965200" y="1421574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85</xdr:row>
      <xdr:rowOff>13336</xdr:rowOff>
    </xdr:from>
    <xdr:to>
      <xdr:col>10</xdr:col>
      <xdr:colOff>114300</xdr:colOff>
      <xdr:row>85</xdr:row>
      <xdr:rowOff>19050</xdr:rowOff>
    </xdr:to>
    <xdr:cxnSp macro="">
      <xdr:nvCxnSpPr>
        <xdr:cNvPr id="311" name="直線コネクタ 310">
          <a:extLst>
            <a:ext uri="{FF2B5EF4-FFF2-40B4-BE49-F238E27FC236}">
              <a16:creationId xmlns:a16="http://schemas.microsoft.com/office/drawing/2014/main" id="{C791177B-572D-4E56-AED8-E53887D8D230}"/>
            </a:ext>
          </a:extLst>
        </xdr:cNvPr>
        <xdr:cNvCxnSpPr/>
      </xdr:nvCxnSpPr>
      <xdr:spPr>
        <a:xfrm>
          <a:off x="1008380" y="14262736"/>
          <a:ext cx="782320" cy="5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93997</xdr:rowOff>
    </xdr:from>
    <xdr:ext cx="405111" cy="259045"/>
    <xdr:sp macro="" textlink="">
      <xdr:nvSpPr>
        <xdr:cNvPr id="312" name="n_1aveValue【公営住宅】&#10;有形固定資産減価償却率">
          <a:extLst>
            <a:ext uri="{FF2B5EF4-FFF2-40B4-BE49-F238E27FC236}">
              <a16:creationId xmlns:a16="http://schemas.microsoft.com/office/drawing/2014/main" id="{02A88AB4-E33B-4B8D-A583-4FBD09DD1B98}"/>
            </a:ext>
          </a:extLst>
        </xdr:cNvPr>
        <xdr:cNvSpPr txBox="1"/>
      </xdr:nvSpPr>
      <xdr:spPr>
        <a:xfrm>
          <a:off x="3170564" y="136728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88282</xdr:rowOff>
    </xdr:from>
    <xdr:ext cx="405111" cy="259045"/>
    <xdr:sp macro="" textlink="">
      <xdr:nvSpPr>
        <xdr:cNvPr id="313" name="n_2aveValue【公営住宅】&#10;有形固定資産減価償却率">
          <a:extLst>
            <a:ext uri="{FF2B5EF4-FFF2-40B4-BE49-F238E27FC236}">
              <a16:creationId xmlns:a16="http://schemas.microsoft.com/office/drawing/2014/main" id="{6726BD3F-DE74-4782-93A0-9DA61B3C2875}"/>
            </a:ext>
          </a:extLst>
        </xdr:cNvPr>
        <xdr:cNvSpPr txBox="1"/>
      </xdr:nvSpPr>
      <xdr:spPr>
        <a:xfrm>
          <a:off x="2385704" y="13667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74947</xdr:rowOff>
    </xdr:from>
    <xdr:ext cx="405111" cy="259045"/>
    <xdr:sp macro="" textlink="">
      <xdr:nvSpPr>
        <xdr:cNvPr id="314" name="n_3aveValue【公営住宅】&#10;有形固定資産減価償却率">
          <a:extLst>
            <a:ext uri="{FF2B5EF4-FFF2-40B4-BE49-F238E27FC236}">
              <a16:creationId xmlns:a16="http://schemas.microsoft.com/office/drawing/2014/main" id="{B000B696-6FB0-4303-A21F-E697234796C0}"/>
            </a:ext>
          </a:extLst>
        </xdr:cNvPr>
        <xdr:cNvSpPr txBox="1"/>
      </xdr:nvSpPr>
      <xdr:spPr>
        <a:xfrm>
          <a:off x="1611004" y="136537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52088</xdr:rowOff>
    </xdr:from>
    <xdr:ext cx="405111" cy="259045"/>
    <xdr:sp macro="" textlink="">
      <xdr:nvSpPr>
        <xdr:cNvPr id="315" name="n_4aveValue【公営住宅】&#10;有形固定資産減価償却率">
          <a:extLst>
            <a:ext uri="{FF2B5EF4-FFF2-40B4-BE49-F238E27FC236}">
              <a16:creationId xmlns:a16="http://schemas.microsoft.com/office/drawing/2014/main" id="{95C2A9F2-4DD9-4D2B-BEEA-481022B57AD2}"/>
            </a:ext>
          </a:extLst>
        </xdr:cNvPr>
        <xdr:cNvSpPr txBox="1"/>
      </xdr:nvSpPr>
      <xdr:spPr>
        <a:xfrm>
          <a:off x="836304" y="136309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85</xdr:row>
      <xdr:rowOff>78122</xdr:rowOff>
    </xdr:from>
    <xdr:ext cx="405111" cy="259045"/>
    <xdr:sp macro="" textlink="">
      <xdr:nvSpPr>
        <xdr:cNvPr id="316" name="n_1mainValue【公営住宅】&#10;有形固定資産減価償却率">
          <a:extLst>
            <a:ext uri="{FF2B5EF4-FFF2-40B4-BE49-F238E27FC236}">
              <a16:creationId xmlns:a16="http://schemas.microsoft.com/office/drawing/2014/main" id="{EEE85D3E-8724-4D8C-ACB7-FC04829B855C}"/>
            </a:ext>
          </a:extLst>
        </xdr:cNvPr>
        <xdr:cNvSpPr txBox="1"/>
      </xdr:nvSpPr>
      <xdr:spPr>
        <a:xfrm>
          <a:off x="3170564" y="143275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85</xdr:row>
      <xdr:rowOff>68597</xdr:rowOff>
    </xdr:from>
    <xdr:ext cx="405111" cy="259045"/>
    <xdr:sp macro="" textlink="">
      <xdr:nvSpPr>
        <xdr:cNvPr id="317" name="n_2mainValue【公営住宅】&#10;有形固定資産減価償却率">
          <a:extLst>
            <a:ext uri="{FF2B5EF4-FFF2-40B4-BE49-F238E27FC236}">
              <a16:creationId xmlns:a16="http://schemas.microsoft.com/office/drawing/2014/main" id="{058E4BCE-C5D9-4A4D-91EA-11CAA2BFD857}"/>
            </a:ext>
          </a:extLst>
        </xdr:cNvPr>
        <xdr:cNvSpPr txBox="1"/>
      </xdr:nvSpPr>
      <xdr:spPr>
        <a:xfrm>
          <a:off x="2385704" y="14317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85</xdr:row>
      <xdr:rowOff>60977</xdr:rowOff>
    </xdr:from>
    <xdr:ext cx="405111" cy="259045"/>
    <xdr:sp macro="" textlink="">
      <xdr:nvSpPr>
        <xdr:cNvPr id="318" name="n_3mainValue【公営住宅】&#10;有形固定資産減価償却率">
          <a:extLst>
            <a:ext uri="{FF2B5EF4-FFF2-40B4-BE49-F238E27FC236}">
              <a16:creationId xmlns:a16="http://schemas.microsoft.com/office/drawing/2014/main" id="{D451509D-6BA4-4297-AEF3-7006DD001D50}"/>
            </a:ext>
          </a:extLst>
        </xdr:cNvPr>
        <xdr:cNvSpPr txBox="1"/>
      </xdr:nvSpPr>
      <xdr:spPr>
        <a:xfrm>
          <a:off x="1611004" y="14310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85</xdr:row>
      <xdr:rowOff>55263</xdr:rowOff>
    </xdr:from>
    <xdr:ext cx="405111" cy="259045"/>
    <xdr:sp macro="" textlink="">
      <xdr:nvSpPr>
        <xdr:cNvPr id="319" name="n_4mainValue【公営住宅】&#10;有形固定資産減価償却率">
          <a:extLst>
            <a:ext uri="{FF2B5EF4-FFF2-40B4-BE49-F238E27FC236}">
              <a16:creationId xmlns:a16="http://schemas.microsoft.com/office/drawing/2014/main" id="{266DCA7E-2C2A-425C-B75B-F8877AA7B6F7}"/>
            </a:ext>
          </a:extLst>
        </xdr:cNvPr>
        <xdr:cNvSpPr txBox="1"/>
      </xdr:nvSpPr>
      <xdr:spPr>
        <a:xfrm>
          <a:off x="836304" y="143046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0" name="正方形/長方形 319">
          <a:extLst>
            <a:ext uri="{FF2B5EF4-FFF2-40B4-BE49-F238E27FC236}">
              <a16:creationId xmlns:a16="http://schemas.microsoft.com/office/drawing/2014/main" id="{859D6458-F71D-46A2-9B6F-EF7985A0705C}"/>
            </a:ext>
          </a:extLst>
        </xdr:cNvPr>
        <xdr:cNvSpPr/>
      </xdr:nvSpPr>
      <xdr:spPr>
        <a:xfrm>
          <a:off x="582676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1" name="正方形/長方形 320">
          <a:extLst>
            <a:ext uri="{FF2B5EF4-FFF2-40B4-BE49-F238E27FC236}">
              <a16:creationId xmlns:a16="http://schemas.microsoft.com/office/drawing/2014/main" id="{4F406BBC-DA1B-44FA-88D7-630FE494DC11}"/>
            </a:ext>
          </a:extLst>
        </xdr:cNvPr>
        <xdr:cNvSpPr/>
      </xdr:nvSpPr>
      <xdr:spPr>
        <a:xfrm>
          <a:off x="59309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2" name="正方形/長方形 321">
          <a:extLst>
            <a:ext uri="{FF2B5EF4-FFF2-40B4-BE49-F238E27FC236}">
              <a16:creationId xmlns:a16="http://schemas.microsoft.com/office/drawing/2014/main" id="{2059FDC8-7E45-42A3-81B5-A2582E038DB8}"/>
            </a:ext>
          </a:extLst>
        </xdr:cNvPr>
        <xdr:cNvSpPr/>
      </xdr:nvSpPr>
      <xdr:spPr>
        <a:xfrm>
          <a:off x="59309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3" name="正方形/長方形 322">
          <a:extLst>
            <a:ext uri="{FF2B5EF4-FFF2-40B4-BE49-F238E27FC236}">
              <a16:creationId xmlns:a16="http://schemas.microsoft.com/office/drawing/2014/main" id="{37D55D7B-FF96-4860-9701-599C90CD2928}"/>
            </a:ext>
          </a:extLst>
        </xdr:cNvPr>
        <xdr:cNvSpPr/>
      </xdr:nvSpPr>
      <xdr:spPr>
        <a:xfrm>
          <a:off x="68326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4" name="正方形/長方形 323">
          <a:extLst>
            <a:ext uri="{FF2B5EF4-FFF2-40B4-BE49-F238E27FC236}">
              <a16:creationId xmlns:a16="http://schemas.microsoft.com/office/drawing/2014/main" id="{2A372FA0-5037-4B59-BCA1-EF5C84E73CE6}"/>
            </a:ext>
          </a:extLst>
        </xdr:cNvPr>
        <xdr:cNvSpPr/>
      </xdr:nvSpPr>
      <xdr:spPr>
        <a:xfrm>
          <a:off x="68326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5" name="正方形/長方形 324">
          <a:extLst>
            <a:ext uri="{FF2B5EF4-FFF2-40B4-BE49-F238E27FC236}">
              <a16:creationId xmlns:a16="http://schemas.microsoft.com/office/drawing/2014/main" id="{979C2046-5E38-47A8-BADE-C05120D4AE0A}"/>
            </a:ext>
          </a:extLst>
        </xdr:cNvPr>
        <xdr:cNvSpPr/>
      </xdr:nvSpPr>
      <xdr:spPr>
        <a:xfrm>
          <a:off x="7838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6" name="正方形/長方形 325">
          <a:extLst>
            <a:ext uri="{FF2B5EF4-FFF2-40B4-BE49-F238E27FC236}">
              <a16:creationId xmlns:a16="http://schemas.microsoft.com/office/drawing/2014/main" id="{25A767A4-7EF1-4140-BC67-B830986CC8D2}"/>
            </a:ext>
          </a:extLst>
        </xdr:cNvPr>
        <xdr:cNvSpPr/>
      </xdr:nvSpPr>
      <xdr:spPr>
        <a:xfrm>
          <a:off x="7838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7" name="正方形/長方形 326">
          <a:extLst>
            <a:ext uri="{FF2B5EF4-FFF2-40B4-BE49-F238E27FC236}">
              <a16:creationId xmlns:a16="http://schemas.microsoft.com/office/drawing/2014/main" id="{54F8CF8A-0DD3-45C1-A60C-E0F4E4D5228A}"/>
            </a:ext>
          </a:extLst>
        </xdr:cNvPr>
        <xdr:cNvSpPr/>
      </xdr:nvSpPr>
      <xdr:spPr>
        <a:xfrm>
          <a:off x="582676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8" name="テキスト ボックス 327">
          <a:extLst>
            <a:ext uri="{FF2B5EF4-FFF2-40B4-BE49-F238E27FC236}">
              <a16:creationId xmlns:a16="http://schemas.microsoft.com/office/drawing/2014/main" id="{0D6A8E7E-E27C-475E-86E0-4BC1627D9D16}"/>
            </a:ext>
          </a:extLst>
        </xdr:cNvPr>
        <xdr:cNvSpPr txBox="1"/>
      </xdr:nvSpPr>
      <xdr:spPr>
        <a:xfrm>
          <a:off x="578866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9" name="直線コネクタ 328">
          <a:extLst>
            <a:ext uri="{FF2B5EF4-FFF2-40B4-BE49-F238E27FC236}">
              <a16:creationId xmlns:a16="http://schemas.microsoft.com/office/drawing/2014/main" id="{5E8FBFB1-30DB-4C1E-ADEB-5353F92AFED5}"/>
            </a:ext>
          </a:extLst>
        </xdr:cNvPr>
        <xdr:cNvCxnSpPr/>
      </xdr:nvCxnSpPr>
      <xdr:spPr>
        <a:xfrm>
          <a:off x="5826760" y="149047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30" name="直線コネクタ 329">
          <a:extLst>
            <a:ext uri="{FF2B5EF4-FFF2-40B4-BE49-F238E27FC236}">
              <a16:creationId xmlns:a16="http://schemas.microsoft.com/office/drawing/2014/main" id="{E4FD1E40-6300-4B81-994A-E22FA64C2005}"/>
            </a:ext>
          </a:extLst>
        </xdr:cNvPr>
        <xdr:cNvCxnSpPr/>
      </xdr:nvCxnSpPr>
      <xdr:spPr>
        <a:xfrm>
          <a:off x="5826760" y="144551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31" name="テキスト ボックス 330">
          <a:extLst>
            <a:ext uri="{FF2B5EF4-FFF2-40B4-BE49-F238E27FC236}">
              <a16:creationId xmlns:a16="http://schemas.microsoft.com/office/drawing/2014/main" id="{C38A4144-C41B-4B0D-9BDE-7D6B6F77EF7F}"/>
            </a:ext>
          </a:extLst>
        </xdr:cNvPr>
        <xdr:cNvSpPr txBox="1"/>
      </xdr:nvSpPr>
      <xdr:spPr>
        <a:xfrm>
          <a:off x="5405301" y="14316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32" name="直線コネクタ 331">
          <a:extLst>
            <a:ext uri="{FF2B5EF4-FFF2-40B4-BE49-F238E27FC236}">
              <a16:creationId xmlns:a16="http://schemas.microsoft.com/office/drawing/2014/main" id="{FB5E205B-4121-47C7-A3EA-A5C1C8DB9575}"/>
            </a:ext>
          </a:extLst>
        </xdr:cNvPr>
        <xdr:cNvCxnSpPr/>
      </xdr:nvCxnSpPr>
      <xdr:spPr>
        <a:xfrm>
          <a:off x="5826760" y="140093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82</xdr:row>
      <xdr:rowOff>124477</xdr:rowOff>
    </xdr:from>
    <xdr:ext cx="531299" cy="259045"/>
    <xdr:sp macro="" textlink="">
      <xdr:nvSpPr>
        <xdr:cNvPr id="333" name="テキスト ボックス 332">
          <a:extLst>
            <a:ext uri="{FF2B5EF4-FFF2-40B4-BE49-F238E27FC236}">
              <a16:creationId xmlns:a16="http://schemas.microsoft.com/office/drawing/2014/main" id="{485A834A-02C0-4CC5-8CED-7B80D80CA365}"/>
            </a:ext>
          </a:extLst>
        </xdr:cNvPr>
        <xdr:cNvSpPr txBox="1"/>
      </xdr:nvSpPr>
      <xdr:spPr>
        <a:xfrm>
          <a:off x="5364041" y="1387095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34" name="直線コネクタ 333">
          <a:extLst>
            <a:ext uri="{FF2B5EF4-FFF2-40B4-BE49-F238E27FC236}">
              <a16:creationId xmlns:a16="http://schemas.microsoft.com/office/drawing/2014/main" id="{90377AF5-808E-4832-A86D-9D42C2F8D4BA}"/>
            </a:ext>
          </a:extLst>
        </xdr:cNvPr>
        <xdr:cNvCxnSpPr/>
      </xdr:nvCxnSpPr>
      <xdr:spPr>
        <a:xfrm>
          <a:off x="5826760" y="135636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80</xdr:row>
      <xdr:rowOff>10177</xdr:rowOff>
    </xdr:from>
    <xdr:ext cx="531299" cy="259045"/>
    <xdr:sp macro="" textlink="">
      <xdr:nvSpPr>
        <xdr:cNvPr id="335" name="テキスト ボックス 334">
          <a:extLst>
            <a:ext uri="{FF2B5EF4-FFF2-40B4-BE49-F238E27FC236}">
              <a16:creationId xmlns:a16="http://schemas.microsoft.com/office/drawing/2014/main" id="{A6670417-48EA-4183-8182-1D1C9B601EA9}"/>
            </a:ext>
          </a:extLst>
        </xdr:cNvPr>
        <xdr:cNvSpPr txBox="1"/>
      </xdr:nvSpPr>
      <xdr:spPr>
        <a:xfrm>
          <a:off x="5364041" y="13421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36" name="直線コネクタ 335">
          <a:extLst>
            <a:ext uri="{FF2B5EF4-FFF2-40B4-BE49-F238E27FC236}">
              <a16:creationId xmlns:a16="http://schemas.microsoft.com/office/drawing/2014/main" id="{6A3A380E-4EE4-42BC-B734-B38990322462}"/>
            </a:ext>
          </a:extLst>
        </xdr:cNvPr>
        <xdr:cNvCxnSpPr/>
      </xdr:nvCxnSpPr>
      <xdr:spPr>
        <a:xfrm>
          <a:off x="5826760" y="131140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77</xdr:row>
      <xdr:rowOff>67327</xdr:rowOff>
    </xdr:from>
    <xdr:ext cx="531299" cy="259045"/>
    <xdr:sp macro="" textlink="">
      <xdr:nvSpPr>
        <xdr:cNvPr id="337" name="テキスト ボックス 336">
          <a:extLst>
            <a:ext uri="{FF2B5EF4-FFF2-40B4-BE49-F238E27FC236}">
              <a16:creationId xmlns:a16="http://schemas.microsoft.com/office/drawing/2014/main" id="{D46E2036-629D-451A-A36C-7412440B2E99}"/>
            </a:ext>
          </a:extLst>
        </xdr:cNvPr>
        <xdr:cNvSpPr txBox="1"/>
      </xdr:nvSpPr>
      <xdr:spPr>
        <a:xfrm>
          <a:off x="5364041" y="1297560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8" name="直線コネクタ 337">
          <a:extLst>
            <a:ext uri="{FF2B5EF4-FFF2-40B4-BE49-F238E27FC236}">
              <a16:creationId xmlns:a16="http://schemas.microsoft.com/office/drawing/2014/main" id="{A6D0A426-683E-478F-AD49-34A791FB7B40}"/>
            </a:ext>
          </a:extLst>
        </xdr:cNvPr>
        <xdr:cNvCxnSpPr/>
      </xdr:nvCxnSpPr>
      <xdr:spPr>
        <a:xfrm>
          <a:off x="5826760" y="126682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339" name="テキスト ボックス 338">
          <a:extLst>
            <a:ext uri="{FF2B5EF4-FFF2-40B4-BE49-F238E27FC236}">
              <a16:creationId xmlns:a16="http://schemas.microsoft.com/office/drawing/2014/main" id="{2B4567AA-80F8-4DAB-947A-BD69B183903A}"/>
            </a:ext>
          </a:extLst>
        </xdr:cNvPr>
        <xdr:cNvSpPr txBox="1"/>
      </xdr:nvSpPr>
      <xdr:spPr>
        <a:xfrm>
          <a:off x="5364041" y="1252983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0" name="【公営住宅】&#10;一人当たり面積グラフ枠">
          <a:extLst>
            <a:ext uri="{FF2B5EF4-FFF2-40B4-BE49-F238E27FC236}">
              <a16:creationId xmlns:a16="http://schemas.microsoft.com/office/drawing/2014/main" id="{BE45A92B-1C78-43FD-B14C-F95F79F87DD9}"/>
            </a:ext>
          </a:extLst>
        </xdr:cNvPr>
        <xdr:cNvSpPr/>
      </xdr:nvSpPr>
      <xdr:spPr>
        <a:xfrm>
          <a:off x="582676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79</xdr:row>
      <xdr:rowOff>46375</xdr:rowOff>
    </xdr:from>
    <xdr:to>
      <xdr:col>54</xdr:col>
      <xdr:colOff>189865</xdr:colOff>
      <xdr:row>86</xdr:row>
      <xdr:rowOff>34122</xdr:rowOff>
    </xdr:to>
    <xdr:cxnSp macro="">
      <xdr:nvCxnSpPr>
        <xdr:cNvPr id="341" name="直線コネクタ 340">
          <a:extLst>
            <a:ext uri="{FF2B5EF4-FFF2-40B4-BE49-F238E27FC236}">
              <a16:creationId xmlns:a16="http://schemas.microsoft.com/office/drawing/2014/main" id="{150A26B7-AFA4-49BA-9D41-39F31E9B54D7}"/>
            </a:ext>
          </a:extLst>
        </xdr:cNvPr>
        <xdr:cNvCxnSpPr/>
      </xdr:nvCxnSpPr>
      <xdr:spPr>
        <a:xfrm flipV="1">
          <a:off x="9219565" y="13289935"/>
          <a:ext cx="0" cy="11612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37949</xdr:rowOff>
    </xdr:from>
    <xdr:ext cx="469744" cy="259045"/>
    <xdr:sp macro="" textlink="">
      <xdr:nvSpPr>
        <xdr:cNvPr id="342" name="【公営住宅】&#10;一人当たり面積最小値テキスト">
          <a:extLst>
            <a:ext uri="{FF2B5EF4-FFF2-40B4-BE49-F238E27FC236}">
              <a16:creationId xmlns:a16="http://schemas.microsoft.com/office/drawing/2014/main" id="{76E39B91-1867-4916-892F-A7A7C455675C}"/>
            </a:ext>
          </a:extLst>
        </xdr:cNvPr>
        <xdr:cNvSpPr txBox="1"/>
      </xdr:nvSpPr>
      <xdr:spPr>
        <a:xfrm>
          <a:off x="9258300" y="144549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34122</xdr:rowOff>
    </xdr:from>
    <xdr:to>
      <xdr:col>55</xdr:col>
      <xdr:colOff>88900</xdr:colOff>
      <xdr:row>86</xdr:row>
      <xdr:rowOff>34122</xdr:rowOff>
    </xdr:to>
    <xdr:cxnSp macro="">
      <xdr:nvCxnSpPr>
        <xdr:cNvPr id="343" name="直線コネクタ 342">
          <a:extLst>
            <a:ext uri="{FF2B5EF4-FFF2-40B4-BE49-F238E27FC236}">
              <a16:creationId xmlns:a16="http://schemas.microsoft.com/office/drawing/2014/main" id="{8516DFC3-8F41-493C-A759-C7180B1C147E}"/>
            </a:ext>
          </a:extLst>
        </xdr:cNvPr>
        <xdr:cNvCxnSpPr/>
      </xdr:nvCxnSpPr>
      <xdr:spPr>
        <a:xfrm>
          <a:off x="9154160" y="1445116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164502</xdr:rowOff>
    </xdr:from>
    <xdr:ext cx="534377" cy="259045"/>
    <xdr:sp macro="" textlink="">
      <xdr:nvSpPr>
        <xdr:cNvPr id="344" name="【公営住宅】&#10;一人当たり面積最大値テキスト">
          <a:extLst>
            <a:ext uri="{FF2B5EF4-FFF2-40B4-BE49-F238E27FC236}">
              <a16:creationId xmlns:a16="http://schemas.microsoft.com/office/drawing/2014/main" id="{AC64E310-708E-4BE7-9F50-DB53DCDC2DC9}"/>
            </a:ext>
          </a:extLst>
        </xdr:cNvPr>
        <xdr:cNvSpPr txBox="1"/>
      </xdr:nvSpPr>
      <xdr:spPr>
        <a:xfrm>
          <a:off x="9258300" y="130727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26.069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46375</xdr:rowOff>
    </xdr:from>
    <xdr:to>
      <xdr:col>55</xdr:col>
      <xdr:colOff>88900</xdr:colOff>
      <xdr:row>79</xdr:row>
      <xdr:rowOff>46375</xdr:rowOff>
    </xdr:to>
    <xdr:cxnSp macro="">
      <xdr:nvCxnSpPr>
        <xdr:cNvPr id="345" name="直線コネクタ 344">
          <a:extLst>
            <a:ext uri="{FF2B5EF4-FFF2-40B4-BE49-F238E27FC236}">
              <a16:creationId xmlns:a16="http://schemas.microsoft.com/office/drawing/2014/main" id="{1F215099-1226-45E1-828D-3F52345FCC30}"/>
            </a:ext>
          </a:extLst>
        </xdr:cNvPr>
        <xdr:cNvCxnSpPr/>
      </xdr:nvCxnSpPr>
      <xdr:spPr>
        <a:xfrm>
          <a:off x="9154160" y="1328993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123426</xdr:rowOff>
    </xdr:from>
    <xdr:ext cx="469744" cy="259045"/>
    <xdr:sp macro="" textlink="">
      <xdr:nvSpPr>
        <xdr:cNvPr id="346" name="【公営住宅】&#10;一人当たり面積平均値テキスト">
          <a:extLst>
            <a:ext uri="{FF2B5EF4-FFF2-40B4-BE49-F238E27FC236}">
              <a16:creationId xmlns:a16="http://schemas.microsoft.com/office/drawing/2014/main" id="{6B28883F-96BE-4867-A895-EA432755D5BB}"/>
            </a:ext>
          </a:extLst>
        </xdr:cNvPr>
        <xdr:cNvSpPr txBox="1"/>
      </xdr:nvSpPr>
      <xdr:spPr>
        <a:xfrm>
          <a:off x="9258300" y="1420518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100549</xdr:rowOff>
    </xdr:from>
    <xdr:to>
      <xdr:col>55</xdr:col>
      <xdr:colOff>50800</xdr:colOff>
      <xdr:row>86</xdr:row>
      <xdr:rowOff>30699</xdr:rowOff>
    </xdr:to>
    <xdr:sp macro="" textlink="">
      <xdr:nvSpPr>
        <xdr:cNvPr id="347" name="フローチャート: 判断 346">
          <a:extLst>
            <a:ext uri="{FF2B5EF4-FFF2-40B4-BE49-F238E27FC236}">
              <a16:creationId xmlns:a16="http://schemas.microsoft.com/office/drawing/2014/main" id="{DD64974B-DB01-465B-AFB4-385771263B6C}"/>
            </a:ext>
          </a:extLst>
        </xdr:cNvPr>
        <xdr:cNvSpPr/>
      </xdr:nvSpPr>
      <xdr:spPr>
        <a:xfrm>
          <a:off x="9192260" y="14349949"/>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100594</xdr:rowOff>
    </xdr:from>
    <xdr:to>
      <xdr:col>50</xdr:col>
      <xdr:colOff>165100</xdr:colOff>
      <xdr:row>86</xdr:row>
      <xdr:rowOff>30744</xdr:rowOff>
    </xdr:to>
    <xdr:sp macro="" textlink="">
      <xdr:nvSpPr>
        <xdr:cNvPr id="348" name="フローチャート: 判断 347">
          <a:extLst>
            <a:ext uri="{FF2B5EF4-FFF2-40B4-BE49-F238E27FC236}">
              <a16:creationId xmlns:a16="http://schemas.microsoft.com/office/drawing/2014/main" id="{0F718904-BFCE-4C2B-9B1B-0856DC455558}"/>
            </a:ext>
          </a:extLst>
        </xdr:cNvPr>
        <xdr:cNvSpPr/>
      </xdr:nvSpPr>
      <xdr:spPr>
        <a:xfrm>
          <a:off x="8445500" y="1434999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101966</xdr:rowOff>
    </xdr:from>
    <xdr:to>
      <xdr:col>46</xdr:col>
      <xdr:colOff>38100</xdr:colOff>
      <xdr:row>86</xdr:row>
      <xdr:rowOff>32116</xdr:rowOff>
    </xdr:to>
    <xdr:sp macro="" textlink="">
      <xdr:nvSpPr>
        <xdr:cNvPr id="349" name="フローチャート: 判断 348">
          <a:extLst>
            <a:ext uri="{FF2B5EF4-FFF2-40B4-BE49-F238E27FC236}">
              <a16:creationId xmlns:a16="http://schemas.microsoft.com/office/drawing/2014/main" id="{02F48C13-F466-49F8-A8AD-AA7CC4C9E0E8}"/>
            </a:ext>
          </a:extLst>
        </xdr:cNvPr>
        <xdr:cNvSpPr/>
      </xdr:nvSpPr>
      <xdr:spPr>
        <a:xfrm>
          <a:off x="7670800" y="1435136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100457</xdr:rowOff>
    </xdr:from>
    <xdr:to>
      <xdr:col>41</xdr:col>
      <xdr:colOff>101600</xdr:colOff>
      <xdr:row>86</xdr:row>
      <xdr:rowOff>30607</xdr:rowOff>
    </xdr:to>
    <xdr:sp macro="" textlink="">
      <xdr:nvSpPr>
        <xdr:cNvPr id="350" name="フローチャート: 判断 349">
          <a:extLst>
            <a:ext uri="{FF2B5EF4-FFF2-40B4-BE49-F238E27FC236}">
              <a16:creationId xmlns:a16="http://schemas.microsoft.com/office/drawing/2014/main" id="{998712D2-1151-4750-808E-CED5AB50DC0E}"/>
            </a:ext>
          </a:extLst>
        </xdr:cNvPr>
        <xdr:cNvSpPr/>
      </xdr:nvSpPr>
      <xdr:spPr>
        <a:xfrm>
          <a:off x="6873240" y="1434985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101828</xdr:rowOff>
    </xdr:from>
    <xdr:to>
      <xdr:col>36</xdr:col>
      <xdr:colOff>165100</xdr:colOff>
      <xdr:row>86</xdr:row>
      <xdr:rowOff>31978</xdr:rowOff>
    </xdr:to>
    <xdr:sp macro="" textlink="">
      <xdr:nvSpPr>
        <xdr:cNvPr id="351" name="フローチャート: 判断 350">
          <a:extLst>
            <a:ext uri="{FF2B5EF4-FFF2-40B4-BE49-F238E27FC236}">
              <a16:creationId xmlns:a16="http://schemas.microsoft.com/office/drawing/2014/main" id="{C0C4CB48-7DD8-4F11-90D0-8627213D6BC4}"/>
            </a:ext>
          </a:extLst>
        </xdr:cNvPr>
        <xdr:cNvSpPr/>
      </xdr:nvSpPr>
      <xdr:spPr>
        <a:xfrm>
          <a:off x="6098540" y="1435122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2" name="テキスト ボックス 351">
          <a:extLst>
            <a:ext uri="{FF2B5EF4-FFF2-40B4-BE49-F238E27FC236}">
              <a16:creationId xmlns:a16="http://schemas.microsoft.com/office/drawing/2014/main" id="{BB164A06-4D39-4634-A004-BFB61F4DEF4F}"/>
            </a:ext>
          </a:extLst>
        </xdr:cNvPr>
        <xdr:cNvSpPr txBox="1"/>
      </xdr:nvSpPr>
      <xdr:spPr>
        <a:xfrm>
          <a:off x="90525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3" name="テキスト ボックス 352">
          <a:extLst>
            <a:ext uri="{FF2B5EF4-FFF2-40B4-BE49-F238E27FC236}">
              <a16:creationId xmlns:a16="http://schemas.microsoft.com/office/drawing/2014/main" id="{5C870CE3-2228-4070-AAFA-03C11690641F}"/>
            </a:ext>
          </a:extLst>
        </xdr:cNvPr>
        <xdr:cNvSpPr txBox="1"/>
      </xdr:nvSpPr>
      <xdr:spPr>
        <a:xfrm>
          <a:off x="83286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4" name="テキスト ボックス 353">
          <a:extLst>
            <a:ext uri="{FF2B5EF4-FFF2-40B4-BE49-F238E27FC236}">
              <a16:creationId xmlns:a16="http://schemas.microsoft.com/office/drawing/2014/main" id="{79952D3F-15D3-41F7-8A43-8CC083727D34}"/>
            </a:ext>
          </a:extLst>
        </xdr:cNvPr>
        <xdr:cNvSpPr txBox="1"/>
      </xdr:nvSpPr>
      <xdr:spPr>
        <a:xfrm>
          <a:off x="75463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80176434-53A1-4BD9-980F-02A9B2959BA0}"/>
            </a:ext>
          </a:extLst>
        </xdr:cNvPr>
        <xdr:cNvSpPr txBox="1"/>
      </xdr:nvSpPr>
      <xdr:spPr>
        <a:xfrm>
          <a:off x="67564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9B96C474-69D1-4844-828C-14130B02F42A}"/>
            </a:ext>
          </a:extLst>
        </xdr:cNvPr>
        <xdr:cNvSpPr txBox="1"/>
      </xdr:nvSpPr>
      <xdr:spPr>
        <a:xfrm>
          <a:off x="5981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132462</xdr:rowOff>
    </xdr:from>
    <xdr:to>
      <xdr:col>55</xdr:col>
      <xdr:colOff>50800</xdr:colOff>
      <xdr:row>86</xdr:row>
      <xdr:rowOff>62612</xdr:rowOff>
    </xdr:to>
    <xdr:sp macro="" textlink="">
      <xdr:nvSpPr>
        <xdr:cNvPr id="357" name="楕円 356">
          <a:extLst>
            <a:ext uri="{FF2B5EF4-FFF2-40B4-BE49-F238E27FC236}">
              <a16:creationId xmlns:a16="http://schemas.microsoft.com/office/drawing/2014/main" id="{AE169BD7-640E-402B-993E-5894F8DA32C4}"/>
            </a:ext>
          </a:extLst>
        </xdr:cNvPr>
        <xdr:cNvSpPr/>
      </xdr:nvSpPr>
      <xdr:spPr>
        <a:xfrm>
          <a:off x="9192260" y="1438186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78976</xdr:rowOff>
    </xdr:from>
    <xdr:ext cx="469744" cy="259045"/>
    <xdr:sp macro="" textlink="">
      <xdr:nvSpPr>
        <xdr:cNvPr id="358" name="【公営住宅】&#10;一人当たり面積該当値テキスト">
          <a:extLst>
            <a:ext uri="{FF2B5EF4-FFF2-40B4-BE49-F238E27FC236}">
              <a16:creationId xmlns:a16="http://schemas.microsoft.com/office/drawing/2014/main" id="{AE5E22F4-F538-458D-812B-927B08FBFFA0}"/>
            </a:ext>
          </a:extLst>
        </xdr:cNvPr>
        <xdr:cNvSpPr txBox="1"/>
      </xdr:nvSpPr>
      <xdr:spPr>
        <a:xfrm>
          <a:off x="9258300" y="143283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133100</xdr:rowOff>
    </xdr:from>
    <xdr:to>
      <xdr:col>50</xdr:col>
      <xdr:colOff>165100</xdr:colOff>
      <xdr:row>86</xdr:row>
      <xdr:rowOff>63250</xdr:rowOff>
    </xdr:to>
    <xdr:sp macro="" textlink="">
      <xdr:nvSpPr>
        <xdr:cNvPr id="359" name="楕円 358">
          <a:extLst>
            <a:ext uri="{FF2B5EF4-FFF2-40B4-BE49-F238E27FC236}">
              <a16:creationId xmlns:a16="http://schemas.microsoft.com/office/drawing/2014/main" id="{6B6E6A85-73C0-4175-83C7-573FAA01CA7A}"/>
            </a:ext>
          </a:extLst>
        </xdr:cNvPr>
        <xdr:cNvSpPr/>
      </xdr:nvSpPr>
      <xdr:spPr>
        <a:xfrm>
          <a:off x="8445500" y="1438250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11812</xdr:rowOff>
    </xdr:from>
    <xdr:to>
      <xdr:col>55</xdr:col>
      <xdr:colOff>0</xdr:colOff>
      <xdr:row>86</xdr:row>
      <xdr:rowOff>12450</xdr:rowOff>
    </xdr:to>
    <xdr:cxnSp macro="">
      <xdr:nvCxnSpPr>
        <xdr:cNvPr id="360" name="直線コネクタ 359">
          <a:extLst>
            <a:ext uri="{FF2B5EF4-FFF2-40B4-BE49-F238E27FC236}">
              <a16:creationId xmlns:a16="http://schemas.microsoft.com/office/drawing/2014/main" id="{EF148BE6-6FFE-4198-8946-10E160B0CAB1}"/>
            </a:ext>
          </a:extLst>
        </xdr:cNvPr>
        <xdr:cNvCxnSpPr/>
      </xdr:nvCxnSpPr>
      <xdr:spPr>
        <a:xfrm flipV="1">
          <a:off x="8496300" y="14428852"/>
          <a:ext cx="723900" cy="6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132917</xdr:rowOff>
    </xdr:from>
    <xdr:to>
      <xdr:col>46</xdr:col>
      <xdr:colOff>38100</xdr:colOff>
      <xdr:row>86</xdr:row>
      <xdr:rowOff>63067</xdr:rowOff>
    </xdr:to>
    <xdr:sp macro="" textlink="">
      <xdr:nvSpPr>
        <xdr:cNvPr id="361" name="楕円 360">
          <a:extLst>
            <a:ext uri="{FF2B5EF4-FFF2-40B4-BE49-F238E27FC236}">
              <a16:creationId xmlns:a16="http://schemas.microsoft.com/office/drawing/2014/main" id="{BC63C30A-F4C8-4FA9-B3A2-77294CB80B44}"/>
            </a:ext>
          </a:extLst>
        </xdr:cNvPr>
        <xdr:cNvSpPr/>
      </xdr:nvSpPr>
      <xdr:spPr>
        <a:xfrm>
          <a:off x="7670800" y="1438231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12267</xdr:rowOff>
    </xdr:from>
    <xdr:to>
      <xdr:col>50</xdr:col>
      <xdr:colOff>114300</xdr:colOff>
      <xdr:row>86</xdr:row>
      <xdr:rowOff>12450</xdr:rowOff>
    </xdr:to>
    <xdr:cxnSp macro="">
      <xdr:nvCxnSpPr>
        <xdr:cNvPr id="362" name="直線コネクタ 361">
          <a:extLst>
            <a:ext uri="{FF2B5EF4-FFF2-40B4-BE49-F238E27FC236}">
              <a16:creationId xmlns:a16="http://schemas.microsoft.com/office/drawing/2014/main" id="{7230F4C8-CFBA-4851-9E0A-7250F88DD530}"/>
            </a:ext>
          </a:extLst>
        </xdr:cNvPr>
        <xdr:cNvCxnSpPr/>
      </xdr:nvCxnSpPr>
      <xdr:spPr>
        <a:xfrm>
          <a:off x="7713980" y="14429307"/>
          <a:ext cx="782320" cy="1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133421</xdr:rowOff>
    </xdr:from>
    <xdr:to>
      <xdr:col>41</xdr:col>
      <xdr:colOff>101600</xdr:colOff>
      <xdr:row>86</xdr:row>
      <xdr:rowOff>63571</xdr:rowOff>
    </xdr:to>
    <xdr:sp macro="" textlink="">
      <xdr:nvSpPr>
        <xdr:cNvPr id="363" name="楕円 362">
          <a:extLst>
            <a:ext uri="{FF2B5EF4-FFF2-40B4-BE49-F238E27FC236}">
              <a16:creationId xmlns:a16="http://schemas.microsoft.com/office/drawing/2014/main" id="{A01EF173-6BA5-4BDA-8736-2201E2021237}"/>
            </a:ext>
          </a:extLst>
        </xdr:cNvPr>
        <xdr:cNvSpPr/>
      </xdr:nvSpPr>
      <xdr:spPr>
        <a:xfrm>
          <a:off x="6873240" y="1438282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12267</xdr:rowOff>
    </xdr:from>
    <xdr:to>
      <xdr:col>45</xdr:col>
      <xdr:colOff>177800</xdr:colOff>
      <xdr:row>86</xdr:row>
      <xdr:rowOff>12771</xdr:rowOff>
    </xdr:to>
    <xdr:cxnSp macro="">
      <xdr:nvCxnSpPr>
        <xdr:cNvPr id="364" name="直線コネクタ 363">
          <a:extLst>
            <a:ext uri="{FF2B5EF4-FFF2-40B4-BE49-F238E27FC236}">
              <a16:creationId xmlns:a16="http://schemas.microsoft.com/office/drawing/2014/main" id="{861384AD-F252-4EE3-B259-DD8325F5B154}"/>
            </a:ext>
          </a:extLst>
        </xdr:cNvPr>
        <xdr:cNvCxnSpPr/>
      </xdr:nvCxnSpPr>
      <xdr:spPr>
        <a:xfrm flipV="1">
          <a:off x="6924040" y="14429307"/>
          <a:ext cx="789940" cy="5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133696</xdr:rowOff>
    </xdr:from>
    <xdr:to>
      <xdr:col>36</xdr:col>
      <xdr:colOff>165100</xdr:colOff>
      <xdr:row>86</xdr:row>
      <xdr:rowOff>63846</xdr:rowOff>
    </xdr:to>
    <xdr:sp macro="" textlink="">
      <xdr:nvSpPr>
        <xdr:cNvPr id="365" name="楕円 364">
          <a:extLst>
            <a:ext uri="{FF2B5EF4-FFF2-40B4-BE49-F238E27FC236}">
              <a16:creationId xmlns:a16="http://schemas.microsoft.com/office/drawing/2014/main" id="{3D929E14-AA91-474D-8B07-41F721522122}"/>
            </a:ext>
          </a:extLst>
        </xdr:cNvPr>
        <xdr:cNvSpPr/>
      </xdr:nvSpPr>
      <xdr:spPr>
        <a:xfrm>
          <a:off x="6098540" y="1438309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12771</xdr:rowOff>
    </xdr:from>
    <xdr:to>
      <xdr:col>41</xdr:col>
      <xdr:colOff>50800</xdr:colOff>
      <xdr:row>86</xdr:row>
      <xdr:rowOff>13046</xdr:rowOff>
    </xdr:to>
    <xdr:cxnSp macro="">
      <xdr:nvCxnSpPr>
        <xdr:cNvPr id="366" name="直線コネクタ 365">
          <a:extLst>
            <a:ext uri="{FF2B5EF4-FFF2-40B4-BE49-F238E27FC236}">
              <a16:creationId xmlns:a16="http://schemas.microsoft.com/office/drawing/2014/main" id="{CFA7750B-1876-4615-A54E-772FBB059E08}"/>
            </a:ext>
          </a:extLst>
        </xdr:cNvPr>
        <xdr:cNvCxnSpPr/>
      </xdr:nvCxnSpPr>
      <xdr:spPr>
        <a:xfrm flipV="1">
          <a:off x="6149340" y="14429811"/>
          <a:ext cx="774700" cy="2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47271</xdr:rowOff>
    </xdr:from>
    <xdr:ext cx="469744" cy="259045"/>
    <xdr:sp macro="" textlink="">
      <xdr:nvSpPr>
        <xdr:cNvPr id="367" name="n_1aveValue【公営住宅】&#10;一人当たり面積">
          <a:extLst>
            <a:ext uri="{FF2B5EF4-FFF2-40B4-BE49-F238E27FC236}">
              <a16:creationId xmlns:a16="http://schemas.microsoft.com/office/drawing/2014/main" id="{E4C39B40-DF16-4C94-A053-EA94BB0D4AFA}"/>
            </a:ext>
          </a:extLst>
        </xdr:cNvPr>
        <xdr:cNvSpPr txBox="1"/>
      </xdr:nvSpPr>
      <xdr:spPr>
        <a:xfrm>
          <a:off x="8271587" y="141290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48643</xdr:rowOff>
    </xdr:from>
    <xdr:ext cx="469744" cy="259045"/>
    <xdr:sp macro="" textlink="">
      <xdr:nvSpPr>
        <xdr:cNvPr id="368" name="n_2aveValue【公営住宅】&#10;一人当たり面積">
          <a:extLst>
            <a:ext uri="{FF2B5EF4-FFF2-40B4-BE49-F238E27FC236}">
              <a16:creationId xmlns:a16="http://schemas.microsoft.com/office/drawing/2014/main" id="{AB5936FC-C9FE-48B3-973D-8A92C5BCE5B2}"/>
            </a:ext>
          </a:extLst>
        </xdr:cNvPr>
        <xdr:cNvSpPr txBox="1"/>
      </xdr:nvSpPr>
      <xdr:spPr>
        <a:xfrm>
          <a:off x="7509587" y="141304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47134</xdr:rowOff>
    </xdr:from>
    <xdr:ext cx="469744" cy="259045"/>
    <xdr:sp macro="" textlink="">
      <xdr:nvSpPr>
        <xdr:cNvPr id="369" name="n_3aveValue【公営住宅】&#10;一人当たり面積">
          <a:extLst>
            <a:ext uri="{FF2B5EF4-FFF2-40B4-BE49-F238E27FC236}">
              <a16:creationId xmlns:a16="http://schemas.microsoft.com/office/drawing/2014/main" id="{16A8F503-8830-46F4-9D1D-92274E4AF5F0}"/>
            </a:ext>
          </a:extLst>
        </xdr:cNvPr>
        <xdr:cNvSpPr txBox="1"/>
      </xdr:nvSpPr>
      <xdr:spPr>
        <a:xfrm>
          <a:off x="6712027" y="141288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48505</xdr:rowOff>
    </xdr:from>
    <xdr:ext cx="469744" cy="259045"/>
    <xdr:sp macro="" textlink="">
      <xdr:nvSpPr>
        <xdr:cNvPr id="370" name="n_4aveValue【公営住宅】&#10;一人当たり面積">
          <a:extLst>
            <a:ext uri="{FF2B5EF4-FFF2-40B4-BE49-F238E27FC236}">
              <a16:creationId xmlns:a16="http://schemas.microsoft.com/office/drawing/2014/main" id="{E6C3F4CA-6DAC-487A-8F0E-D93A9ED7C518}"/>
            </a:ext>
          </a:extLst>
        </xdr:cNvPr>
        <xdr:cNvSpPr txBox="1"/>
      </xdr:nvSpPr>
      <xdr:spPr>
        <a:xfrm>
          <a:off x="5937327" y="141302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54377</xdr:rowOff>
    </xdr:from>
    <xdr:ext cx="469744" cy="259045"/>
    <xdr:sp macro="" textlink="">
      <xdr:nvSpPr>
        <xdr:cNvPr id="371" name="n_1mainValue【公営住宅】&#10;一人当たり面積">
          <a:extLst>
            <a:ext uri="{FF2B5EF4-FFF2-40B4-BE49-F238E27FC236}">
              <a16:creationId xmlns:a16="http://schemas.microsoft.com/office/drawing/2014/main" id="{A8863D8A-007F-41E8-8BF5-18A7E300A5FD}"/>
            </a:ext>
          </a:extLst>
        </xdr:cNvPr>
        <xdr:cNvSpPr txBox="1"/>
      </xdr:nvSpPr>
      <xdr:spPr>
        <a:xfrm>
          <a:off x="8271587" y="14471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54194</xdr:rowOff>
    </xdr:from>
    <xdr:ext cx="469744" cy="259045"/>
    <xdr:sp macro="" textlink="">
      <xdr:nvSpPr>
        <xdr:cNvPr id="372" name="n_2mainValue【公営住宅】&#10;一人当たり面積">
          <a:extLst>
            <a:ext uri="{FF2B5EF4-FFF2-40B4-BE49-F238E27FC236}">
              <a16:creationId xmlns:a16="http://schemas.microsoft.com/office/drawing/2014/main" id="{B3538F35-BB46-4CB1-A275-2AC9FC6D1453}"/>
            </a:ext>
          </a:extLst>
        </xdr:cNvPr>
        <xdr:cNvSpPr txBox="1"/>
      </xdr:nvSpPr>
      <xdr:spPr>
        <a:xfrm>
          <a:off x="7509587" y="144712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54698</xdr:rowOff>
    </xdr:from>
    <xdr:ext cx="469744" cy="259045"/>
    <xdr:sp macro="" textlink="">
      <xdr:nvSpPr>
        <xdr:cNvPr id="373" name="n_3mainValue【公営住宅】&#10;一人当たり面積">
          <a:extLst>
            <a:ext uri="{FF2B5EF4-FFF2-40B4-BE49-F238E27FC236}">
              <a16:creationId xmlns:a16="http://schemas.microsoft.com/office/drawing/2014/main" id="{A14D0DCD-182B-43CE-B458-9E634F3736FB}"/>
            </a:ext>
          </a:extLst>
        </xdr:cNvPr>
        <xdr:cNvSpPr txBox="1"/>
      </xdr:nvSpPr>
      <xdr:spPr>
        <a:xfrm>
          <a:off x="6712027" y="144717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54973</xdr:rowOff>
    </xdr:from>
    <xdr:ext cx="469744" cy="259045"/>
    <xdr:sp macro="" textlink="">
      <xdr:nvSpPr>
        <xdr:cNvPr id="374" name="n_4mainValue【公営住宅】&#10;一人当たり面積">
          <a:extLst>
            <a:ext uri="{FF2B5EF4-FFF2-40B4-BE49-F238E27FC236}">
              <a16:creationId xmlns:a16="http://schemas.microsoft.com/office/drawing/2014/main" id="{576BC618-6E0A-4AAA-9DFB-C2F183D3761B}"/>
            </a:ext>
          </a:extLst>
        </xdr:cNvPr>
        <xdr:cNvSpPr txBox="1"/>
      </xdr:nvSpPr>
      <xdr:spPr>
        <a:xfrm>
          <a:off x="5937327" y="144720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5" name="正方形/長方形 374">
          <a:extLst>
            <a:ext uri="{FF2B5EF4-FFF2-40B4-BE49-F238E27FC236}">
              <a16:creationId xmlns:a16="http://schemas.microsoft.com/office/drawing/2014/main" id="{E3807DE3-9688-457F-A019-57CAAD2E9F05}"/>
            </a:ext>
          </a:extLst>
        </xdr:cNvPr>
        <xdr:cNvSpPr/>
      </xdr:nvSpPr>
      <xdr:spPr>
        <a:xfrm>
          <a:off x="67056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6" name="正方形/長方形 375">
          <a:extLst>
            <a:ext uri="{FF2B5EF4-FFF2-40B4-BE49-F238E27FC236}">
              <a16:creationId xmlns:a16="http://schemas.microsoft.com/office/drawing/2014/main" id="{ECD10173-C6B3-4A7E-9DEB-C434366F1AF7}"/>
            </a:ext>
          </a:extLst>
        </xdr:cNvPr>
        <xdr:cNvSpPr/>
      </xdr:nvSpPr>
      <xdr:spPr>
        <a:xfrm>
          <a:off x="7975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7" name="正方形/長方形 376">
          <a:extLst>
            <a:ext uri="{FF2B5EF4-FFF2-40B4-BE49-F238E27FC236}">
              <a16:creationId xmlns:a16="http://schemas.microsoft.com/office/drawing/2014/main" id="{C1A51FDB-2665-496D-A927-D66A56C780F0}"/>
            </a:ext>
          </a:extLst>
        </xdr:cNvPr>
        <xdr:cNvSpPr/>
      </xdr:nvSpPr>
      <xdr:spPr>
        <a:xfrm>
          <a:off x="7975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8" name="正方形/長方形 377">
          <a:extLst>
            <a:ext uri="{FF2B5EF4-FFF2-40B4-BE49-F238E27FC236}">
              <a16:creationId xmlns:a16="http://schemas.microsoft.com/office/drawing/2014/main" id="{8BCDAE9A-8799-4111-9E76-62A178F06727}"/>
            </a:ext>
          </a:extLst>
        </xdr:cNvPr>
        <xdr:cNvSpPr/>
      </xdr:nvSpPr>
      <xdr:spPr>
        <a:xfrm>
          <a:off x="16764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9" name="正方形/長方形 378">
          <a:extLst>
            <a:ext uri="{FF2B5EF4-FFF2-40B4-BE49-F238E27FC236}">
              <a16:creationId xmlns:a16="http://schemas.microsoft.com/office/drawing/2014/main" id="{850DF5CD-39A2-46C0-8410-31F0CFBE275F}"/>
            </a:ext>
          </a:extLst>
        </xdr:cNvPr>
        <xdr:cNvSpPr/>
      </xdr:nvSpPr>
      <xdr:spPr>
        <a:xfrm>
          <a:off x="16764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0" name="正方形/長方形 379">
          <a:extLst>
            <a:ext uri="{FF2B5EF4-FFF2-40B4-BE49-F238E27FC236}">
              <a16:creationId xmlns:a16="http://schemas.microsoft.com/office/drawing/2014/main" id="{D2023D8A-1000-44E2-BAB7-E6E0F80537FB}"/>
            </a:ext>
          </a:extLst>
        </xdr:cNvPr>
        <xdr:cNvSpPr/>
      </xdr:nvSpPr>
      <xdr:spPr>
        <a:xfrm>
          <a:off x="2682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1" name="正方形/長方形 380">
          <a:extLst>
            <a:ext uri="{FF2B5EF4-FFF2-40B4-BE49-F238E27FC236}">
              <a16:creationId xmlns:a16="http://schemas.microsoft.com/office/drawing/2014/main" id="{33B85FAC-7171-4847-AB4A-007BAF70EDB1}"/>
            </a:ext>
          </a:extLst>
        </xdr:cNvPr>
        <xdr:cNvSpPr/>
      </xdr:nvSpPr>
      <xdr:spPr>
        <a:xfrm>
          <a:off x="2682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2" name="正方形/長方形 381">
          <a:extLst>
            <a:ext uri="{FF2B5EF4-FFF2-40B4-BE49-F238E27FC236}">
              <a16:creationId xmlns:a16="http://schemas.microsoft.com/office/drawing/2014/main" id="{D74C8238-8444-48E1-82F9-6DA0BD3B2CC5}"/>
            </a:ext>
          </a:extLst>
        </xdr:cNvPr>
        <xdr:cNvSpPr/>
      </xdr:nvSpPr>
      <xdr:spPr>
        <a:xfrm>
          <a:off x="67056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3" name="テキスト ボックス 382">
          <a:extLst>
            <a:ext uri="{FF2B5EF4-FFF2-40B4-BE49-F238E27FC236}">
              <a16:creationId xmlns:a16="http://schemas.microsoft.com/office/drawing/2014/main" id="{7F45A18C-3A8B-4661-ADCC-580CDEBE758E}"/>
            </a:ext>
          </a:extLst>
        </xdr:cNvPr>
        <xdr:cNvSpPr txBox="1"/>
      </xdr:nvSpPr>
      <xdr:spPr>
        <a:xfrm>
          <a:off x="65532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4" name="直線コネクタ 383">
          <a:extLst>
            <a:ext uri="{FF2B5EF4-FFF2-40B4-BE49-F238E27FC236}">
              <a16:creationId xmlns:a16="http://schemas.microsoft.com/office/drawing/2014/main" id="{F4925BFE-6216-45AB-ACE6-CB7B9009E97F}"/>
            </a:ext>
          </a:extLst>
        </xdr:cNvPr>
        <xdr:cNvCxnSpPr/>
      </xdr:nvCxnSpPr>
      <xdr:spPr>
        <a:xfrm>
          <a:off x="67056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5" name="テキスト ボックス 384">
          <a:extLst>
            <a:ext uri="{FF2B5EF4-FFF2-40B4-BE49-F238E27FC236}">
              <a16:creationId xmlns:a16="http://schemas.microsoft.com/office/drawing/2014/main" id="{2706A4AA-9E4B-45D6-AAB7-3BDC31B54175}"/>
            </a:ext>
          </a:extLst>
        </xdr:cNvPr>
        <xdr:cNvSpPr txBox="1"/>
      </xdr:nvSpPr>
      <xdr:spPr>
        <a:xfrm>
          <a:off x="27196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86" name="直線コネクタ 385">
          <a:extLst>
            <a:ext uri="{FF2B5EF4-FFF2-40B4-BE49-F238E27FC236}">
              <a16:creationId xmlns:a16="http://schemas.microsoft.com/office/drawing/2014/main" id="{1CAB3959-78BB-4744-BE0D-72ED4F814E26}"/>
            </a:ext>
          </a:extLst>
        </xdr:cNvPr>
        <xdr:cNvCxnSpPr/>
      </xdr:nvCxnSpPr>
      <xdr:spPr>
        <a:xfrm>
          <a:off x="670560" y="18308139"/>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87" name="テキスト ボックス 386">
          <a:extLst>
            <a:ext uri="{FF2B5EF4-FFF2-40B4-BE49-F238E27FC236}">
              <a16:creationId xmlns:a16="http://schemas.microsoft.com/office/drawing/2014/main" id="{FB4E749A-FDAB-467B-BFC7-12399A76F29A}"/>
            </a:ext>
          </a:extLst>
        </xdr:cNvPr>
        <xdr:cNvSpPr txBox="1"/>
      </xdr:nvSpPr>
      <xdr:spPr>
        <a:xfrm>
          <a:off x="271961" y="1816972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88" name="直線コネクタ 387">
          <a:extLst>
            <a:ext uri="{FF2B5EF4-FFF2-40B4-BE49-F238E27FC236}">
              <a16:creationId xmlns:a16="http://schemas.microsoft.com/office/drawing/2014/main" id="{56440612-E526-4E28-B5B6-627D62F45BA0}"/>
            </a:ext>
          </a:extLst>
        </xdr:cNvPr>
        <xdr:cNvCxnSpPr/>
      </xdr:nvCxnSpPr>
      <xdr:spPr>
        <a:xfrm>
          <a:off x="670560" y="1798918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89" name="テキスト ボックス 388">
          <a:extLst>
            <a:ext uri="{FF2B5EF4-FFF2-40B4-BE49-F238E27FC236}">
              <a16:creationId xmlns:a16="http://schemas.microsoft.com/office/drawing/2014/main" id="{2EC11CE9-D977-4C25-9C31-7D2CE700AA17}"/>
            </a:ext>
          </a:extLst>
        </xdr:cNvPr>
        <xdr:cNvSpPr txBox="1"/>
      </xdr:nvSpPr>
      <xdr:spPr>
        <a:xfrm>
          <a:off x="336081" y="1785077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90" name="直線コネクタ 389">
          <a:extLst>
            <a:ext uri="{FF2B5EF4-FFF2-40B4-BE49-F238E27FC236}">
              <a16:creationId xmlns:a16="http://schemas.microsoft.com/office/drawing/2014/main" id="{DC1A8AA7-01D1-4748-979C-83E37A76BE19}"/>
            </a:ext>
          </a:extLst>
        </xdr:cNvPr>
        <xdr:cNvCxnSpPr/>
      </xdr:nvCxnSpPr>
      <xdr:spPr>
        <a:xfrm>
          <a:off x="670560" y="17670236"/>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91" name="テキスト ボックス 390">
          <a:extLst>
            <a:ext uri="{FF2B5EF4-FFF2-40B4-BE49-F238E27FC236}">
              <a16:creationId xmlns:a16="http://schemas.microsoft.com/office/drawing/2014/main" id="{22527F41-5182-4EF4-90B6-FCF3B5625457}"/>
            </a:ext>
          </a:extLst>
        </xdr:cNvPr>
        <xdr:cNvSpPr txBox="1"/>
      </xdr:nvSpPr>
      <xdr:spPr>
        <a:xfrm>
          <a:off x="336081" y="1753182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92" name="直線コネクタ 391">
          <a:extLst>
            <a:ext uri="{FF2B5EF4-FFF2-40B4-BE49-F238E27FC236}">
              <a16:creationId xmlns:a16="http://schemas.microsoft.com/office/drawing/2014/main" id="{BCD7F80F-6424-40EB-980B-EC719D679FAD}"/>
            </a:ext>
          </a:extLst>
        </xdr:cNvPr>
        <xdr:cNvCxnSpPr/>
      </xdr:nvCxnSpPr>
      <xdr:spPr>
        <a:xfrm>
          <a:off x="670560" y="1735128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93" name="テキスト ボックス 392">
          <a:extLst>
            <a:ext uri="{FF2B5EF4-FFF2-40B4-BE49-F238E27FC236}">
              <a16:creationId xmlns:a16="http://schemas.microsoft.com/office/drawing/2014/main" id="{C26D3B74-095A-457E-9D26-8BF7ADF550B2}"/>
            </a:ext>
          </a:extLst>
        </xdr:cNvPr>
        <xdr:cNvSpPr txBox="1"/>
      </xdr:nvSpPr>
      <xdr:spPr>
        <a:xfrm>
          <a:off x="336081" y="1721287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94" name="直線コネクタ 393">
          <a:extLst>
            <a:ext uri="{FF2B5EF4-FFF2-40B4-BE49-F238E27FC236}">
              <a16:creationId xmlns:a16="http://schemas.microsoft.com/office/drawing/2014/main" id="{1DF11DD7-CBBE-4DB2-84AB-75B4BFB462D5}"/>
            </a:ext>
          </a:extLst>
        </xdr:cNvPr>
        <xdr:cNvCxnSpPr/>
      </xdr:nvCxnSpPr>
      <xdr:spPr>
        <a:xfrm>
          <a:off x="670560" y="1703233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95" name="テキスト ボックス 394">
          <a:extLst>
            <a:ext uri="{FF2B5EF4-FFF2-40B4-BE49-F238E27FC236}">
              <a16:creationId xmlns:a16="http://schemas.microsoft.com/office/drawing/2014/main" id="{4C22169E-183A-43F4-B2FF-10E4D6637D40}"/>
            </a:ext>
          </a:extLst>
        </xdr:cNvPr>
        <xdr:cNvSpPr txBox="1"/>
      </xdr:nvSpPr>
      <xdr:spPr>
        <a:xfrm>
          <a:off x="336081" y="16893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96" name="直線コネクタ 395">
          <a:extLst>
            <a:ext uri="{FF2B5EF4-FFF2-40B4-BE49-F238E27FC236}">
              <a16:creationId xmlns:a16="http://schemas.microsoft.com/office/drawing/2014/main" id="{183225FD-BCD5-406B-9FCC-EA8B862EE3C9}"/>
            </a:ext>
          </a:extLst>
        </xdr:cNvPr>
        <xdr:cNvCxnSpPr/>
      </xdr:nvCxnSpPr>
      <xdr:spPr>
        <a:xfrm>
          <a:off x="670560" y="16713381"/>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397" name="テキスト ボックス 396">
          <a:extLst>
            <a:ext uri="{FF2B5EF4-FFF2-40B4-BE49-F238E27FC236}">
              <a16:creationId xmlns:a16="http://schemas.microsoft.com/office/drawing/2014/main" id="{F684FBFE-4CB3-44EB-A8DC-52D8EE2EEBC0}"/>
            </a:ext>
          </a:extLst>
        </xdr:cNvPr>
        <xdr:cNvSpPr txBox="1"/>
      </xdr:nvSpPr>
      <xdr:spPr>
        <a:xfrm>
          <a:off x="377341" y="1657496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8" name="直線コネクタ 397">
          <a:extLst>
            <a:ext uri="{FF2B5EF4-FFF2-40B4-BE49-F238E27FC236}">
              <a16:creationId xmlns:a16="http://schemas.microsoft.com/office/drawing/2014/main" id="{7D0E5862-D676-4665-BAFB-0D134C5A88AE}"/>
            </a:ext>
          </a:extLst>
        </xdr:cNvPr>
        <xdr:cNvCxnSpPr/>
      </xdr:nvCxnSpPr>
      <xdr:spPr>
        <a:xfrm>
          <a:off x="67056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399" name="【港湾・漁港】&#10;有形固定資産減価償却率グラフ枠">
          <a:extLst>
            <a:ext uri="{FF2B5EF4-FFF2-40B4-BE49-F238E27FC236}">
              <a16:creationId xmlns:a16="http://schemas.microsoft.com/office/drawing/2014/main" id="{48E258FB-C4AF-4E98-B7C1-96AA0265BFAC}"/>
            </a:ext>
          </a:extLst>
        </xdr:cNvPr>
        <xdr:cNvSpPr/>
      </xdr:nvSpPr>
      <xdr:spPr>
        <a:xfrm>
          <a:off x="67056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15784</xdr:rowOff>
    </xdr:from>
    <xdr:to>
      <xdr:col>24</xdr:col>
      <xdr:colOff>62865</xdr:colOff>
      <xdr:row>108</xdr:row>
      <xdr:rowOff>166007</xdr:rowOff>
    </xdr:to>
    <xdr:cxnSp macro="">
      <xdr:nvCxnSpPr>
        <xdr:cNvPr id="400" name="直線コネクタ 399">
          <a:extLst>
            <a:ext uri="{FF2B5EF4-FFF2-40B4-BE49-F238E27FC236}">
              <a16:creationId xmlns:a16="http://schemas.microsoft.com/office/drawing/2014/main" id="{4717D993-AF51-449E-BA13-0E5DFA95EA98}"/>
            </a:ext>
          </a:extLst>
        </xdr:cNvPr>
        <xdr:cNvCxnSpPr/>
      </xdr:nvCxnSpPr>
      <xdr:spPr>
        <a:xfrm flipV="1">
          <a:off x="4086225" y="16779784"/>
          <a:ext cx="0" cy="14913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169834</xdr:rowOff>
    </xdr:from>
    <xdr:ext cx="405111" cy="259045"/>
    <xdr:sp macro="" textlink="">
      <xdr:nvSpPr>
        <xdr:cNvPr id="401" name="【港湾・漁港】&#10;有形固定資産減価償却率最小値テキスト">
          <a:extLst>
            <a:ext uri="{FF2B5EF4-FFF2-40B4-BE49-F238E27FC236}">
              <a16:creationId xmlns:a16="http://schemas.microsoft.com/office/drawing/2014/main" id="{9EB1C810-E989-4491-865B-D92E2229DEAD}"/>
            </a:ext>
          </a:extLst>
        </xdr:cNvPr>
        <xdr:cNvSpPr txBox="1"/>
      </xdr:nvSpPr>
      <xdr:spPr>
        <a:xfrm>
          <a:off x="4124960" y="182749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166007</xdr:rowOff>
    </xdr:from>
    <xdr:to>
      <xdr:col>24</xdr:col>
      <xdr:colOff>152400</xdr:colOff>
      <xdr:row>108</xdr:row>
      <xdr:rowOff>166007</xdr:rowOff>
    </xdr:to>
    <xdr:cxnSp macro="">
      <xdr:nvCxnSpPr>
        <xdr:cNvPr id="402" name="直線コネクタ 401">
          <a:extLst>
            <a:ext uri="{FF2B5EF4-FFF2-40B4-BE49-F238E27FC236}">
              <a16:creationId xmlns:a16="http://schemas.microsoft.com/office/drawing/2014/main" id="{F5F0330A-3BA4-4003-9FED-9DCB7A0FB210}"/>
            </a:ext>
          </a:extLst>
        </xdr:cNvPr>
        <xdr:cNvCxnSpPr/>
      </xdr:nvCxnSpPr>
      <xdr:spPr>
        <a:xfrm>
          <a:off x="4020820" y="1827112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133911</xdr:rowOff>
    </xdr:from>
    <xdr:ext cx="340478" cy="259045"/>
    <xdr:sp macro="" textlink="">
      <xdr:nvSpPr>
        <xdr:cNvPr id="403" name="【港湾・漁港】&#10;有形固定資産減価償却率最大値テキスト">
          <a:extLst>
            <a:ext uri="{FF2B5EF4-FFF2-40B4-BE49-F238E27FC236}">
              <a16:creationId xmlns:a16="http://schemas.microsoft.com/office/drawing/2014/main" id="{BC4E7157-591E-4B6B-ADCC-9D1413C78D84}"/>
            </a:ext>
          </a:extLst>
        </xdr:cNvPr>
        <xdr:cNvSpPr txBox="1"/>
      </xdr:nvSpPr>
      <xdr:spPr>
        <a:xfrm>
          <a:off x="4124960" y="1656263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15784</xdr:rowOff>
    </xdr:from>
    <xdr:to>
      <xdr:col>24</xdr:col>
      <xdr:colOff>152400</xdr:colOff>
      <xdr:row>100</xdr:row>
      <xdr:rowOff>15784</xdr:rowOff>
    </xdr:to>
    <xdr:cxnSp macro="">
      <xdr:nvCxnSpPr>
        <xdr:cNvPr id="404" name="直線コネクタ 403">
          <a:extLst>
            <a:ext uri="{FF2B5EF4-FFF2-40B4-BE49-F238E27FC236}">
              <a16:creationId xmlns:a16="http://schemas.microsoft.com/office/drawing/2014/main" id="{7F032AF2-ECE6-4065-AAA4-A220BF3DE78F}"/>
            </a:ext>
          </a:extLst>
        </xdr:cNvPr>
        <xdr:cNvCxnSpPr/>
      </xdr:nvCxnSpPr>
      <xdr:spPr>
        <a:xfrm>
          <a:off x="4020820" y="1677978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103795</xdr:rowOff>
    </xdr:from>
    <xdr:ext cx="405111" cy="259045"/>
    <xdr:sp macro="" textlink="">
      <xdr:nvSpPr>
        <xdr:cNvPr id="405" name="【港湾・漁港】&#10;有形固定資産減価償却率平均値テキスト">
          <a:extLst>
            <a:ext uri="{FF2B5EF4-FFF2-40B4-BE49-F238E27FC236}">
              <a16:creationId xmlns:a16="http://schemas.microsoft.com/office/drawing/2014/main" id="{FF22677C-C04F-4C63-B572-1B5AB2666917}"/>
            </a:ext>
          </a:extLst>
        </xdr:cNvPr>
        <xdr:cNvSpPr txBox="1"/>
      </xdr:nvSpPr>
      <xdr:spPr>
        <a:xfrm>
          <a:off x="4124960" y="1753835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80918</xdr:rowOff>
    </xdr:from>
    <xdr:to>
      <xdr:col>24</xdr:col>
      <xdr:colOff>114300</xdr:colOff>
      <xdr:row>106</xdr:row>
      <xdr:rowOff>11068</xdr:rowOff>
    </xdr:to>
    <xdr:sp macro="" textlink="">
      <xdr:nvSpPr>
        <xdr:cNvPr id="406" name="フローチャート: 判断 405">
          <a:extLst>
            <a:ext uri="{FF2B5EF4-FFF2-40B4-BE49-F238E27FC236}">
              <a16:creationId xmlns:a16="http://schemas.microsoft.com/office/drawing/2014/main" id="{CB35A6FA-318C-43AB-B6D9-8681FADAEE28}"/>
            </a:ext>
          </a:extLst>
        </xdr:cNvPr>
        <xdr:cNvSpPr/>
      </xdr:nvSpPr>
      <xdr:spPr>
        <a:xfrm>
          <a:off x="4036060" y="1768311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105</xdr:row>
      <xdr:rowOff>36830</xdr:rowOff>
    </xdr:from>
    <xdr:to>
      <xdr:col>20</xdr:col>
      <xdr:colOff>38100</xdr:colOff>
      <xdr:row>105</xdr:row>
      <xdr:rowOff>138430</xdr:rowOff>
    </xdr:to>
    <xdr:sp macro="" textlink="">
      <xdr:nvSpPr>
        <xdr:cNvPr id="407" name="フローチャート: 判断 406">
          <a:extLst>
            <a:ext uri="{FF2B5EF4-FFF2-40B4-BE49-F238E27FC236}">
              <a16:creationId xmlns:a16="http://schemas.microsoft.com/office/drawing/2014/main" id="{01176769-37CA-4CCB-827B-3E14F1168317}"/>
            </a:ext>
          </a:extLst>
        </xdr:cNvPr>
        <xdr:cNvSpPr/>
      </xdr:nvSpPr>
      <xdr:spPr>
        <a:xfrm>
          <a:off x="3312160" y="176390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159294</xdr:rowOff>
    </xdr:from>
    <xdr:to>
      <xdr:col>15</xdr:col>
      <xdr:colOff>101600</xdr:colOff>
      <xdr:row>105</xdr:row>
      <xdr:rowOff>89444</xdr:rowOff>
    </xdr:to>
    <xdr:sp macro="" textlink="">
      <xdr:nvSpPr>
        <xdr:cNvPr id="408" name="フローチャート: 判断 407">
          <a:extLst>
            <a:ext uri="{FF2B5EF4-FFF2-40B4-BE49-F238E27FC236}">
              <a16:creationId xmlns:a16="http://schemas.microsoft.com/office/drawing/2014/main" id="{371FE652-543C-4824-BBD6-71EA853A486D}"/>
            </a:ext>
          </a:extLst>
        </xdr:cNvPr>
        <xdr:cNvSpPr/>
      </xdr:nvSpPr>
      <xdr:spPr>
        <a:xfrm>
          <a:off x="2514600" y="1759385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121738</xdr:rowOff>
    </xdr:from>
    <xdr:to>
      <xdr:col>10</xdr:col>
      <xdr:colOff>165100</xdr:colOff>
      <xdr:row>105</xdr:row>
      <xdr:rowOff>51888</xdr:rowOff>
    </xdr:to>
    <xdr:sp macro="" textlink="">
      <xdr:nvSpPr>
        <xdr:cNvPr id="409" name="フローチャート: 判断 408">
          <a:extLst>
            <a:ext uri="{FF2B5EF4-FFF2-40B4-BE49-F238E27FC236}">
              <a16:creationId xmlns:a16="http://schemas.microsoft.com/office/drawing/2014/main" id="{857978CD-EA7E-49E8-B038-9B25AC02D9D7}"/>
            </a:ext>
          </a:extLst>
        </xdr:cNvPr>
        <xdr:cNvSpPr/>
      </xdr:nvSpPr>
      <xdr:spPr>
        <a:xfrm>
          <a:off x="1739900" y="1755629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95613</xdr:rowOff>
    </xdr:from>
    <xdr:to>
      <xdr:col>6</xdr:col>
      <xdr:colOff>38100</xdr:colOff>
      <xdr:row>105</xdr:row>
      <xdr:rowOff>25763</xdr:rowOff>
    </xdr:to>
    <xdr:sp macro="" textlink="">
      <xdr:nvSpPr>
        <xdr:cNvPr id="410" name="フローチャート: 判断 409">
          <a:extLst>
            <a:ext uri="{FF2B5EF4-FFF2-40B4-BE49-F238E27FC236}">
              <a16:creationId xmlns:a16="http://schemas.microsoft.com/office/drawing/2014/main" id="{F916BB50-EB45-4216-9FA8-4CC487B53367}"/>
            </a:ext>
          </a:extLst>
        </xdr:cNvPr>
        <xdr:cNvSpPr/>
      </xdr:nvSpPr>
      <xdr:spPr>
        <a:xfrm>
          <a:off x="965200" y="1753017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1" name="テキスト ボックス 410">
          <a:extLst>
            <a:ext uri="{FF2B5EF4-FFF2-40B4-BE49-F238E27FC236}">
              <a16:creationId xmlns:a16="http://schemas.microsoft.com/office/drawing/2014/main" id="{708D0641-DADE-492F-9967-CF7CC9DC7FC2}"/>
            </a:ext>
          </a:extLst>
        </xdr:cNvPr>
        <xdr:cNvSpPr txBox="1"/>
      </xdr:nvSpPr>
      <xdr:spPr>
        <a:xfrm>
          <a:off x="39192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2" name="テキスト ボックス 411">
          <a:extLst>
            <a:ext uri="{FF2B5EF4-FFF2-40B4-BE49-F238E27FC236}">
              <a16:creationId xmlns:a16="http://schemas.microsoft.com/office/drawing/2014/main" id="{DF691880-39CC-4647-B7AF-B90AA5E310B9}"/>
            </a:ext>
          </a:extLst>
        </xdr:cNvPr>
        <xdr:cNvSpPr txBox="1"/>
      </xdr:nvSpPr>
      <xdr:spPr>
        <a:xfrm>
          <a:off x="31877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3" name="テキスト ボックス 412">
          <a:extLst>
            <a:ext uri="{FF2B5EF4-FFF2-40B4-BE49-F238E27FC236}">
              <a16:creationId xmlns:a16="http://schemas.microsoft.com/office/drawing/2014/main" id="{EC376A8D-3154-48A2-A268-413D9844CE6C}"/>
            </a:ext>
          </a:extLst>
        </xdr:cNvPr>
        <xdr:cNvSpPr txBox="1"/>
      </xdr:nvSpPr>
      <xdr:spPr>
        <a:xfrm>
          <a:off x="2397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4" name="テキスト ボックス 413">
          <a:extLst>
            <a:ext uri="{FF2B5EF4-FFF2-40B4-BE49-F238E27FC236}">
              <a16:creationId xmlns:a16="http://schemas.microsoft.com/office/drawing/2014/main" id="{02D88E08-B7C8-491F-80D2-C7D5B485C4DF}"/>
            </a:ext>
          </a:extLst>
        </xdr:cNvPr>
        <xdr:cNvSpPr txBox="1"/>
      </xdr:nvSpPr>
      <xdr:spPr>
        <a:xfrm>
          <a:off x="16230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5" name="テキスト ボックス 414">
          <a:extLst>
            <a:ext uri="{FF2B5EF4-FFF2-40B4-BE49-F238E27FC236}">
              <a16:creationId xmlns:a16="http://schemas.microsoft.com/office/drawing/2014/main" id="{5DB0F1F1-45AE-4EDC-B65E-A2BBDE5DD302}"/>
            </a:ext>
          </a:extLst>
        </xdr:cNvPr>
        <xdr:cNvSpPr txBox="1"/>
      </xdr:nvSpPr>
      <xdr:spPr>
        <a:xfrm>
          <a:off x="8407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106</xdr:row>
      <xdr:rowOff>27032</xdr:rowOff>
    </xdr:from>
    <xdr:to>
      <xdr:col>24</xdr:col>
      <xdr:colOff>114300</xdr:colOff>
      <xdr:row>106</xdr:row>
      <xdr:rowOff>128632</xdr:rowOff>
    </xdr:to>
    <xdr:sp macro="" textlink="">
      <xdr:nvSpPr>
        <xdr:cNvPr id="416" name="楕円 415">
          <a:extLst>
            <a:ext uri="{FF2B5EF4-FFF2-40B4-BE49-F238E27FC236}">
              <a16:creationId xmlns:a16="http://schemas.microsoft.com/office/drawing/2014/main" id="{0AFE2A77-0593-490C-93CE-0D6EB5431576}"/>
            </a:ext>
          </a:extLst>
        </xdr:cNvPr>
        <xdr:cNvSpPr/>
      </xdr:nvSpPr>
      <xdr:spPr>
        <a:xfrm>
          <a:off x="4036060" y="17796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106</xdr:row>
      <xdr:rowOff>5459</xdr:rowOff>
    </xdr:from>
    <xdr:ext cx="405111" cy="259045"/>
    <xdr:sp macro="" textlink="">
      <xdr:nvSpPr>
        <xdr:cNvPr id="417" name="【港湾・漁港】&#10;有形固定資産減価償却率該当値テキスト">
          <a:extLst>
            <a:ext uri="{FF2B5EF4-FFF2-40B4-BE49-F238E27FC236}">
              <a16:creationId xmlns:a16="http://schemas.microsoft.com/office/drawing/2014/main" id="{63271634-1BA6-46E2-8BA0-29B2D3900154}"/>
            </a:ext>
          </a:extLst>
        </xdr:cNvPr>
        <xdr:cNvSpPr txBox="1"/>
      </xdr:nvSpPr>
      <xdr:spPr>
        <a:xfrm>
          <a:off x="4124960" y="177752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106</xdr:row>
      <xdr:rowOff>907</xdr:rowOff>
    </xdr:from>
    <xdr:to>
      <xdr:col>20</xdr:col>
      <xdr:colOff>38100</xdr:colOff>
      <xdr:row>106</xdr:row>
      <xdr:rowOff>102507</xdr:rowOff>
    </xdr:to>
    <xdr:sp macro="" textlink="">
      <xdr:nvSpPr>
        <xdr:cNvPr id="418" name="楕円 417">
          <a:extLst>
            <a:ext uri="{FF2B5EF4-FFF2-40B4-BE49-F238E27FC236}">
              <a16:creationId xmlns:a16="http://schemas.microsoft.com/office/drawing/2014/main" id="{5E2B1B5A-AD70-4707-A157-07217BD1395B}"/>
            </a:ext>
          </a:extLst>
        </xdr:cNvPr>
        <xdr:cNvSpPr/>
      </xdr:nvSpPr>
      <xdr:spPr>
        <a:xfrm>
          <a:off x="3312160" y="17770747"/>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106</xdr:row>
      <xdr:rowOff>51707</xdr:rowOff>
    </xdr:from>
    <xdr:to>
      <xdr:col>24</xdr:col>
      <xdr:colOff>63500</xdr:colOff>
      <xdr:row>106</xdr:row>
      <xdr:rowOff>77832</xdr:rowOff>
    </xdr:to>
    <xdr:cxnSp macro="">
      <xdr:nvCxnSpPr>
        <xdr:cNvPr id="419" name="直線コネクタ 418">
          <a:extLst>
            <a:ext uri="{FF2B5EF4-FFF2-40B4-BE49-F238E27FC236}">
              <a16:creationId xmlns:a16="http://schemas.microsoft.com/office/drawing/2014/main" id="{B6B342F2-60DB-478C-AA2A-00B373446AE4}"/>
            </a:ext>
          </a:extLst>
        </xdr:cNvPr>
        <xdr:cNvCxnSpPr/>
      </xdr:nvCxnSpPr>
      <xdr:spPr>
        <a:xfrm>
          <a:off x="3355340" y="17821547"/>
          <a:ext cx="731520" cy="26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105</xdr:row>
      <xdr:rowOff>160927</xdr:rowOff>
    </xdr:from>
    <xdr:to>
      <xdr:col>15</xdr:col>
      <xdr:colOff>101600</xdr:colOff>
      <xdr:row>106</xdr:row>
      <xdr:rowOff>91077</xdr:rowOff>
    </xdr:to>
    <xdr:sp macro="" textlink="">
      <xdr:nvSpPr>
        <xdr:cNvPr id="420" name="楕円 419">
          <a:extLst>
            <a:ext uri="{FF2B5EF4-FFF2-40B4-BE49-F238E27FC236}">
              <a16:creationId xmlns:a16="http://schemas.microsoft.com/office/drawing/2014/main" id="{B5B39E3D-25ED-4A1C-9452-1BA7AAEF4ED9}"/>
            </a:ext>
          </a:extLst>
        </xdr:cNvPr>
        <xdr:cNvSpPr/>
      </xdr:nvSpPr>
      <xdr:spPr>
        <a:xfrm>
          <a:off x="2514600" y="1776312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106</xdr:row>
      <xdr:rowOff>40277</xdr:rowOff>
    </xdr:from>
    <xdr:to>
      <xdr:col>19</xdr:col>
      <xdr:colOff>177800</xdr:colOff>
      <xdr:row>106</xdr:row>
      <xdr:rowOff>51707</xdr:rowOff>
    </xdr:to>
    <xdr:cxnSp macro="">
      <xdr:nvCxnSpPr>
        <xdr:cNvPr id="421" name="直線コネクタ 420">
          <a:extLst>
            <a:ext uri="{FF2B5EF4-FFF2-40B4-BE49-F238E27FC236}">
              <a16:creationId xmlns:a16="http://schemas.microsoft.com/office/drawing/2014/main" id="{2B376E93-B980-470E-93A6-6FCB3F357661}"/>
            </a:ext>
          </a:extLst>
        </xdr:cNvPr>
        <xdr:cNvCxnSpPr/>
      </xdr:nvCxnSpPr>
      <xdr:spPr>
        <a:xfrm>
          <a:off x="2565400" y="17810117"/>
          <a:ext cx="78994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105</xdr:row>
      <xdr:rowOff>133169</xdr:rowOff>
    </xdr:from>
    <xdr:to>
      <xdr:col>10</xdr:col>
      <xdr:colOff>165100</xdr:colOff>
      <xdr:row>106</xdr:row>
      <xdr:rowOff>63319</xdr:rowOff>
    </xdr:to>
    <xdr:sp macro="" textlink="">
      <xdr:nvSpPr>
        <xdr:cNvPr id="422" name="楕円 421">
          <a:extLst>
            <a:ext uri="{FF2B5EF4-FFF2-40B4-BE49-F238E27FC236}">
              <a16:creationId xmlns:a16="http://schemas.microsoft.com/office/drawing/2014/main" id="{687E4301-C9CE-4C7F-BA52-749F9C10B0CD}"/>
            </a:ext>
          </a:extLst>
        </xdr:cNvPr>
        <xdr:cNvSpPr/>
      </xdr:nvSpPr>
      <xdr:spPr>
        <a:xfrm>
          <a:off x="1739900" y="1773536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106</xdr:row>
      <xdr:rowOff>12519</xdr:rowOff>
    </xdr:from>
    <xdr:to>
      <xdr:col>15</xdr:col>
      <xdr:colOff>50800</xdr:colOff>
      <xdr:row>106</xdr:row>
      <xdr:rowOff>40277</xdr:rowOff>
    </xdr:to>
    <xdr:cxnSp macro="">
      <xdr:nvCxnSpPr>
        <xdr:cNvPr id="423" name="直線コネクタ 422">
          <a:extLst>
            <a:ext uri="{FF2B5EF4-FFF2-40B4-BE49-F238E27FC236}">
              <a16:creationId xmlns:a16="http://schemas.microsoft.com/office/drawing/2014/main" id="{F39CF131-66A0-4847-9ECC-EB283AF2D19D}"/>
            </a:ext>
          </a:extLst>
        </xdr:cNvPr>
        <xdr:cNvCxnSpPr/>
      </xdr:nvCxnSpPr>
      <xdr:spPr>
        <a:xfrm>
          <a:off x="1790700" y="17782359"/>
          <a:ext cx="77470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105</xdr:row>
      <xdr:rowOff>102144</xdr:rowOff>
    </xdr:from>
    <xdr:to>
      <xdr:col>6</xdr:col>
      <xdr:colOff>38100</xdr:colOff>
      <xdr:row>106</xdr:row>
      <xdr:rowOff>32294</xdr:rowOff>
    </xdr:to>
    <xdr:sp macro="" textlink="">
      <xdr:nvSpPr>
        <xdr:cNvPr id="424" name="楕円 423">
          <a:extLst>
            <a:ext uri="{FF2B5EF4-FFF2-40B4-BE49-F238E27FC236}">
              <a16:creationId xmlns:a16="http://schemas.microsoft.com/office/drawing/2014/main" id="{CE81AF0D-3FBA-489D-84FF-12DE91AA735A}"/>
            </a:ext>
          </a:extLst>
        </xdr:cNvPr>
        <xdr:cNvSpPr/>
      </xdr:nvSpPr>
      <xdr:spPr>
        <a:xfrm>
          <a:off x="965200" y="1770434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105</xdr:row>
      <xdr:rowOff>152944</xdr:rowOff>
    </xdr:from>
    <xdr:to>
      <xdr:col>10</xdr:col>
      <xdr:colOff>114300</xdr:colOff>
      <xdr:row>106</xdr:row>
      <xdr:rowOff>12519</xdr:rowOff>
    </xdr:to>
    <xdr:cxnSp macro="">
      <xdr:nvCxnSpPr>
        <xdr:cNvPr id="425" name="直線コネクタ 424">
          <a:extLst>
            <a:ext uri="{FF2B5EF4-FFF2-40B4-BE49-F238E27FC236}">
              <a16:creationId xmlns:a16="http://schemas.microsoft.com/office/drawing/2014/main" id="{16B56EA5-ADB1-4DCC-8C75-AADF26AD6B70}"/>
            </a:ext>
          </a:extLst>
        </xdr:cNvPr>
        <xdr:cNvCxnSpPr/>
      </xdr:nvCxnSpPr>
      <xdr:spPr>
        <a:xfrm>
          <a:off x="1008380" y="17755144"/>
          <a:ext cx="782320" cy="272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103</xdr:row>
      <xdr:rowOff>154957</xdr:rowOff>
    </xdr:from>
    <xdr:ext cx="405111" cy="259045"/>
    <xdr:sp macro="" textlink="">
      <xdr:nvSpPr>
        <xdr:cNvPr id="426" name="n_1aveValue【港湾・漁港】&#10;有形固定資産減価償却率">
          <a:extLst>
            <a:ext uri="{FF2B5EF4-FFF2-40B4-BE49-F238E27FC236}">
              <a16:creationId xmlns:a16="http://schemas.microsoft.com/office/drawing/2014/main" id="{5EAED2D0-7A6C-4892-BD0C-FB6E463A60AD}"/>
            </a:ext>
          </a:extLst>
        </xdr:cNvPr>
        <xdr:cNvSpPr txBox="1"/>
      </xdr:nvSpPr>
      <xdr:spPr>
        <a:xfrm>
          <a:off x="3170564" y="17421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105971</xdr:rowOff>
    </xdr:from>
    <xdr:ext cx="405111" cy="259045"/>
    <xdr:sp macro="" textlink="">
      <xdr:nvSpPr>
        <xdr:cNvPr id="427" name="n_2aveValue【港湾・漁港】&#10;有形固定資産減価償却率">
          <a:extLst>
            <a:ext uri="{FF2B5EF4-FFF2-40B4-BE49-F238E27FC236}">
              <a16:creationId xmlns:a16="http://schemas.microsoft.com/office/drawing/2014/main" id="{6D3D3870-DA04-42F1-A641-84C523EBF2F3}"/>
            </a:ext>
          </a:extLst>
        </xdr:cNvPr>
        <xdr:cNvSpPr txBox="1"/>
      </xdr:nvSpPr>
      <xdr:spPr>
        <a:xfrm>
          <a:off x="2385704" y="173728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68415</xdr:rowOff>
    </xdr:from>
    <xdr:ext cx="405111" cy="259045"/>
    <xdr:sp macro="" textlink="">
      <xdr:nvSpPr>
        <xdr:cNvPr id="428" name="n_3aveValue【港湾・漁港】&#10;有形固定資産減価償却率">
          <a:extLst>
            <a:ext uri="{FF2B5EF4-FFF2-40B4-BE49-F238E27FC236}">
              <a16:creationId xmlns:a16="http://schemas.microsoft.com/office/drawing/2014/main" id="{7F4735DE-DAE7-4629-99D0-3E86AA196212}"/>
            </a:ext>
          </a:extLst>
        </xdr:cNvPr>
        <xdr:cNvSpPr txBox="1"/>
      </xdr:nvSpPr>
      <xdr:spPr>
        <a:xfrm>
          <a:off x="1611004" y="173353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42290</xdr:rowOff>
    </xdr:from>
    <xdr:ext cx="405111" cy="259045"/>
    <xdr:sp macro="" textlink="">
      <xdr:nvSpPr>
        <xdr:cNvPr id="429" name="n_4aveValue【港湾・漁港】&#10;有形固定資産減価償却率">
          <a:extLst>
            <a:ext uri="{FF2B5EF4-FFF2-40B4-BE49-F238E27FC236}">
              <a16:creationId xmlns:a16="http://schemas.microsoft.com/office/drawing/2014/main" id="{CBF4C15D-9370-4986-B1D0-C48819EE7323}"/>
            </a:ext>
          </a:extLst>
        </xdr:cNvPr>
        <xdr:cNvSpPr txBox="1"/>
      </xdr:nvSpPr>
      <xdr:spPr>
        <a:xfrm>
          <a:off x="836304" y="173092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106</xdr:row>
      <xdr:rowOff>93634</xdr:rowOff>
    </xdr:from>
    <xdr:ext cx="405111" cy="259045"/>
    <xdr:sp macro="" textlink="">
      <xdr:nvSpPr>
        <xdr:cNvPr id="430" name="n_1mainValue【港湾・漁港】&#10;有形固定資産減価償却率">
          <a:extLst>
            <a:ext uri="{FF2B5EF4-FFF2-40B4-BE49-F238E27FC236}">
              <a16:creationId xmlns:a16="http://schemas.microsoft.com/office/drawing/2014/main" id="{9F55746A-B0D9-46BD-8D34-A78A6E504E9B}"/>
            </a:ext>
          </a:extLst>
        </xdr:cNvPr>
        <xdr:cNvSpPr txBox="1"/>
      </xdr:nvSpPr>
      <xdr:spPr>
        <a:xfrm>
          <a:off x="3170564" y="178634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106</xdr:row>
      <xdr:rowOff>82204</xdr:rowOff>
    </xdr:from>
    <xdr:ext cx="405111" cy="259045"/>
    <xdr:sp macro="" textlink="">
      <xdr:nvSpPr>
        <xdr:cNvPr id="431" name="n_2mainValue【港湾・漁港】&#10;有形固定資産減価償却率">
          <a:extLst>
            <a:ext uri="{FF2B5EF4-FFF2-40B4-BE49-F238E27FC236}">
              <a16:creationId xmlns:a16="http://schemas.microsoft.com/office/drawing/2014/main" id="{7F15F2CB-7DB4-4EA6-B0B6-3153D1D28694}"/>
            </a:ext>
          </a:extLst>
        </xdr:cNvPr>
        <xdr:cNvSpPr txBox="1"/>
      </xdr:nvSpPr>
      <xdr:spPr>
        <a:xfrm>
          <a:off x="2385704" y="178520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106</xdr:row>
      <xdr:rowOff>54446</xdr:rowOff>
    </xdr:from>
    <xdr:ext cx="405111" cy="259045"/>
    <xdr:sp macro="" textlink="">
      <xdr:nvSpPr>
        <xdr:cNvPr id="432" name="n_3mainValue【港湾・漁港】&#10;有形固定資産減価償却率">
          <a:extLst>
            <a:ext uri="{FF2B5EF4-FFF2-40B4-BE49-F238E27FC236}">
              <a16:creationId xmlns:a16="http://schemas.microsoft.com/office/drawing/2014/main" id="{B20303A7-6D8C-441C-911D-E5427C395517}"/>
            </a:ext>
          </a:extLst>
        </xdr:cNvPr>
        <xdr:cNvSpPr txBox="1"/>
      </xdr:nvSpPr>
      <xdr:spPr>
        <a:xfrm>
          <a:off x="1611004" y="178242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106</xdr:row>
      <xdr:rowOff>23421</xdr:rowOff>
    </xdr:from>
    <xdr:ext cx="405111" cy="259045"/>
    <xdr:sp macro="" textlink="">
      <xdr:nvSpPr>
        <xdr:cNvPr id="433" name="n_4mainValue【港湾・漁港】&#10;有形固定資産減価償却率">
          <a:extLst>
            <a:ext uri="{FF2B5EF4-FFF2-40B4-BE49-F238E27FC236}">
              <a16:creationId xmlns:a16="http://schemas.microsoft.com/office/drawing/2014/main" id="{413A7FAD-94EA-496E-A63A-4F70B5DFE5BE}"/>
            </a:ext>
          </a:extLst>
        </xdr:cNvPr>
        <xdr:cNvSpPr txBox="1"/>
      </xdr:nvSpPr>
      <xdr:spPr>
        <a:xfrm>
          <a:off x="836304" y="177932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4" name="正方形/長方形 433">
          <a:extLst>
            <a:ext uri="{FF2B5EF4-FFF2-40B4-BE49-F238E27FC236}">
              <a16:creationId xmlns:a16="http://schemas.microsoft.com/office/drawing/2014/main" id="{79011040-E65D-4D4E-A6CD-023A279777EB}"/>
            </a:ext>
          </a:extLst>
        </xdr:cNvPr>
        <xdr:cNvSpPr/>
      </xdr:nvSpPr>
      <xdr:spPr>
        <a:xfrm>
          <a:off x="582676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5" name="正方形/長方形 434">
          <a:extLst>
            <a:ext uri="{FF2B5EF4-FFF2-40B4-BE49-F238E27FC236}">
              <a16:creationId xmlns:a16="http://schemas.microsoft.com/office/drawing/2014/main" id="{B69E72A4-EDBB-4F34-A62D-A7DF3790CC0B}"/>
            </a:ext>
          </a:extLst>
        </xdr:cNvPr>
        <xdr:cNvSpPr/>
      </xdr:nvSpPr>
      <xdr:spPr>
        <a:xfrm>
          <a:off x="59309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6" name="正方形/長方形 435">
          <a:extLst>
            <a:ext uri="{FF2B5EF4-FFF2-40B4-BE49-F238E27FC236}">
              <a16:creationId xmlns:a16="http://schemas.microsoft.com/office/drawing/2014/main" id="{21EE0D76-1B15-4E6A-A78B-9D2845E4CCAD}"/>
            </a:ext>
          </a:extLst>
        </xdr:cNvPr>
        <xdr:cNvSpPr/>
      </xdr:nvSpPr>
      <xdr:spPr>
        <a:xfrm>
          <a:off x="59309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7" name="正方形/長方形 436">
          <a:extLst>
            <a:ext uri="{FF2B5EF4-FFF2-40B4-BE49-F238E27FC236}">
              <a16:creationId xmlns:a16="http://schemas.microsoft.com/office/drawing/2014/main" id="{616CB9CD-516E-43DE-A9FB-924564F09781}"/>
            </a:ext>
          </a:extLst>
        </xdr:cNvPr>
        <xdr:cNvSpPr/>
      </xdr:nvSpPr>
      <xdr:spPr>
        <a:xfrm>
          <a:off x="68326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38" name="正方形/長方形 437">
          <a:extLst>
            <a:ext uri="{FF2B5EF4-FFF2-40B4-BE49-F238E27FC236}">
              <a16:creationId xmlns:a16="http://schemas.microsoft.com/office/drawing/2014/main" id="{9E4D5926-65A7-4151-A2BC-29495D339279}"/>
            </a:ext>
          </a:extLst>
        </xdr:cNvPr>
        <xdr:cNvSpPr/>
      </xdr:nvSpPr>
      <xdr:spPr>
        <a:xfrm>
          <a:off x="68326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39" name="正方形/長方形 438">
          <a:extLst>
            <a:ext uri="{FF2B5EF4-FFF2-40B4-BE49-F238E27FC236}">
              <a16:creationId xmlns:a16="http://schemas.microsoft.com/office/drawing/2014/main" id="{13391EC5-C424-43F4-BEAE-B09CBC647815}"/>
            </a:ext>
          </a:extLst>
        </xdr:cNvPr>
        <xdr:cNvSpPr/>
      </xdr:nvSpPr>
      <xdr:spPr>
        <a:xfrm>
          <a:off x="7838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0" name="正方形/長方形 439">
          <a:extLst>
            <a:ext uri="{FF2B5EF4-FFF2-40B4-BE49-F238E27FC236}">
              <a16:creationId xmlns:a16="http://schemas.microsoft.com/office/drawing/2014/main" id="{89BFE0F2-67D5-4665-A5D3-0A8E978E1C2D}"/>
            </a:ext>
          </a:extLst>
        </xdr:cNvPr>
        <xdr:cNvSpPr/>
      </xdr:nvSpPr>
      <xdr:spPr>
        <a:xfrm>
          <a:off x="7838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215,613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1" name="正方形/長方形 440">
          <a:extLst>
            <a:ext uri="{FF2B5EF4-FFF2-40B4-BE49-F238E27FC236}">
              <a16:creationId xmlns:a16="http://schemas.microsoft.com/office/drawing/2014/main" id="{214FE8CF-3CE4-4FD1-843A-6B9627D66312}"/>
            </a:ext>
          </a:extLst>
        </xdr:cNvPr>
        <xdr:cNvSpPr/>
      </xdr:nvSpPr>
      <xdr:spPr>
        <a:xfrm>
          <a:off x="582676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2" name="テキスト ボックス 441">
          <a:extLst>
            <a:ext uri="{FF2B5EF4-FFF2-40B4-BE49-F238E27FC236}">
              <a16:creationId xmlns:a16="http://schemas.microsoft.com/office/drawing/2014/main" id="{26268525-7B4B-4656-A801-D9A25F5E2702}"/>
            </a:ext>
          </a:extLst>
        </xdr:cNvPr>
        <xdr:cNvSpPr txBox="1"/>
      </xdr:nvSpPr>
      <xdr:spPr>
        <a:xfrm>
          <a:off x="578866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3" name="直線コネクタ 442">
          <a:extLst>
            <a:ext uri="{FF2B5EF4-FFF2-40B4-BE49-F238E27FC236}">
              <a16:creationId xmlns:a16="http://schemas.microsoft.com/office/drawing/2014/main" id="{9BE34B11-5DA6-4BBB-8650-D53A8FFBCF12}"/>
            </a:ext>
          </a:extLst>
        </xdr:cNvPr>
        <xdr:cNvCxnSpPr/>
      </xdr:nvCxnSpPr>
      <xdr:spPr>
        <a:xfrm>
          <a:off x="5826760" y="186270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76200</xdr:rowOff>
    </xdr:from>
    <xdr:to>
      <xdr:col>59</xdr:col>
      <xdr:colOff>50800</xdr:colOff>
      <xdr:row>108</xdr:row>
      <xdr:rowOff>76200</xdr:rowOff>
    </xdr:to>
    <xdr:cxnSp macro="">
      <xdr:nvCxnSpPr>
        <xdr:cNvPr id="444" name="直線コネクタ 443">
          <a:extLst>
            <a:ext uri="{FF2B5EF4-FFF2-40B4-BE49-F238E27FC236}">
              <a16:creationId xmlns:a16="http://schemas.microsoft.com/office/drawing/2014/main" id="{E856567A-5296-480B-9966-A18D9E4B0C77}"/>
            </a:ext>
          </a:extLst>
        </xdr:cNvPr>
        <xdr:cNvCxnSpPr/>
      </xdr:nvCxnSpPr>
      <xdr:spPr>
        <a:xfrm>
          <a:off x="5826760" y="181813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107</xdr:row>
      <xdr:rowOff>105427</xdr:rowOff>
    </xdr:from>
    <xdr:ext cx="248786" cy="259045"/>
    <xdr:sp macro="" textlink="">
      <xdr:nvSpPr>
        <xdr:cNvPr id="445" name="テキスト ボックス 444">
          <a:extLst>
            <a:ext uri="{FF2B5EF4-FFF2-40B4-BE49-F238E27FC236}">
              <a16:creationId xmlns:a16="http://schemas.microsoft.com/office/drawing/2014/main" id="{CF08FC5E-3D46-44B3-9EB7-1B3E7151F1E7}"/>
            </a:ext>
          </a:extLst>
        </xdr:cNvPr>
        <xdr:cNvSpPr txBox="1"/>
      </xdr:nvSpPr>
      <xdr:spPr>
        <a:xfrm>
          <a:off x="5600834" y="1804290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133350</xdr:rowOff>
    </xdr:from>
    <xdr:to>
      <xdr:col>59</xdr:col>
      <xdr:colOff>50800</xdr:colOff>
      <xdr:row>105</xdr:row>
      <xdr:rowOff>133350</xdr:rowOff>
    </xdr:to>
    <xdr:cxnSp macro="">
      <xdr:nvCxnSpPr>
        <xdr:cNvPr id="446" name="直線コネクタ 445">
          <a:extLst>
            <a:ext uri="{FF2B5EF4-FFF2-40B4-BE49-F238E27FC236}">
              <a16:creationId xmlns:a16="http://schemas.microsoft.com/office/drawing/2014/main" id="{553C7796-DACE-40D2-82F6-70A46C39B73F}"/>
            </a:ext>
          </a:extLst>
        </xdr:cNvPr>
        <xdr:cNvCxnSpPr/>
      </xdr:nvCxnSpPr>
      <xdr:spPr>
        <a:xfrm>
          <a:off x="5826760" y="177355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104</xdr:row>
      <xdr:rowOff>162577</xdr:rowOff>
    </xdr:from>
    <xdr:ext cx="685572" cy="259045"/>
    <xdr:sp macro="" textlink="">
      <xdr:nvSpPr>
        <xdr:cNvPr id="447" name="テキスト ボックス 446">
          <a:extLst>
            <a:ext uri="{FF2B5EF4-FFF2-40B4-BE49-F238E27FC236}">
              <a16:creationId xmlns:a16="http://schemas.microsoft.com/office/drawing/2014/main" id="{A14B6F05-4127-4080-A748-5CAEEF684844}"/>
            </a:ext>
          </a:extLst>
        </xdr:cNvPr>
        <xdr:cNvSpPr txBox="1"/>
      </xdr:nvSpPr>
      <xdr:spPr>
        <a:xfrm>
          <a:off x="5209768" y="1759713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19050</xdr:rowOff>
    </xdr:from>
    <xdr:to>
      <xdr:col>59</xdr:col>
      <xdr:colOff>50800</xdr:colOff>
      <xdr:row>103</xdr:row>
      <xdr:rowOff>19050</xdr:rowOff>
    </xdr:to>
    <xdr:cxnSp macro="">
      <xdr:nvCxnSpPr>
        <xdr:cNvPr id="448" name="直線コネクタ 447">
          <a:extLst>
            <a:ext uri="{FF2B5EF4-FFF2-40B4-BE49-F238E27FC236}">
              <a16:creationId xmlns:a16="http://schemas.microsoft.com/office/drawing/2014/main" id="{172C0AD8-6BF3-4A03-9C9D-D20B66E1876E}"/>
            </a:ext>
          </a:extLst>
        </xdr:cNvPr>
        <xdr:cNvCxnSpPr/>
      </xdr:nvCxnSpPr>
      <xdr:spPr>
        <a:xfrm>
          <a:off x="5826760" y="172859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102</xdr:row>
      <xdr:rowOff>48277</xdr:rowOff>
    </xdr:from>
    <xdr:ext cx="685572" cy="259045"/>
    <xdr:sp macro="" textlink="">
      <xdr:nvSpPr>
        <xdr:cNvPr id="449" name="テキスト ボックス 448">
          <a:extLst>
            <a:ext uri="{FF2B5EF4-FFF2-40B4-BE49-F238E27FC236}">
              <a16:creationId xmlns:a16="http://schemas.microsoft.com/office/drawing/2014/main" id="{AEDBE75C-8EE0-4773-A8A6-6551811BE650}"/>
            </a:ext>
          </a:extLst>
        </xdr:cNvPr>
        <xdr:cNvSpPr txBox="1"/>
      </xdr:nvSpPr>
      <xdr:spPr>
        <a:xfrm>
          <a:off x="5209768" y="1714755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76200</xdr:rowOff>
    </xdr:from>
    <xdr:to>
      <xdr:col>59</xdr:col>
      <xdr:colOff>50800</xdr:colOff>
      <xdr:row>100</xdr:row>
      <xdr:rowOff>76200</xdr:rowOff>
    </xdr:to>
    <xdr:cxnSp macro="">
      <xdr:nvCxnSpPr>
        <xdr:cNvPr id="450" name="直線コネクタ 449">
          <a:extLst>
            <a:ext uri="{FF2B5EF4-FFF2-40B4-BE49-F238E27FC236}">
              <a16:creationId xmlns:a16="http://schemas.microsoft.com/office/drawing/2014/main" id="{2BAD2FFE-9137-4811-802F-F6642446499A}"/>
            </a:ext>
          </a:extLst>
        </xdr:cNvPr>
        <xdr:cNvCxnSpPr/>
      </xdr:nvCxnSpPr>
      <xdr:spPr>
        <a:xfrm>
          <a:off x="5826760" y="168402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99</xdr:row>
      <xdr:rowOff>105427</xdr:rowOff>
    </xdr:from>
    <xdr:ext cx="685572" cy="259045"/>
    <xdr:sp macro="" textlink="">
      <xdr:nvSpPr>
        <xdr:cNvPr id="451" name="テキスト ボックス 450">
          <a:extLst>
            <a:ext uri="{FF2B5EF4-FFF2-40B4-BE49-F238E27FC236}">
              <a16:creationId xmlns:a16="http://schemas.microsoft.com/office/drawing/2014/main" id="{94C08808-D897-46E8-A4C9-3822F77B9394}"/>
            </a:ext>
          </a:extLst>
        </xdr:cNvPr>
        <xdr:cNvSpPr txBox="1"/>
      </xdr:nvSpPr>
      <xdr:spPr>
        <a:xfrm>
          <a:off x="5209768" y="1670178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2" name="直線コネクタ 451">
          <a:extLst>
            <a:ext uri="{FF2B5EF4-FFF2-40B4-BE49-F238E27FC236}">
              <a16:creationId xmlns:a16="http://schemas.microsoft.com/office/drawing/2014/main" id="{868ABCC1-9FB1-4B60-94AB-08A82E6BE2AF}"/>
            </a:ext>
          </a:extLst>
        </xdr:cNvPr>
        <xdr:cNvCxnSpPr/>
      </xdr:nvCxnSpPr>
      <xdr:spPr>
        <a:xfrm>
          <a:off x="5826760" y="163944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96</xdr:row>
      <xdr:rowOff>162577</xdr:rowOff>
    </xdr:from>
    <xdr:ext cx="685572" cy="259045"/>
    <xdr:sp macro="" textlink="">
      <xdr:nvSpPr>
        <xdr:cNvPr id="453" name="テキスト ボックス 452">
          <a:extLst>
            <a:ext uri="{FF2B5EF4-FFF2-40B4-BE49-F238E27FC236}">
              <a16:creationId xmlns:a16="http://schemas.microsoft.com/office/drawing/2014/main" id="{5B528E0B-9DAC-41D8-B7C2-95059DFE4963}"/>
            </a:ext>
          </a:extLst>
        </xdr:cNvPr>
        <xdr:cNvSpPr txBox="1"/>
      </xdr:nvSpPr>
      <xdr:spPr>
        <a:xfrm>
          <a:off x="5209768" y="1625601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4" name="【港湾・漁港】&#10;一人当たり有形固定資産（償却資産）額グラフ枠">
          <a:extLst>
            <a:ext uri="{FF2B5EF4-FFF2-40B4-BE49-F238E27FC236}">
              <a16:creationId xmlns:a16="http://schemas.microsoft.com/office/drawing/2014/main" id="{5E8D2942-3DB8-4BC7-B8B9-3483B5005EE2}"/>
            </a:ext>
          </a:extLst>
        </xdr:cNvPr>
        <xdr:cNvSpPr/>
      </xdr:nvSpPr>
      <xdr:spPr>
        <a:xfrm>
          <a:off x="582676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42067</xdr:rowOff>
    </xdr:from>
    <xdr:to>
      <xdr:col>54</xdr:col>
      <xdr:colOff>189865</xdr:colOff>
      <xdr:row>108</xdr:row>
      <xdr:rowOff>76166</xdr:rowOff>
    </xdr:to>
    <xdr:cxnSp macro="">
      <xdr:nvCxnSpPr>
        <xdr:cNvPr id="455" name="直線コネクタ 454">
          <a:extLst>
            <a:ext uri="{FF2B5EF4-FFF2-40B4-BE49-F238E27FC236}">
              <a16:creationId xmlns:a16="http://schemas.microsoft.com/office/drawing/2014/main" id="{52AF8E90-8800-457E-B7BC-83D1A99CAE86}"/>
            </a:ext>
          </a:extLst>
        </xdr:cNvPr>
        <xdr:cNvCxnSpPr/>
      </xdr:nvCxnSpPr>
      <xdr:spPr>
        <a:xfrm flipV="1">
          <a:off x="9219565" y="16806067"/>
          <a:ext cx="0" cy="13752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79993</xdr:rowOff>
    </xdr:from>
    <xdr:ext cx="313932" cy="259045"/>
    <xdr:sp macro="" textlink="">
      <xdr:nvSpPr>
        <xdr:cNvPr id="456" name="【港湾・漁港】&#10;一人当たり有形固定資産（償却資産）額最小値テキスト">
          <a:extLst>
            <a:ext uri="{FF2B5EF4-FFF2-40B4-BE49-F238E27FC236}">
              <a16:creationId xmlns:a16="http://schemas.microsoft.com/office/drawing/2014/main" id="{0B8EE0E7-B9F1-4335-9BD5-07B6EC3133C6}"/>
            </a:ext>
          </a:extLst>
        </xdr:cNvPr>
        <xdr:cNvSpPr txBox="1"/>
      </xdr:nvSpPr>
      <xdr:spPr>
        <a:xfrm>
          <a:off x="9258300" y="1818511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76166</xdr:rowOff>
    </xdr:from>
    <xdr:to>
      <xdr:col>55</xdr:col>
      <xdr:colOff>88900</xdr:colOff>
      <xdr:row>108</xdr:row>
      <xdr:rowOff>76166</xdr:rowOff>
    </xdr:to>
    <xdr:cxnSp macro="">
      <xdr:nvCxnSpPr>
        <xdr:cNvPr id="457" name="直線コネクタ 456">
          <a:extLst>
            <a:ext uri="{FF2B5EF4-FFF2-40B4-BE49-F238E27FC236}">
              <a16:creationId xmlns:a16="http://schemas.microsoft.com/office/drawing/2014/main" id="{91714390-4A70-435A-839B-23E5078B62BA}"/>
            </a:ext>
          </a:extLst>
        </xdr:cNvPr>
        <xdr:cNvCxnSpPr/>
      </xdr:nvCxnSpPr>
      <xdr:spPr>
        <a:xfrm>
          <a:off x="9154160" y="1818128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160194</xdr:rowOff>
    </xdr:from>
    <xdr:ext cx="690189" cy="259045"/>
    <xdr:sp macro="" textlink="">
      <xdr:nvSpPr>
        <xdr:cNvPr id="458" name="【港湾・漁港】&#10;一人当たり有形固定資産（償却資産）額最大値テキスト">
          <a:extLst>
            <a:ext uri="{FF2B5EF4-FFF2-40B4-BE49-F238E27FC236}">
              <a16:creationId xmlns:a16="http://schemas.microsoft.com/office/drawing/2014/main" id="{92B217E0-B715-4DEA-8A23-25BACA45A808}"/>
            </a:ext>
          </a:extLst>
        </xdr:cNvPr>
        <xdr:cNvSpPr txBox="1"/>
      </xdr:nvSpPr>
      <xdr:spPr>
        <a:xfrm>
          <a:off x="9258300" y="1658891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3,074,656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42067</xdr:rowOff>
    </xdr:from>
    <xdr:to>
      <xdr:col>55</xdr:col>
      <xdr:colOff>88900</xdr:colOff>
      <xdr:row>100</xdr:row>
      <xdr:rowOff>42067</xdr:rowOff>
    </xdr:to>
    <xdr:cxnSp macro="">
      <xdr:nvCxnSpPr>
        <xdr:cNvPr id="459" name="直線コネクタ 458">
          <a:extLst>
            <a:ext uri="{FF2B5EF4-FFF2-40B4-BE49-F238E27FC236}">
              <a16:creationId xmlns:a16="http://schemas.microsoft.com/office/drawing/2014/main" id="{54E07CF2-3E92-4CFF-B922-0C672DD2F9AA}"/>
            </a:ext>
          </a:extLst>
        </xdr:cNvPr>
        <xdr:cNvCxnSpPr/>
      </xdr:nvCxnSpPr>
      <xdr:spPr>
        <a:xfrm>
          <a:off x="9154160" y="1680606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106</xdr:row>
      <xdr:rowOff>154973</xdr:rowOff>
    </xdr:from>
    <xdr:ext cx="599010" cy="259045"/>
    <xdr:sp macro="" textlink="">
      <xdr:nvSpPr>
        <xdr:cNvPr id="460" name="【港湾・漁港】&#10;一人当たり有形固定資産（償却資産）額平均値テキスト">
          <a:extLst>
            <a:ext uri="{FF2B5EF4-FFF2-40B4-BE49-F238E27FC236}">
              <a16:creationId xmlns:a16="http://schemas.microsoft.com/office/drawing/2014/main" id="{6BF9C309-5E9C-4F71-B61A-D07077E8B7AC}"/>
            </a:ext>
          </a:extLst>
        </xdr:cNvPr>
        <xdr:cNvSpPr txBox="1"/>
      </xdr:nvSpPr>
      <xdr:spPr>
        <a:xfrm>
          <a:off x="9258300" y="1792481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419,410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5096</xdr:rowOff>
    </xdr:from>
    <xdr:to>
      <xdr:col>55</xdr:col>
      <xdr:colOff>50800</xdr:colOff>
      <xdr:row>107</xdr:row>
      <xdr:rowOff>106696</xdr:rowOff>
    </xdr:to>
    <xdr:sp macro="" textlink="">
      <xdr:nvSpPr>
        <xdr:cNvPr id="461" name="フローチャート: 判断 460">
          <a:extLst>
            <a:ext uri="{FF2B5EF4-FFF2-40B4-BE49-F238E27FC236}">
              <a16:creationId xmlns:a16="http://schemas.microsoft.com/office/drawing/2014/main" id="{C95D3868-9201-44C0-8C19-192F5496AFD8}"/>
            </a:ext>
          </a:extLst>
        </xdr:cNvPr>
        <xdr:cNvSpPr/>
      </xdr:nvSpPr>
      <xdr:spPr>
        <a:xfrm>
          <a:off x="9192260" y="17942576"/>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107</xdr:row>
      <xdr:rowOff>6423</xdr:rowOff>
    </xdr:from>
    <xdr:to>
      <xdr:col>50</xdr:col>
      <xdr:colOff>165100</xdr:colOff>
      <xdr:row>107</xdr:row>
      <xdr:rowOff>108023</xdr:rowOff>
    </xdr:to>
    <xdr:sp macro="" textlink="">
      <xdr:nvSpPr>
        <xdr:cNvPr id="462" name="フローチャート: 判断 461">
          <a:extLst>
            <a:ext uri="{FF2B5EF4-FFF2-40B4-BE49-F238E27FC236}">
              <a16:creationId xmlns:a16="http://schemas.microsoft.com/office/drawing/2014/main" id="{218FF917-86AD-4B60-84ED-2BE82604AE9E}"/>
            </a:ext>
          </a:extLst>
        </xdr:cNvPr>
        <xdr:cNvSpPr/>
      </xdr:nvSpPr>
      <xdr:spPr>
        <a:xfrm>
          <a:off x="8445500" y="17943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107</xdr:row>
      <xdr:rowOff>42207</xdr:rowOff>
    </xdr:from>
    <xdr:to>
      <xdr:col>46</xdr:col>
      <xdr:colOff>38100</xdr:colOff>
      <xdr:row>107</xdr:row>
      <xdr:rowOff>143807</xdr:rowOff>
    </xdr:to>
    <xdr:sp macro="" textlink="">
      <xdr:nvSpPr>
        <xdr:cNvPr id="463" name="フローチャート: 判断 462">
          <a:extLst>
            <a:ext uri="{FF2B5EF4-FFF2-40B4-BE49-F238E27FC236}">
              <a16:creationId xmlns:a16="http://schemas.microsoft.com/office/drawing/2014/main" id="{68B873A8-F1A7-4713-9E38-66B13B932D2A}"/>
            </a:ext>
          </a:extLst>
        </xdr:cNvPr>
        <xdr:cNvSpPr/>
      </xdr:nvSpPr>
      <xdr:spPr>
        <a:xfrm>
          <a:off x="7670800" y="17979687"/>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107</xdr:row>
      <xdr:rowOff>47740</xdr:rowOff>
    </xdr:from>
    <xdr:to>
      <xdr:col>41</xdr:col>
      <xdr:colOff>101600</xdr:colOff>
      <xdr:row>107</xdr:row>
      <xdr:rowOff>149340</xdr:rowOff>
    </xdr:to>
    <xdr:sp macro="" textlink="">
      <xdr:nvSpPr>
        <xdr:cNvPr id="464" name="フローチャート: 判断 463">
          <a:extLst>
            <a:ext uri="{FF2B5EF4-FFF2-40B4-BE49-F238E27FC236}">
              <a16:creationId xmlns:a16="http://schemas.microsoft.com/office/drawing/2014/main" id="{BD216BD1-5194-4A45-8577-2BC7FE363BD1}"/>
            </a:ext>
          </a:extLst>
        </xdr:cNvPr>
        <xdr:cNvSpPr/>
      </xdr:nvSpPr>
      <xdr:spPr>
        <a:xfrm>
          <a:off x="6873240" y="17985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107</xdr:row>
      <xdr:rowOff>33463</xdr:rowOff>
    </xdr:from>
    <xdr:to>
      <xdr:col>36</xdr:col>
      <xdr:colOff>165100</xdr:colOff>
      <xdr:row>107</xdr:row>
      <xdr:rowOff>135063</xdr:rowOff>
    </xdr:to>
    <xdr:sp macro="" textlink="">
      <xdr:nvSpPr>
        <xdr:cNvPr id="465" name="フローチャート: 判断 464">
          <a:extLst>
            <a:ext uri="{FF2B5EF4-FFF2-40B4-BE49-F238E27FC236}">
              <a16:creationId xmlns:a16="http://schemas.microsoft.com/office/drawing/2014/main" id="{BF1D6BA2-3810-4E24-8E34-B9EB106DD68B}"/>
            </a:ext>
          </a:extLst>
        </xdr:cNvPr>
        <xdr:cNvSpPr/>
      </xdr:nvSpPr>
      <xdr:spPr>
        <a:xfrm>
          <a:off x="6098540" y="179709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66" name="テキスト ボックス 465">
          <a:extLst>
            <a:ext uri="{FF2B5EF4-FFF2-40B4-BE49-F238E27FC236}">
              <a16:creationId xmlns:a16="http://schemas.microsoft.com/office/drawing/2014/main" id="{A8B0EFC6-49BE-4DC1-9172-3E6E7E06FAE4}"/>
            </a:ext>
          </a:extLst>
        </xdr:cNvPr>
        <xdr:cNvSpPr txBox="1"/>
      </xdr:nvSpPr>
      <xdr:spPr>
        <a:xfrm>
          <a:off x="90525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67" name="テキスト ボックス 466">
          <a:extLst>
            <a:ext uri="{FF2B5EF4-FFF2-40B4-BE49-F238E27FC236}">
              <a16:creationId xmlns:a16="http://schemas.microsoft.com/office/drawing/2014/main" id="{568C6770-4006-4216-8D8E-BBB32AF4E4E5}"/>
            </a:ext>
          </a:extLst>
        </xdr:cNvPr>
        <xdr:cNvSpPr txBox="1"/>
      </xdr:nvSpPr>
      <xdr:spPr>
        <a:xfrm>
          <a:off x="83286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68" name="テキスト ボックス 467">
          <a:extLst>
            <a:ext uri="{FF2B5EF4-FFF2-40B4-BE49-F238E27FC236}">
              <a16:creationId xmlns:a16="http://schemas.microsoft.com/office/drawing/2014/main" id="{8561FE12-C1C3-45ED-85B7-4B06D2F447E5}"/>
            </a:ext>
          </a:extLst>
        </xdr:cNvPr>
        <xdr:cNvSpPr txBox="1"/>
      </xdr:nvSpPr>
      <xdr:spPr>
        <a:xfrm>
          <a:off x="75463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69" name="テキスト ボックス 468">
          <a:extLst>
            <a:ext uri="{FF2B5EF4-FFF2-40B4-BE49-F238E27FC236}">
              <a16:creationId xmlns:a16="http://schemas.microsoft.com/office/drawing/2014/main" id="{E6B9D450-D384-4B0E-B93F-187257FD53E2}"/>
            </a:ext>
          </a:extLst>
        </xdr:cNvPr>
        <xdr:cNvSpPr txBox="1"/>
      </xdr:nvSpPr>
      <xdr:spPr>
        <a:xfrm>
          <a:off x="67564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0" name="テキスト ボックス 469">
          <a:extLst>
            <a:ext uri="{FF2B5EF4-FFF2-40B4-BE49-F238E27FC236}">
              <a16:creationId xmlns:a16="http://schemas.microsoft.com/office/drawing/2014/main" id="{8505B1D1-956C-499C-B0A9-9883EE32C949}"/>
            </a:ext>
          </a:extLst>
        </xdr:cNvPr>
        <xdr:cNvSpPr txBox="1"/>
      </xdr:nvSpPr>
      <xdr:spPr>
        <a:xfrm>
          <a:off x="59817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102</xdr:row>
      <xdr:rowOff>13990</xdr:rowOff>
    </xdr:from>
    <xdr:to>
      <xdr:col>55</xdr:col>
      <xdr:colOff>50800</xdr:colOff>
      <xdr:row>102</xdr:row>
      <xdr:rowOff>115590</xdr:rowOff>
    </xdr:to>
    <xdr:sp macro="" textlink="">
      <xdr:nvSpPr>
        <xdr:cNvPr id="471" name="楕円 470">
          <a:extLst>
            <a:ext uri="{FF2B5EF4-FFF2-40B4-BE49-F238E27FC236}">
              <a16:creationId xmlns:a16="http://schemas.microsoft.com/office/drawing/2014/main" id="{6D0C65B7-C35E-45BD-99E8-22F2931D9A4C}"/>
            </a:ext>
          </a:extLst>
        </xdr:cNvPr>
        <xdr:cNvSpPr/>
      </xdr:nvSpPr>
      <xdr:spPr>
        <a:xfrm>
          <a:off x="9192260" y="1711327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101</xdr:row>
      <xdr:rowOff>36867</xdr:rowOff>
    </xdr:from>
    <xdr:ext cx="690189" cy="259045"/>
    <xdr:sp macro="" textlink="">
      <xdr:nvSpPr>
        <xdr:cNvPr id="472" name="【港湾・漁港】&#10;一人当たり有形固定資産（償却資産）額該当値テキスト">
          <a:extLst>
            <a:ext uri="{FF2B5EF4-FFF2-40B4-BE49-F238E27FC236}">
              <a16:creationId xmlns:a16="http://schemas.microsoft.com/office/drawing/2014/main" id="{084D7D30-8828-49F9-91A9-A4B93D08A64C}"/>
            </a:ext>
          </a:extLst>
        </xdr:cNvPr>
        <xdr:cNvSpPr txBox="1"/>
      </xdr:nvSpPr>
      <xdr:spPr>
        <a:xfrm>
          <a:off x="9258300" y="1696850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2,274,955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102</xdr:row>
      <xdr:rowOff>37083</xdr:rowOff>
    </xdr:from>
    <xdr:to>
      <xdr:col>50</xdr:col>
      <xdr:colOff>165100</xdr:colOff>
      <xdr:row>102</xdr:row>
      <xdr:rowOff>138683</xdr:rowOff>
    </xdr:to>
    <xdr:sp macro="" textlink="">
      <xdr:nvSpPr>
        <xdr:cNvPr id="473" name="楕円 472">
          <a:extLst>
            <a:ext uri="{FF2B5EF4-FFF2-40B4-BE49-F238E27FC236}">
              <a16:creationId xmlns:a16="http://schemas.microsoft.com/office/drawing/2014/main" id="{B00542B2-22E5-4C66-BCBF-BD49FE36805D}"/>
            </a:ext>
          </a:extLst>
        </xdr:cNvPr>
        <xdr:cNvSpPr/>
      </xdr:nvSpPr>
      <xdr:spPr>
        <a:xfrm>
          <a:off x="8445500" y="17136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102</xdr:row>
      <xdr:rowOff>64790</xdr:rowOff>
    </xdr:from>
    <xdr:to>
      <xdr:col>55</xdr:col>
      <xdr:colOff>0</xdr:colOff>
      <xdr:row>102</xdr:row>
      <xdr:rowOff>87883</xdr:rowOff>
    </xdr:to>
    <xdr:cxnSp macro="">
      <xdr:nvCxnSpPr>
        <xdr:cNvPr id="474" name="直線コネクタ 473">
          <a:extLst>
            <a:ext uri="{FF2B5EF4-FFF2-40B4-BE49-F238E27FC236}">
              <a16:creationId xmlns:a16="http://schemas.microsoft.com/office/drawing/2014/main" id="{90939744-2E47-472F-ABA5-50773273452A}"/>
            </a:ext>
          </a:extLst>
        </xdr:cNvPr>
        <xdr:cNvCxnSpPr/>
      </xdr:nvCxnSpPr>
      <xdr:spPr>
        <a:xfrm flipV="1">
          <a:off x="8496300" y="17164070"/>
          <a:ext cx="723900" cy="230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102</xdr:row>
      <xdr:rowOff>78403</xdr:rowOff>
    </xdr:from>
    <xdr:to>
      <xdr:col>46</xdr:col>
      <xdr:colOff>38100</xdr:colOff>
      <xdr:row>103</xdr:row>
      <xdr:rowOff>8553</xdr:rowOff>
    </xdr:to>
    <xdr:sp macro="" textlink="">
      <xdr:nvSpPr>
        <xdr:cNvPr id="475" name="楕円 474">
          <a:extLst>
            <a:ext uri="{FF2B5EF4-FFF2-40B4-BE49-F238E27FC236}">
              <a16:creationId xmlns:a16="http://schemas.microsoft.com/office/drawing/2014/main" id="{1E76711A-8467-4DC3-B050-C3A3FFF8A90E}"/>
            </a:ext>
          </a:extLst>
        </xdr:cNvPr>
        <xdr:cNvSpPr/>
      </xdr:nvSpPr>
      <xdr:spPr>
        <a:xfrm>
          <a:off x="7670800" y="17177683"/>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102</xdr:row>
      <xdr:rowOff>87883</xdr:rowOff>
    </xdr:from>
    <xdr:to>
      <xdr:col>50</xdr:col>
      <xdr:colOff>114300</xdr:colOff>
      <xdr:row>102</xdr:row>
      <xdr:rowOff>129203</xdr:rowOff>
    </xdr:to>
    <xdr:cxnSp macro="">
      <xdr:nvCxnSpPr>
        <xdr:cNvPr id="476" name="直線コネクタ 475">
          <a:extLst>
            <a:ext uri="{FF2B5EF4-FFF2-40B4-BE49-F238E27FC236}">
              <a16:creationId xmlns:a16="http://schemas.microsoft.com/office/drawing/2014/main" id="{3CC4DC1A-C4B6-4604-89BF-C9470FA9DAAC}"/>
            </a:ext>
          </a:extLst>
        </xdr:cNvPr>
        <xdr:cNvCxnSpPr/>
      </xdr:nvCxnSpPr>
      <xdr:spPr>
        <a:xfrm flipV="1">
          <a:off x="7713980" y="17187163"/>
          <a:ext cx="782320" cy="413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102</xdr:row>
      <xdr:rowOff>97405</xdr:rowOff>
    </xdr:from>
    <xdr:to>
      <xdr:col>41</xdr:col>
      <xdr:colOff>101600</xdr:colOff>
      <xdr:row>103</xdr:row>
      <xdr:rowOff>27555</xdr:rowOff>
    </xdr:to>
    <xdr:sp macro="" textlink="">
      <xdr:nvSpPr>
        <xdr:cNvPr id="477" name="楕円 476">
          <a:extLst>
            <a:ext uri="{FF2B5EF4-FFF2-40B4-BE49-F238E27FC236}">
              <a16:creationId xmlns:a16="http://schemas.microsoft.com/office/drawing/2014/main" id="{4A0EF60D-2D66-4070-97C8-F71C37847AD6}"/>
            </a:ext>
          </a:extLst>
        </xdr:cNvPr>
        <xdr:cNvSpPr/>
      </xdr:nvSpPr>
      <xdr:spPr>
        <a:xfrm>
          <a:off x="6873240" y="1719668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102</xdr:row>
      <xdr:rowOff>129203</xdr:rowOff>
    </xdr:from>
    <xdr:to>
      <xdr:col>45</xdr:col>
      <xdr:colOff>177800</xdr:colOff>
      <xdr:row>102</xdr:row>
      <xdr:rowOff>148205</xdr:rowOff>
    </xdr:to>
    <xdr:cxnSp macro="">
      <xdr:nvCxnSpPr>
        <xdr:cNvPr id="478" name="直線コネクタ 477">
          <a:extLst>
            <a:ext uri="{FF2B5EF4-FFF2-40B4-BE49-F238E27FC236}">
              <a16:creationId xmlns:a16="http://schemas.microsoft.com/office/drawing/2014/main" id="{FC7609DB-E224-4BD9-98D6-74D5A22E4BD7}"/>
            </a:ext>
          </a:extLst>
        </xdr:cNvPr>
        <xdr:cNvCxnSpPr/>
      </xdr:nvCxnSpPr>
      <xdr:spPr>
        <a:xfrm flipV="1">
          <a:off x="6924040" y="17228483"/>
          <a:ext cx="789940" cy="19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102</xdr:row>
      <xdr:rowOff>115539</xdr:rowOff>
    </xdr:from>
    <xdr:to>
      <xdr:col>36</xdr:col>
      <xdr:colOff>165100</xdr:colOff>
      <xdr:row>103</xdr:row>
      <xdr:rowOff>45689</xdr:rowOff>
    </xdr:to>
    <xdr:sp macro="" textlink="">
      <xdr:nvSpPr>
        <xdr:cNvPr id="479" name="楕円 478">
          <a:extLst>
            <a:ext uri="{FF2B5EF4-FFF2-40B4-BE49-F238E27FC236}">
              <a16:creationId xmlns:a16="http://schemas.microsoft.com/office/drawing/2014/main" id="{38DF511E-1341-4793-A4B5-C437CB901C1C}"/>
            </a:ext>
          </a:extLst>
        </xdr:cNvPr>
        <xdr:cNvSpPr/>
      </xdr:nvSpPr>
      <xdr:spPr>
        <a:xfrm>
          <a:off x="6098540" y="1721481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102</xdr:row>
      <xdr:rowOff>148205</xdr:rowOff>
    </xdr:from>
    <xdr:to>
      <xdr:col>41</xdr:col>
      <xdr:colOff>50800</xdr:colOff>
      <xdr:row>102</xdr:row>
      <xdr:rowOff>166339</xdr:rowOff>
    </xdr:to>
    <xdr:cxnSp macro="">
      <xdr:nvCxnSpPr>
        <xdr:cNvPr id="480" name="直線コネクタ 479">
          <a:extLst>
            <a:ext uri="{FF2B5EF4-FFF2-40B4-BE49-F238E27FC236}">
              <a16:creationId xmlns:a16="http://schemas.microsoft.com/office/drawing/2014/main" id="{B6EC5493-351C-403F-A240-8216094A4FB1}"/>
            </a:ext>
          </a:extLst>
        </xdr:cNvPr>
        <xdr:cNvCxnSpPr/>
      </xdr:nvCxnSpPr>
      <xdr:spPr>
        <a:xfrm flipV="1">
          <a:off x="6149340" y="17247485"/>
          <a:ext cx="774700" cy="181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107</xdr:row>
      <xdr:rowOff>99150</xdr:rowOff>
    </xdr:from>
    <xdr:ext cx="599010" cy="259045"/>
    <xdr:sp macro="" textlink="">
      <xdr:nvSpPr>
        <xdr:cNvPr id="481" name="n_1aveValue【港湾・漁港】&#10;一人当たり有形固定資産（償却資産）額">
          <a:extLst>
            <a:ext uri="{FF2B5EF4-FFF2-40B4-BE49-F238E27FC236}">
              <a16:creationId xmlns:a16="http://schemas.microsoft.com/office/drawing/2014/main" id="{67A43AE4-34CE-477B-AFC2-F11FAB60339B}"/>
            </a:ext>
          </a:extLst>
        </xdr:cNvPr>
        <xdr:cNvSpPr txBox="1"/>
      </xdr:nvSpPr>
      <xdr:spPr>
        <a:xfrm>
          <a:off x="8214575" y="180366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416,506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107</xdr:row>
      <xdr:rowOff>134934</xdr:rowOff>
    </xdr:from>
    <xdr:ext cx="599010" cy="259045"/>
    <xdr:sp macro="" textlink="">
      <xdr:nvSpPr>
        <xdr:cNvPr id="482" name="n_2aveValue【港湾・漁港】&#10;一人当たり有形固定資産（償却資産）額">
          <a:extLst>
            <a:ext uri="{FF2B5EF4-FFF2-40B4-BE49-F238E27FC236}">
              <a16:creationId xmlns:a16="http://schemas.microsoft.com/office/drawing/2014/main" id="{43435BCD-F8F0-498E-A29D-222578BAC4D5}"/>
            </a:ext>
          </a:extLst>
        </xdr:cNvPr>
        <xdr:cNvSpPr txBox="1"/>
      </xdr:nvSpPr>
      <xdr:spPr>
        <a:xfrm>
          <a:off x="7444955" y="180724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338,239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107</xdr:row>
      <xdr:rowOff>140467</xdr:rowOff>
    </xdr:from>
    <xdr:ext cx="599010" cy="259045"/>
    <xdr:sp macro="" textlink="">
      <xdr:nvSpPr>
        <xdr:cNvPr id="483" name="n_3aveValue【港湾・漁港】&#10;一人当たり有形固定資産（償却資産）額">
          <a:extLst>
            <a:ext uri="{FF2B5EF4-FFF2-40B4-BE49-F238E27FC236}">
              <a16:creationId xmlns:a16="http://schemas.microsoft.com/office/drawing/2014/main" id="{2FFF17AD-4869-4F7D-B6FA-610ECA6E68F2}"/>
            </a:ext>
          </a:extLst>
        </xdr:cNvPr>
        <xdr:cNvSpPr txBox="1"/>
      </xdr:nvSpPr>
      <xdr:spPr>
        <a:xfrm>
          <a:off x="6670255" y="180779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326,139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107</xdr:row>
      <xdr:rowOff>126190</xdr:rowOff>
    </xdr:from>
    <xdr:ext cx="599010" cy="259045"/>
    <xdr:sp macro="" textlink="">
      <xdr:nvSpPr>
        <xdr:cNvPr id="484" name="n_4aveValue【港湾・漁港】&#10;一人当たり有形固定資産（償却資産）額">
          <a:extLst>
            <a:ext uri="{FF2B5EF4-FFF2-40B4-BE49-F238E27FC236}">
              <a16:creationId xmlns:a16="http://schemas.microsoft.com/office/drawing/2014/main" id="{FE50D50C-8DE5-498C-A3C9-73AB2BDCCAE2}"/>
            </a:ext>
          </a:extLst>
        </xdr:cNvPr>
        <xdr:cNvSpPr txBox="1"/>
      </xdr:nvSpPr>
      <xdr:spPr>
        <a:xfrm>
          <a:off x="5872695" y="180636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357,364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137505</xdr:colOff>
      <xdr:row>100</xdr:row>
      <xdr:rowOff>155210</xdr:rowOff>
    </xdr:from>
    <xdr:ext cx="690189" cy="259045"/>
    <xdr:sp macro="" textlink="">
      <xdr:nvSpPr>
        <xdr:cNvPr id="485" name="n_1mainValue【港湾・漁港】&#10;一人当たり有形固定資産（償却資産）額">
          <a:extLst>
            <a:ext uri="{FF2B5EF4-FFF2-40B4-BE49-F238E27FC236}">
              <a16:creationId xmlns:a16="http://schemas.microsoft.com/office/drawing/2014/main" id="{9A93AA34-A2CD-4C6B-ABEA-C17EB3006F61}"/>
            </a:ext>
          </a:extLst>
        </xdr:cNvPr>
        <xdr:cNvSpPr txBox="1"/>
      </xdr:nvSpPr>
      <xdr:spPr>
        <a:xfrm>
          <a:off x="8184225" y="1691921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2,224,448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23205</xdr:colOff>
      <xdr:row>101</xdr:row>
      <xdr:rowOff>25080</xdr:rowOff>
    </xdr:from>
    <xdr:ext cx="690189" cy="259045"/>
    <xdr:sp macro="" textlink="">
      <xdr:nvSpPr>
        <xdr:cNvPr id="486" name="n_2mainValue【港湾・漁港】&#10;一人当たり有形固定資産（償却資産）額">
          <a:extLst>
            <a:ext uri="{FF2B5EF4-FFF2-40B4-BE49-F238E27FC236}">
              <a16:creationId xmlns:a16="http://schemas.microsoft.com/office/drawing/2014/main" id="{F6C8CD7F-AE02-4F08-9017-6273BF9A57B9}"/>
            </a:ext>
          </a:extLst>
        </xdr:cNvPr>
        <xdr:cNvSpPr txBox="1"/>
      </xdr:nvSpPr>
      <xdr:spPr>
        <a:xfrm>
          <a:off x="7399365" y="1695672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2,134,070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86705</xdr:colOff>
      <xdr:row>101</xdr:row>
      <xdr:rowOff>44082</xdr:rowOff>
    </xdr:from>
    <xdr:ext cx="690189" cy="259045"/>
    <xdr:sp macro="" textlink="">
      <xdr:nvSpPr>
        <xdr:cNvPr id="487" name="n_3mainValue【港湾・漁港】&#10;一人当たり有形固定資産（償却資産）額">
          <a:extLst>
            <a:ext uri="{FF2B5EF4-FFF2-40B4-BE49-F238E27FC236}">
              <a16:creationId xmlns:a16="http://schemas.microsoft.com/office/drawing/2014/main" id="{37BFB879-55F0-4673-96A0-2465E80E7996}"/>
            </a:ext>
          </a:extLst>
        </xdr:cNvPr>
        <xdr:cNvSpPr txBox="1"/>
      </xdr:nvSpPr>
      <xdr:spPr>
        <a:xfrm>
          <a:off x="6624665" y="1697572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2,092,509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34</xdr:col>
      <xdr:colOff>150205</xdr:colOff>
      <xdr:row>101</xdr:row>
      <xdr:rowOff>62216</xdr:rowOff>
    </xdr:from>
    <xdr:ext cx="690189" cy="259045"/>
    <xdr:sp macro="" textlink="">
      <xdr:nvSpPr>
        <xdr:cNvPr id="488" name="n_4mainValue【港湾・漁港】&#10;一人当たり有形固定資産（償却資産）額">
          <a:extLst>
            <a:ext uri="{FF2B5EF4-FFF2-40B4-BE49-F238E27FC236}">
              <a16:creationId xmlns:a16="http://schemas.microsoft.com/office/drawing/2014/main" id="{77ACE7F3-D4D5-4CCA-8532-24D8B971215E}"/>
            </a:ext>
          </a:extLst>
        </xdr:cNvPr>
        <xdr:cNvSpPr txBox="1"/>
      </xdr:nvSpPr>
      <xdr:spPr>
        <a:xfrm>
          <a:off x="5849965" y="1699385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2,052,845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89" name="正方形/長方形 488">
          <a:extLst>
            <a:ext uri="{FF2B5EF4-FFF2-40B4-BE49-F238E27FC236}">
              <a16:creationId xmlns:a16="http://schemas.microsoft.com/office/drawing/2014/main" id="{50A47241-F843-4BDC-B659-1682DDC4910D}"/>
            </a:ext>
          </a:extLst>
        </xdr:cNvPr>
        <xdr:cNvSpPr/>
      </xdr:nvSpPr>
      <xdr:spPr>
        <a:xfrm>
          <a:off x="1096010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0" name="正方形/長方形 489">
          <a:extLst>
            <a:ext uri="{FF2B5EF4-FFF2-40B4-BE49-F238E27FC236}">
              <a16:creationId xmlns:a16="http://schemas.microsoft.com/office/drawing/2014/main" id="{95EB4BF5-F670-4456-BB27-F8724D925F0B}"/>
            </a:ext>
          </a:extLst>
        </xdr:cNvPr>
        <xdr:cNvSpPr/>
      </xdr:nvSpPr>
      <xdr:spPr>
        <a:xfrm>
          <a:off x="11064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1" name="正方形/長方形 490">
          <a:extLst>
            <a:ext uri="{FF2B5EF4-FFF2-40B4-BE49-F238E27FC236}">
              <a16:creationId xmlns:a16="http://schemas.microsoft.com/office/drawing/2014/main" id="{B671C83A-1F3D-41C4-A4DD-5790308D7CF7}"/>
            </a:ext>
          </a:extLst>
        </xdr:cNvPr>
        <xdr:cNvSpPr/>
      </xdr:nvSpPr>
      <xdr:spPr>
        <a:xfrm>
          <a:off x="11064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35/117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2" name="正方形/長方形 491">
          <a:extLst>
            <a:ext uri="{FF2B5EF4-FFF2-40B4-BE49-F238E27FC236}">
              <a16:creationId xmlns:a16="http://schemas.microsoft.com/office/drawing/2014/main" id="{028E81AB-E81B-4928-9C58-E6343742FF3C}"/>
            </a:ext>
          </a:extLst>
        </xdr:cNvPr>
        <xdr:cNvSpPr/>
      </xdr:nvSpPr>
      <xdr:spPr>
        <a:xfrm>
          <a:off x="119659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3" name="正方形/長方形 492">
          <a:extLst>
            <a:ext uri="{FF2B5EF4-FFF2-40B4-BE49-F238E27FC236}">
              <a16:creationId xmlns:a16="http://schemas.microsoft.com/office/drawing/2014/main" id="{BDF27CB6-23BB-447E-8B70-5F26F0E4EFC3}"/>
            </a:ext>
          </a:extLst>
        </xdr:cNvPr>
        <xdr:cNvSpPr/>
      </xdr:nvSpPr>
      <xdr:spPr>
        <a:xfrm>
          <a:off x="119659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4" name="正方形/長方形 493">
          <a:extLst>
            <a:ext uri="{FF2B5EF4-FFF2-40B4-BE49-F238E27FC236}">
              <a16:creationId xmlns:a16="http://schemas.microsoft.com/office/drawing/2014/main" id="{55B831E9-6DAF-41AB-AA1C-93F25E3D8CD4}"/>
            </a:ext>
          </a:extLst>
        </xdr:cNvPr>
        <xdr:cNvSpPr/>
      </xdr:nvSpPr>
      <xdr:spPr>
        <a:xfrm>
          <a:off x="129717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5" name="正方形/長方形 494">
          <a:extLst>
            <a:ext uri="{FF2B5EF4-FFF2-40B4-BE49-F238E27FC236}">
              <a16:creationId xmlns:a16="http://schemas.microsoft.com/office/drawing/2014/main" id="{73B6CBAC-0EA4-4179-AD24-AE16D335D27E}"/>
            </a:ext>
          </a:extLst>
        </xdr:cNvPr>
        <xdr:cNvSpPr/>
      </xdr:nvSpPr>
      <xdr:spPr>
        <a:xfrm>
          <a:off x="129717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96" name="正方形/長方形 495">
          <a:extLst>
            <a:ext uri="{FF2B5EF4-FFF2-40B4-BE49-F238E27FC236}">
              <a16:creationId xmlns:a16="http://schemas.microsoft.com/office/drawing/2014/main" id="{BACE0017-CA7D-41A4-ACBA-155976D8E5E7}"/>
            </a:ext>
          </a:extLst>
        </xdr:cNvPr>
        <xdr:cNvSpPr/>
      </xdr:nvSpPr>
      <xdr:spPr>
        <a:xfrm>
          <a:off x="1096010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97" name="テキスト ボックス 496">
          <a:extLst>
            <a:ext uri="{FF2B5EF4-FFF2-40B4-BE49-F238E27FC236}">
              <a16:creationId xmlns:a16="http://schemas.microsoft.com/office/drawing/2014/main" id="{488682DF-F153-421E-9D1B-FD07C8104266}"/>
            </a:ext>
          </a:extLst>
        </xdr:cNvPr>
        <xdr:cNvSpPr txBox="1"/>
      </xdr:nvSpPr>
      <xdr:spPr>
        <a:xfrm>
          <a:off x="1092200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98" name="直線コネクタ 497">
          <a:extLst>
            <a:ext uri="{FF2B5EF4-FFF2-40B4-BE49-F238E27FC236}">
              <a16:creationId xmlns:a16="http://schemas.microsoft.com/office/drawing/2014/main" id="{B19AD7FF-876A-4752-8C20-2491F4726C3B}"/>
            </a:ext>
          </a:extLst>
        </xdr:cNvPr>
        <xdr:cNvCxnSpPr/>
      </xdr:nvCxnSpPr>
      <xdr:spPr>
        <a:xfrm>
          <a:off x="10960100" y="74523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99" name="テキスト ボックス 498">
          <a:extLst>
            <a:ext uri="{FF2B5EF4-FFF2-40B4-BE49-F238E27FC236}">
              <a16:creationId xmlns:a16="http://schemas.microsoft.com/office/drawing/2014/main" id="{57C3E3CA-67F5-4252-9EAA-8ACAD8E81D61}"/>
            </a:ext>
          </a:extLst>
        </xdr:cNvPr>
        <xdr:cNvSpPr txBox="1"/>
      </xdr:nvSpPr>
      <xdr:spPr>
        <a:xfrm>
          <a:off x="1056150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500" name="直線コネクタ 499">
          <a:extLst>
            <a:ext uri="{FF2B5EF4-FFF2-40B4-BE49-F238E27FC236}">
              <a16:creationId xmlns:a16="http://schemas.microsoft.com/office/drawing/2014/main" id="{6B79C7DE-77A0-4F96-BCB8-228ADFEC373D}"/>
            </a:ext>
          </a:extLst>
        </xdr:cNvPr>
        <xdr:cNvCxnSpPr/>
      </xdr:nvCxnSpPr>
      <xdr:spPr>
        <a:xfrm>
          <a:off x="10960100" y="7133408"/>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501" name="テキスト ボックス 500">
          <a:extLst>
            <a:ext uri="{FF2B5EF4-FFF2-40B4-BE49-F238E27FC236}">
              <a16:creationId xmlns:a16="http://schemas.microsoft.com/office/drawing/2014/main" id="{EC03FCDA-4B33-409F-B5E1-FE6368A0B62D}"/>
            </a:ext>
          </a:extLst>
        </xdr:cNvPr>
        <xdr:cNvSpPr txBox="1"/>
      </xdr:nvSpPr>
      <xdr:spPr>
        <a:xfrm>
          <a:off x="10561501" y="699499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502" name="直線コネクタ 501">
          <a:extLst>
            <a:ext uri="{FF2B5EF4-FFF2-40B4-BE49-F238E27FC236}">
              <a16:creationId xmlns:a16="http://schemas.microsoft.com/office/drawing/2014/main" id="{332F530F-4898-4D31-9EC6-BF5453A0467D}"/>
            </a:ext>
          </a:extLst>
        </xdr:cNvPr>
        <xdr:cNvCxnSpPr/>
      </xdr:nvCxnSpPr>
      <xdr:spPr>
        <a:xfrm>
          <a:off x="10960100" y="681445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503" name="テキスト ボックス 502">
          <a:extLst>
            <a:ext uri="{FF2B5EF4-FFF2-40B4-BE49-F238E27FC236}">
              <a16:creationId xmlns:a16="http://schemas.microsoft.com/office/drawing/2014/main" id="{72C92B98-DA9F-446D-93C0-E589BA35129A}"/>
            </a:ext>
          </a:extLst>
        </xdr:cNvPr>
        <xdr:cNvSpPr txBox="1"/>
      </xdr:nvSpPr>
      <xdr:spPr>
        <a:xfrm>
          <a:off x="10602761" y="667604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504" name="直線コネクタ 503">
          <a:extLst>
            <a:ext uri="{FF2B5EF4-FFF2-40B4-BE49-F238E27FC236}">
              <a16:creationId xmlns:a16="http://schemas.microsoft.com/office/drawing/2014/main" id="{8F027E5B-F77F-44DB-9AF8-CD5F68FD72DF}"/>
            </a:ext>
          </a:extLst>
        </xdr:cNvPr>
        <xdr:cNvCxnSpPr/>
      </xdr:nvCxnSpPr>
      <xdr:spPr>
        <a:xfrm>
          <a:off x="10960100" y="649550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505" name="テキスト ボックス 504">
          <a:extLst>
            <a:ext uri="{FF2B5EF4-FFF2-40B4-BE49-F238E27FC236}">
              <a16:creationId xmlns:a16="http://schemas.microsoft.com/office/drawing/2014/main" id="{74DD0A1A-449D-4A75-95F6-3799598A6281}"/>
            </a:ext>
          </a:extLst>
        </xdr:cNvPr>
        <xdr:cNvSpPr txBox="1"/>
      </xdr:nvSpPr>
      <xdr:spPr>
        <a:xfrm>
          <a:off x="10602761" y="63570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506" name="直線コネクタ 505">
          <a:extLst>
            <a:ext uri="{FF2B5EF4-FFF2-40B4-BE49-F238E27FC236}">
              <a16:creationId xmlns:a16="http://schemas.microsoft.com/office/drawing/2014/main" id="{04DAEF16-8FD8-4A77-BE74-92BFBE51CDFC}"/>
            </a:ext>
          </a:extLst>
        </xdr:cNvPr>
        <xdr:cNvCxnSpPr/>
      </xdr:nvCxnSpPr>
      <xdr:spPr>
        <a:xfrm>
          <a:off x="10960100" y="6176554"/>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507" name="テキスト ボックス 506">
          <a:extLst>
            <a:ext uri="{FF2B5EF4-FFF2-40B4-BE49-F238E27FC236}">
              <a16:creationId xmlns:a16="http://schemas.microsoft.com/office/drawing/2014/main" id="{3F7736D9-7D7E-4AEF-90E7-C50110779E7C}"/>
            </a:ext>
          </a:extLst>
        </xdr:cNvPr>
        <xdr:cNvSpPr txBox="1"/>
      </xdr:nvSpPr>
      <xdr:spPr>
        <a:xfrm>
          <a:off x="10602761" y="60381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508" name="直線コネクタ 507">
          <a:extLst>
            <a:ext uri="{FF2B5EF4-FFF2-40B4-BE49-F238E27FC236}">
              <a16:creationId xmlns:a16="http://schemas.microsoft.com/office/drawing/2014/main" id="{CDFB47B7-7A6A-4283-9C07-DFF23645C8B8}"/>
            </a:ext>
          </a:extLst>
        </xdr:cNvPr>
        <xdr:cNvCxnSpPr/>
      </xdr:nvCxnSpPr>
      <xdr:spPr>
        <a:xfrm>
          <a:off x="10960100" y="585760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509" name="テキスト ボックス 508">
          <a:extLst>
            <a:ext uri="{FF2B5EF4-FFF2-40B4-BE49-F238E27FC236}">
              <a16:creationId xmlns:a16="http://schemas.microsoft.com/office/drawing/2014/main" id="{FC337223-C6F1-4BD3-B718-C8F6D8931041}"/>
            </a:ext>
          </a:extLst>
        </xdr:cNvPr>
        <xdr:cNvSpPr txBox="1"/>
      </xdr:nvSpPr>
      <xdr:spPr>
        <a:xfrm>
          <a:off x="10602761" y="571538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510" name="直線コネクタ 509">
          <a:extLst>
            <a:ext uri="{FF2B5EF4-FFF2-40B4-BE49-F238E27FC236}">
              <a16:creationId xmlns:a16="http://schemas.microsoft.com/office/drawing/2014/main" id="{0F863C44-6B26-49A6-BB54-32D6AE2AB60E}"/>
            </a:ext>
          </a:extLst>
        </xdr:cNvPr>
        <xdr:cNvCxnSpPr/>
      </xdr:nvCxnSpPr>
      <xdr:spPr>
        <a:xfrm>
          <a:off x="10960100" y="5534842"/>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511" name="テキスト ボックス 510">
          <a:extLst>
            <a:ext uri="{FF2B5EF4-FFF2-40B4-BE49-F238E27FC236}">
              <a16:creationId xmlns:a16="http://schemas.microsoft.com/office/drawing/2014/main" id="{D62F00FB-5C46-4DFA-9142-DE01760447AD}"/>
            </a:ext>
          </a:extLst>
        </xdr:cNvPr>
        <xdr:cNvSpPr txBox="1"/>
      </xdr:nvSpPr>
      <xdr:spPr>
        <a:xfrm>
          <a:off x="10666881" y="539642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2" name="直線コネクタ 511">
          <a:extLst>
            <a:ext uri="{FF2B5EF4-FFF2-40B4-BE49-F238E27FC236}">
              <a16:creationId xmlns:a16="http://schemas.microsoft.com/office/drawing/2014/main" id="{1BC9DB7F-15B5-472C-990E-C2D274FEA423}"/>
            </a:ext>
          </a:extLst>
        </xdr:cNvPr>
        <xdr:cNvCxnSpPr/>
      </xdr:nvCxnSpPr>
      <xdr:spPr>
        <a:xfrm>
          <a:off x="10960100" y="52158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513" name="【認定こども園・幼稚園・保育所】&#10;有形固定資産減価償却率グラフ枠">
          <a:extLst>
            <a:ext uri="{FF2B5EF4-FFF2-40B4-BE49-F238E27FC236}">
              <a16:creationId xmlns:a16="http://schemas.microsoft.com/office/drawing/2014/main" id="{1AB45AFB-0963-4B04-8548-C128BF7814EB}"/>
            </a:ext>
          </a:extLst>
        </xdr:cNvPr>
        <xdr:cNvSpPr/>
      </xdr:nvSpPr>
      <xdr:spPr>
        <a:xfrm>
          <a:off x="1096010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74567</xdr:rowOff>
    </xdr:from>
    <xdr:to>
      <xdr:col>85</xdr:col>
      <xdr:colOff>126364</xdr:colOff>
      <xdr:row>42</xdr:row>
      <xdr:rowOff>92528</xdr:rowOff>
    </xdr:to>
    <xdr:cxnSp macro="">
      <xdr:nvCxnSpPr>
        <xdr:cNvPr id="514" name="直線コネクタ 513">
          <a:extLst>
            <a:ext uri="{FF2B5EF4-FFF2-40B4-BE49-F238E27FC236}">
              <a16:creationId xmlns:a16="http://schemas.microsoft.com/office/drawing/2014/main" id="{9F44D859-8BEB-41B2-8C81-0B423D913E41}"/>
            </a:ext>
          </a:extLst>
        </xdr:cNvPr>
        <xdr:cNvCxnSpPr/>
      </xdr:nvCxnSpPr>
      <xdr:spPr>
        <a:xfrm flipV="1">
          <a:off x="14375764" y="5606687"/>
          <a:ext cx="0" cy="15267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96355</xdr:rowOff>
    </xdr:from>
    <xdr:ext cx="469744" cy="259045"/>
    <xdr:sp macro="" textlink="">
      <xdr:nvSpPr>
        <xdr:cNvPr id="515" name="【認定こども園・幼稚園・保育所】&#10;有形固定資産減価償却率最小値テキスト">
          <a:extLst>
            <a:ext uri="{FF2B5EF4-FFF2-40B4-BE49-F238E27FC236}">
              <a16:creationId xmlns:a16="http://schemas.microsoft.com/office/drawing/2014/main" id="{C76B6D15-4222-41C0-B5F6-B3148B236A55}"/>
            </a:ext>
          </a:extLst>
        </xdr:cNvPr>
        <xdr:cNvSpPr txBox="1"/>
      </xdr:nvSpPr>
      <xdr:spPr>
        <a:xfrm>
          <a:off x="14414500" y="71372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92528</xdr:rowOff>
    </xdr:from>
    <xdr:to>
      <xdr:col>86</xdr:col>
      <xdr:colOff>25400</xdr:colOff>
      <xdr:row>42</xdr:row>
      <xdr:rowOff>92528</xdr:rowOff>
    </xdr:to>
    <xdr:cxnSp macro="">
      <xdr:nvCxnSpPr>
        <xdr:cNvPr id="516" name="直線コネクタ 515">
          <a:extLst>
            <a:ext uri="{FF2B5EF4-FFF2-40B4-BE49-F238E27FC236}">
              <a16:creationId xmlns:a16="http://schemas.microsoft.com/office/drawing/2014/main" id="{54488D36-939F-49ED-BC5F-BF4EF235DCBB}"/>
            </a:ext>
          </a:extLst>
        </xdr:cNvPr>
        <xdr:cNvCxnSpPr/>
      </xdr:nvCxnSpPr>
      <xdr:spPr>
        <a:xfrm>
          <a:off x="14287500" y="713340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21244</xdr:rowOff>
    </xdr:from>
    <xdr:ext cx="340478" cy="259045"/>
    <xdr:sp macro="" textlink="">
      <xdr:nvSpPr>
        <xdr:cNvPr id="517" name="【認定こども園・幼稚園・保育所】&#10;有形固定資産減価償却率最大値テキスト">
          <a:extLst>
            <a:ext uri="{FF2B5EF4-FFF2-40B4-BE49-F238E27FC236}">
              <a16:creationId xmlns:a16="http://schemas.microsoft.com/office/drawing/2014/main" id="{7B3A1E24-FEA5-423F-8BA5-48DF1D006612}"/>
            </a:ext>
          </a:extLst>
        </xdr:cNvPr>
        <xdr:cNvSpPr txBox="1"/>
      </xdr:nvSpPr>
      <xdr:spPr>
        <a:xfrm>
          <a:off x="14414500" y="538572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74567</xdr:rowOff>
    </xdr:from>
    <xdr:to>
      <xdr:col>86</xdr:col>
      <xdr:colOff>25400</xdr:colOff>
      <xdr:row>33</xdr:row>
      <xdr:rowOff>74567</xdr:rowOff>
    </xdr:to>
    <xdr:cxnSp macro="">
      <xdr:nvCxnSpPr>
        <xdr:cNvPr id="518" name="直線コネクタ 517">
          <a:extLst>
            <a:ext uri="{FF2B5EF4-FFF2-40B4-BE49-F238E27FC236}">
              <a16:creationId xmlns:a16="http://schemas.microsoft.com/office/drawing/2014/main" id="{BDCA3C55-36DF-42BD-9B67-F719E536F8E5}"/>
            </a:ext>
          </a:extLst>
        </xdr:cNvPr>
        <xdr:cNvCxnSpPr/>
      </xdr:nvCxnSpPr>
      <xdr:spPr>
        <a:xfrm>
          <a:off x="14287500" y="560668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167112</xdr:rowOff>
    </xdr:from>
    <xdr:ext cx="405111" cy="259045"/>
    <xdr:sp macro="" textlink="">
      <xdr:nvSpPr>
        <xdr:cNvPr id="519" name="【認定こども園・幼稚園・保育所】&#10;有形固定資産減価償却率平均値テキスト">
          <a:extLst>
            <a:ext uri="{FF2B5EF4-FFF2-40B4-BE49-F238E27FC236}">
              <a16:creationId xmlns:a16="http://schemas.microsoft.com/office/drawing/2014/main" id="{FBE325FF-B0AE-4468-B724-148676043847}"/>
            </a:ext>
          </a:extLst>
        </xdr:cNvPr>
        <xdr:cNvSpPr txBox="1"/>
      </xdr:nvSpPr>
      <xdr:spPr>
        <a:xfrm>
          <a:off x="14414500" y="636979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17235</xdr:rowOff>
    </xdr:from>
    <xdr:to>
      <xdr:col>85</xdr:col>
      <xdr:colOff>177800</xdr:colOff>
      <xdr:row>38</xdr:row>
      <xdr:rowOff>118835</xdr:rowOff>
    </xdr:to>
    <xdr:sp macro="" textlink="">
      <xdr:nvSpPr>
        <xdr:cNvPr id="520" name="フローチャート: 判断 519">
          <a:extLst>
            <a:ext uri="{FF2B5EF4-FFF2-40B4-BE49-F238E27FC236}">
              <a16:creationId xmlns:a16="http://schemas.microsoft.com/office/drawing/2014/main" id="{E0BDDD42-875C-4780-A848-B2F6EBD07BC8}"/>
            </a:ext>
          </a:extLst>
        </xdr:cNvPr>
        <xdr:cNvSpPr/>
      </xdr:nvSpPr>
      <xdr:spPr>
        <a:xfrm>
          <a:off x="14325600" y="6387555"/>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4173</xdr:rowOff>
    </xdr:from>
    <xdr:to>
      <xdr:col>81</xdr:col>
      <xdr:colOff>101600</xdr:colOff>
      <xdr:row>38</xdr:row>
      <xdr:rowOff>105773</xdr:rowOff>
    </xdr:to>
    <xdr:sp macro="" textlink="">
      <xdr:nvSpPr>
        <xdr:cNvPr id="521" name="フローチャート: 判断 520">
          <a:extLst>
            <a:ext uri="{FF2B5EF4-FFF2-40B4-BE49-F238E27FC236}">
              <a16:creationId xmlns:a16="http://schemas.microsoft.com/office/drawing/2014/main" id="{4132C0BA-8C70-4772-A9DA-1894D3101A8C}"/>
            </a:ext>
          </a:extLst>
        </xdr:cNvPr>
        <xdr:cNvSpPr/>
      </xdr:nvSpPr>
      <xdr:spPr>
        <a:xfrm>
          <a:off x="13578840" y="6374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49893</xdr:rowOff>
    </xdr:from>
    <xdr:to>
      <xdr:col>76</xdr:col>
      <xdr:colOff>165100</xdr:colOff>
      <xdr:row>38</xdr:row>
      <xdr:rowOff>151493</xdr:rowOff>
    </xdr:to>
    <xdr:sp macro="" textlink="">
      <xdr:nvSpPr>
        <xdr:cNvPr id="522" name="フローチャート: 判断 521">
          <a:extLst>
            <a:ext uri="{FF2B5EF4-FFF2-40B4-BE49-F238E27FC236}">
              <a16:creationId xmlns:a16="http://schemas.microsoft.com/office/drawing/2014/main" id="{73D92EDA-026E-4CB8-9849-1F6D8E4DDF43}"/>
            </a:ext>
          </a:extLst>
        </xdr:cNvPr>
        <xdr:cNvSpPr/>
      </xdr:nvSpPr>
      <xdr:spPr>
        <a:xfrm>
          <a:off x="12804140" y="6420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46627</xdr:rowOff>
    </xdr:from>
    <xdr:to>
      <xdr:col>72</xdr:col>
      <xdr:colOff>38100</xdr:colOff>
      <xdr:row>38</xdr:row>
      <xdr:rowOff>148227</xdr:rowOff>
    </xdr:to>
    <xdr:sp macro="" textlink="">
      <xdr:nvSpPr>
        <xdr:cNvPr id="523" name="フローチャート: 判断 522">
          <a:extLst>
            <a:ext uri="{FF2B5EF4-FFF2-40B4-BE49-F238E27FC236}">
              <a16:creationId xmlns:a16="http://schemas.microsoft.com/office/drawing/2014/main" id="{4357F156-FABF-428D-8AAD-7E41C3EF0D7A}"/>
            </a:ext>
          </a:extLst>
        </xdr:cNvPr>
        <xdr:cNvSpPr/>
      </xdr:nvSpPr>
      <xdr:spPr>
        <a:xfrm>
          <a:off x="12029440" y="6416947"/>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18869</xdr:rowOff>
    </xdr:from>
    <xdr:to>
      <xdr:col>67</xdr:col>
      <xdr:colOff>101600</xdr:colOff>
      <xdr:row>38</xdr:row>
      <xdr:rowOff>120469</xdr:rowOff>
    </xdr:to>
    <xdr:sp macro="" textlink="">
      <xdr:nvSpPr>
        <xdr:cNvPr id="524" name="フローチャート: 判断 523">
          <a:extLst>
            <a:ext uri="{FF2B5EF4-FFF2-40B4-BE49-F238E27FC236}">
              <a16:creationId xmlns:a16="http://schemas.microsoft.com/office/drawing/2014/main" id="{3E4F7785-E046-4EEB-A2A5-5E575ECCA7AB}"/>
            </a:ext>
          </a:extLst>
        </xdr:cNvPr>
        <xdr:cNvSpPr/>
      </xdr:nvSpPr>
      <xdr:spPr>
        <a:xfrm>
          <a:off x="11231880" y="6389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5" name="テキスト ボックス 524">
          <a:extLst>
            <a:ext uri="{FF2B5EF4-FFF2-40B4-BE49-F238E27FC236}">
              <a16:creationId xmlns:a16="http://schemas.microsoft.com/office/drawing/2014/main" id="{7DA7FCDD-2AEA-4100-A6BE-2252EE5F9DC2}"/>
            </a:ext>
          </a:extLst>
        </xdr:cNvPr>
        <xdr:cNvSpPr txBox="1"/>
      </xdr:nvSpPr>
      <xdr:spPr>
        <a:xfrm>
          <a:off x="14208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6" name="テキスト ボックス 525">
          <a:extLst>
            <a:ext uri="{FF2B5EF4-FFF2-40B4-BE49-F238E27FC236}">
              <a16:creationId xmlns:a16="http://schemas.microsoft.com/office/drawing/2014/main" id="{85B7B8CA-7B09-4A07-A75C-FE4274D21D28}"/>
            </a:ext>
          </a:extLst>
        </xdr:cNvPr>
        <xdr:cNvSpPr txBox="1"/>
      </xdr:nvSpPr>
      <xdr:spPr>
        <a:xfrm>
          <a:off x="134620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27" name="テキスト ボックス 526">
          <a:extLst>
            <a:ext uri="{FF2B5EF4-FFF2-40B4-BE49-F238E27FC236}">
              <a16:creationId xmlns:a16="http://schemas.microsoft.com/office/drawing/2014/main" id="{957B116A-5E38-4E8F-96C9-884B8040B4F5}"/>
            </a:ext>
          </a:extLst>
        </xdr:cNvPr>
        <xdr:cNvSpPr txBox="1"/>
      </xdr:nvSpPr>
      <xdr:spPr>
        <a:xfrm>
          <a:off x="126873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28" name="テキスト ボックス 527">
          <a:extLst>
            <a:ext uri="{FF2B5EF4-FFF2-40B4-BE49-F238E27FC236}">
              <a16:creationId xmlns:a16="http://schemas.microsoft.com/office/drawing/2014/main" id="{DA19D9E9-06BA-4EE4-B025-6F6291311C07}"/>
            </a:ext>
          </a:extLst>
        </xdr:cNvPr>
        <xdr:cNvSpPr txBox="1"/>
      </xdr:nvSpPr>
      <xdr:spPr>
        <a:xfrm>
          <a:off x="119049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29" name="テキスト ボックス 528">
          <a:extLst>
            <a:ext uri="{FF2B5EF4-FFF2-40B4-BE49-F238E27FC236}">
              <a16:creationId xmlns:a16="http://schemas.microsoft.com/office/drawing/2014/main" id="{4C6952FE-6474-438A-87F6-5E0770F2552B}"/>
            </a:ext>
          </a:extLst>
        </xdr:cNvPr>
        <xdr:cNvSpPr txBox="1"/>
      </xdr:nvSpPr>
      <xdr:spPr>
        <a:xfrm>
          <a:off x="111150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103777</xdr:rowOff>
    </xdr:from>
    <xdr:to>
      <xdr:col>85</xdr:col>
      <xdr:colOff>177800</xdr:colOff>
      <xdr:row>38</xdr:row>
      <xdr:rowOff>33927</xdr:rowOff>
    </xdr:to>
    <xdr:sp macro="" textlink="">
      <xdr:nvSpPr>
        <xdr:cNvPr id="530" name="楕円 529">
          <a:extLst>
            <a:ext uri="{FF2B5EF4-FFF2-40B4-BE49-F238E27FC236}">
              <a16:creationId xmlns:a16="http://schemas.microsoft.com/office/drawing/2014/main" id="{3A18D34B-C4DF-43E7-9574-B4AAB394B8C8}"/>
            </a:ext>
          </a:extLst>
        </xdr:cNvPr>
        <xdr:cNvSpPr/>
      </xdr:nvSpPr>
      <xdr:spPr>
        <a:xfrm>
          <a:off x="14325600" y="6306457"/>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36</xdr:row>
      <xdr:rowOff>126654</xdr:rowOff>
    </xdr:from>
    <xdr:ext cx="405111" cy="259045"/>
    <xdr:sp macro="" textlink="">
      <xdr:nvSpPr>
        <xdr:cNvPr id="531" name="【認定こども園・幼稚園・保育所】&#10;有形固定資産減価償却率該当値テキスト">
          <a:extLst>
            <a:ext uri="{FF2B5EF4-FFF2-40B4-BE49-F238E27FC236}">
              <a16:creationId xmlns:a16="http://schemas.microsoft.com/office/drawing/2014/main" id="{0D489E13-DE10-4AA3-88E8-7BA5CE8CFA77}"/>
            </a:ext>
          </a:extLst>
        </xdr:cNvPr>
        <xdr:cNvSpPr txBox="1"/>
      </xdr:nvSpPr>
      <xdr:spPr>
        <a:xfrm>
          <a:off x="14414500" y="61616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58057</xdr:rowOff>
    </xdr:from>
    <xdr:to>
      <xdr:col>81</xdr:col>
      <xdr:colOff>101600</xdr:colOff>
      <xdr:row>37</xdr:row>
      <xdr:rowOff>159657</xdr:rowOff>
    </xdr:to>
    <xdr:sp macro="" textlink="">
      <xdr:nvSpPr>
        <xdr:cNvPr id="532" name="楕円 531">
          <a:extLst>
            <a:ext uri="{FF2B5EF4-FFF2-40B4-BE49-F238E27FC236}">
              <a16:creationId xmlns:a16="http://schemas.microsoft.com/office/drawing/2014/main" id="{C03E45D7-DDFB-4C74-BA40-A28A2870FD8D}"/>
            </a:ext>
          </a:extLst>
        </xdr:cNvPr>
        <xdr:cNvSpPr/>
      </xdr:nvSpPr>
      <xdr:spPr>
        <a:xfrm>
          <a:off x="13578840" y="6260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37</xdr:row>
      <xdr:rowOff>108857</xdr:rowOff>
    </xdr:from>
    <xdr:to>
      <xdr:col>85</xdr:col>
      <xdr:colOff>127000</xdr:colOff>
      <xdr:row>37</xdr:row>
      <xdr:rowOff>154577</xdr:rowOff>
    </xdr:to>
    <xdr:cxnSp macro="">
      <xdr:nvCxnSpPr>
        <xdr:cNvPr id="533" name="直線コネクタ 532">
          <a:extLst>
            <a:ext uri="{FF2B5EF4-FFF2-40B4-BE49-F238E27FC236}">
              <a16:creationId xmlns:a16="http://schemas.microsoft.com/office/drawing/2014/main" id="{BD015483-BE4F-448F-894C-71CD25DE9B4E}"/>
            </a:ext>
          </a:extLst>
        </xdr:cNvPr>
        <xdr:cNvCxnSpPr/>
      </xdr:nvCxnSpPr>
      <xdr:spPr>
        <a:xfrm>
          <a:off x="13629640" y="6311537"/>
          <a:ext cx="74676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170724</xdr:rowOff>
    </xdr:from>
    <xdr:to>
      <xdr:col>76</xdr:col>
      <xdr:colOff>165100</xdr:colOff>
      <xdr:row>37</xdr:row>
      <xdr:rowOff>100874</xdr:rowOff>
    </xdr:to>
    <xdr:sp macro="" textlink="">
      <xdr:nvSpPr>
        <xdr:cNvPr id="534" name="楕円 533">
          <a:extLst>
            <a:ext uri="{FF2B5EF4-FFF2-40B4-BE49-F238E27FC236}">
              <a16:creationId xmlns:a16="http://schemas.microsoft.com/office/drawing/2014/main" id="{486AF55B-3890-4D80-9821-7D4DDE2F1E23}"/>
            </a:ext>
          </a:extLst>
        </xdr:cNvPr>
        <xdr:cNvSpPr/>
      </xdr:nvSpPr>
      <xdr:spPr>
        <a:xfrm>
          <a:off x="12804140" y="620576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50074</xdr:rowOff>
    </xdr:from>
    <xdr:to>
      <xdr:col>81</xdr:col>
      <xdr:colOff>50800</xdr:colOff>
      <xdr:row>37</xdr:row>
      <xdr:rowOff>108857</xdr:rowOff>
    </xdr:to>
    <xdr:cxnSp macro="">
      <xdr:nvCxnSpPr>
        <xdr:cNvPr id="535" name="直線コネクタ 534">
          <a:extLst>
            <a:ext uri="{FF2B5EF4-FFF2-40B4-BE49-F238E27FC236}">
              <a16:creationId xmlns:a16="http://schemas.microsoft.com/office/drawing/2014/main" id="{DA080234-2625-4354-AC32-268993739E83}"/>
            </a:ext>
          </a:extLst>
        </xdr:cNvPr>
        <xdr:cNvCxnSpPr/>
      </xdr:nvCxnSpPr>
      <xdr:spPr>
        <a:xfrm>
          <a:off x="12854940" y="6252754"/>
          <a:ext cx="774700" cy="58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129903</xdr:rowOff>
    </xdr:from>
    <xdr:to>
      <xdr:col>72</xdr:col>
      <xdr:colOff>38100</xdr:colOff>
      <xdr:row>37</xdr:row>
      <xdr:rowOff>60053</xdr:rowOff>
    </xdr:to>
    <xdr:sp macro="" textlink="">
      <xdr:nvSpPr>
        <xdr:cNvPr id="536" name="楕円 535">
          <a:extLst>
            <a:ext uri="{FF2B5EF4-FFF2-40B4-BE49-F238E27FC236}">
              <a16:creationId xmlns:a16="http://schemas.microsoft.com/office/drawing/2014/main" id="{D44A20AF-FA1F-42E7-9D44-6A6FBAF8EBAD}"/>
            </a:ext>
          </a:extLst>
        </xdr:cNvPr>
        <xdr:cNvSpPr/>
      </xdr:nvSpPr>
      <xdr:spPr>
        <a:xfrm>
          <a:off x="12029440" y="6164943"/>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37</xdr:row>
      <xdr:rowOff>9253</xdr:rowOff>
    </xdr:from>
    <xdr:to>
      <xdr:col>76</xdr:col>
      <xdr:colOff>114300</xdr:colOff>
      <xdr:row>37</xdr:row>
      <xdr:rowOff>50074</xdr:rowOff>
    </xdr:to>
    <xdr:cxnSp macro="">
      <xdr:nvCxnSpPr>
        <xdr:cNvPr id="537" name="直線コネクタ 536">
          <a:extLst>
            <a:ext uri="{FF2B5EF4-FFF2-40B4-BE49-F238E27FC236}">
              <a16:creationId xmlns:a16="http://schemas.microsoft.com/office/drawing/2014/main" id="{A14868D1-7814-494A-89A8-8FD582B3AFCF}"/>
            </a:ext>
          </a:extLst>
        </xdr:cNvPr>
        <xdr:cNvCxnSpPr/>
      </xdr:nvCxnSpPr>
      <xdr:spPr>
        <a:xfrm>
          <a:off x="12072620" y="6211933"/>
          <a:ext cx="782320" cy="40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36</xdr:row>
      <xdr:rowOff>43361</xdr:rowOff>
    </xdr:from>
    <xdr:to>
      <xdr:col>67</xdr:col>
      <xdr:colOff>101600</xdr:colOff>
      <xdr:row>36</xdr:row>
      <xdr:rowOff>144961</xdr:rowOff>
    </xdr:to>
    <xdr:sp macro="" textlink="">
      <xdr:nvSpPr>
        <xdr:cNvPr id="538" name="楕円 537">
          <a:extLst>
            <a:ext uri="{FF2B5EF4-FFF2-40B4-BE49-F238E27FC236}">
              <a16:creationId xmlns:a16="http://schemas.microsoft.com/office/drawing/2014/main" id="{7BB94631-78B7-49D6-AFCF-52C0A9AE7867}"/>
            </a:ext>
          </a:extLst>
        </xdr:cNvPr>
        <xdr:cNvSpPr/>
      </xdr:nvSpPr>
      <xdr:spPr>
        <a:xfrm>
          <a:off x="11231880" y="60784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36</xdr:row>
      <xdr:rowOff>94161</xdr:rowOff>
    </xdr:from>
    <xdr:to>
      <xdr:col>71</xdr:col>
      <xdr:colOff>177800</xdr:colOff>
      <xdr:row>37</xdr:row>
      <xdr:rowOff>9253</xdr:rowOff>
    </xdr:to>
    <xdr:cxnSp macro="">
      <xdr:nvCxnSpPr>
        <xdr:cNvPr id="539" name="直線コネクタ 538">
          <a:extLst>
            <a:ext uri="{FF2B5EF4-FFF2-40B4-BE49-F238E27FC236}">
              <a16:creationId xmlns:a16="http://schemas.microsoft.com/office/drawing/2014/main" id="{DCDC5A66-BD47-4DE6-A37E-4E14B40DA258}"/>
            </a:ext>
          </a:extLst>
        </xdr:cNvPr>
        <xdr:cNvCxnSpPr/>
      </xdr:nvCxnSpPr>
      <xdr:spPr>
        <a:xfrm>
          <a:off x="11282680" y="6129201"/>
          <a:ext cx="789940" cy="827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96900</xdr:rowOff>
    </xdr:from>
    <xdr:ext cx="405111" cy="259045"/>
    <xdr:sp macro="" textlink="">
      <xdr:nvSpPr>
        <xdr:cNvPr id="540" name="n_1aveValue【認定こども園・幼稚園・保育所】&#10;有形固定資産減価償却率">
          <a:extLst>
            <a:ext uri="{FF2B5EF4-FFF2-40B4-BE49-F238E27FC236}">
              <a16:creationId xmlns:a16="http://schemas.microsoft.com/office/drawing/2014/main" id="{F52739EF-A6C0-4FA3-8F62-FC3921E7BC61}"/>
            </a:ext>
          </a:extLst>
        </xdr:cNvPr>
        <xdr:cNvSpPr txBox="1"/>
      </xdr:nvSpPr>
      <xdr:spPr>
        <a:xfrm>
          <a:off x="13437244" y="64672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142620</xdr:rowOff>
    </xdr:from>
    <xdr:ext cx="405111" cy="259045"/>
    <xdr:sp macro="" textlink="">
      <xdr:nvSpPr>
        <xdr:cNvPr id="541" name="n_2aveValue【認定こども園・幼稚園・保育所】&#10;有形固定資産減価償却率">
          <a:extLst>
            <a:ext uri="{FF2B5EF4-FFF2-40B4-BE49-F238E27FC236}">
              <a16:creationId xmlns:a16="http://schemas.microsoft.com/office/drawing/2014/main" id="{9FDD33BC-FF43-4EC3-B4EF-F53F8F6CBCF2}"/>
            </a:ext>
          </a:extLst>
        </xdr:cNvPr>
        <xdr:cNvSpPr txBox="1"/>
      </xdr:nvSpPr>
      <xdr:spPr>
        <a:xfrm>
          <a:off x="12675244" y="65129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139354</xdr:rowOff>
    </xdr:from>
    <xdr:ext cx="405111" cy="259045"/>
    <xdr:sp macro="" textlink="">
      <xdr:nvSpPr>
        <xdr:cNvPr id="542" name="n_3aveValue【認定こども園・幼稚園・保育所】&#10;有形固定資産減価償却率">
          <a:extLst>
            <a:ext uri="{FF2B5EF4-FFF2-40B4-BE49-F238E27FC236}">
              <a16:creationId xmlns:a16="http://schemas.microsoft.com/office/drawing/2014/main" id="{5C40C969-6175-48C7-9B65-14C9E5F806BC}"/>
            </a:ext>
          </a:extLst>
        </xdr:cNvPr>
        <xdr:cNvSpPr txBox="1"/>
      </xdr:nvSpPr>
      <xdr:spPr>
        <a:xfrm>
          <a:off x="11900544" y="65096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111596</xdr:rowOff>
    </xdr:from>
    <xdr:ext cx="405111" cy="259045"/>
    <xdr:sp macro="" textlink="">
      <xdr:nvSpPr>
        <xdr:cNvPr id="543" name="n_4aveValue【認定こども園・幼稚園・保育所】&#10;有形固定資産減価償却率">
          <a:extLst>
            <a:ext uri="{FF2B5EF4-FFF2-40B4-BE49-F238E27FC236}">
              <a16:creationId xmlns:a16="http://schemas.microsoft.com/office/drawing/2014/main" id="{78356EF3-11B6-44F1-98A7-D434CFCDF80F}"/>
            </a:ext>
          </a:extLst>
        </xdr:cNvPr>
        <xdr:cNvSpPr txBox="1"/>
      </xdr:nvSpPr>
      <xdr:spPr>
        <a:xfrm>
          <a:off x="11102984" y="64819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36</xdr:row>
      <xdr:rowOff>4734</xdr:rowOff>
    </xdr:from>
    <xdr:ext cx="405111" cy="259045"/>
    <xdr:sp macro="" textlink="">
      <xdr:nvSpPr>
        <xdr:cNvPr id="544" name="n_1mainValue【認定こども園・幼稚園・保育所】&#10;有形固定資産減価償却率">
          <a:extLst>
            <a:ext uri="{FF2B5EF4-FFF2-40B4-BE49-F238E27FC236}">
              <a16:creationId xmlns:a16="http://schemas.microsoft.com/office/drawing/2014/main" id="{33CAC33A-A3D6-49B5-9BB7-C1777A3753D0}"/>
            </a:ext>
          </a:extLst>
        </xdr:cNvPr>
        <xdr:cNvSpPr txBox="1"/>
      </xdr:nvSpPr>
      <xdr:spPr>
        <a:xfrm>
          <a:off x="13437244" y="60397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117401</xdr:rowOff>
    </xdr:from>
    <xdr:ext cx="405111" cy="259045"/>
    <xdr:sp macro="" textlink="">
      <xdr:nvSpPr>
        <xdr:cNvPr id="545" name="n_2mainValue【認定こども園・幼稚園・保育所】&#10;有形固定資産減価償却率">
          <a:extLst>
            <a:ext uri="{FF2B5EF4-FFF2-40B4-BE49-F238E27FC236}">
              <a16:creationId xmlns:a16="http://schemas.microsoft.com/office/drawing/2014/main" id="{FDED8DE4-A523-4C9B-99A0-DFF96DD55F3D}"/>
            </a:ext>
          </a:extLst>
        </xdr:cNvPr>
        <xdr:cNvSpPr txBox="1"/>
      </xdr:nvSpPr>
      <xdr:spPr>
        <a:xfrm>
          <a:off x="12675244" y="59848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76580</xdr:rowOff>
    </xdr:from>
    <xdr:ext cx="405111" cy="259045"/>
    <xdr:sp macro="" textlink="">
      <xdr:nvSpPr>
        <xdr:cNvPr id="546" name="n_3mainValue【認定こども園・幼稚園・保育所】&#10;有形固定資産減価償却率">
          <a:extLst>
            <a:ext uri="{FF2B5EF4-FFF2-40B4-BE49-F238E27FC236}">
              <a16:creationId xmlns:a16="http://schemas.microsoft.com/office/drawing/2014/main" id="{275CC5E8-D29F-499E-A9A5-564A56DCC3C8}"/>
            </a:ext>
          </a:extLst>
        </xdr:cNvPr>
        <xdr:cNvSpPr txBox="1"/>
      </xdr:nvSpPr>
      <xdr:spPr>
        <a:xfrm>
          <a:off x="11900544" y="59439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34</xdr:row>
      <xdr:rowOff>161488</xdr:rowOff>
    </xdr:from>
    <xdr:ext cx="405111" cy="259045"/>
    <xdr:sp macro="" textlink="">
      <xdr:nvSpPr>
        <xdr:cNvPr id="547" name="n_4mainValue【認定こども園・幼稚園・保育所】&#10;有形固定資産減価償却率">
          <a:extLst>
            <a:ext uri="{FF2B5EF4-FFF2-40B4-BE49-F238E27FC236}">
              <a16:creationId xmlns:a16="http://schemas.microsoft.com/office/drawing/2014/main" id="{B5137D8D-96B9-48DC-A74E-75327D21A967}"/>
            </a:ext>
          </a:extLst>
        </xdr:cNvPr>
        <xdr:cNvSpPr txBox="1"/>
      </xdr:nvSpPr>
      <xdr:spPr>
        <a:xfrm>
          <a:off x="11102984" y="58612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48" name="正方形/長方形 547">
          <a:extLst>
            <a:ext uri="{FF2B5EF4-FFF2-40B4-BE49-F238E27FC236}">
              <a16:creationId xmlns:a16="http://schemas.microsoft.com/office/drawing/2014/main" id="{1A70E812-A4C3-4E70-866D-DB72D367FE29}"/>
            </a:ext>
          </a:extLst>
        </xdr:cNvPr>
        <xdr:cNvSpPr/>
      </xdr:nvSpPr>
      <xdr:spPr>
        <a:xfrm>
          <a:off x="1609344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49" name="正方形/長方形 548">
          <a:extLst>
            <a:ext uri="{FF2B5EF4-FFF2-40B4-BE49-F238E27FC236}">
              <a16:creationId xmlns:a16="http://schemas.microsoft.com/office/drawing/2014/main" id="{4C3C8EB4-D9DA-48DD-9B78-03B836C4E865}"/>
            </a:ext>
          </a:extLst>
        </xdr:cNvPr>
        <xdr:cNvSpPr/>
      </xdr:nvSpPr>
      <xdr:spPr>
        <a:xfrm>
          <a:off x="16220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0" name="正方形/長方形 549">
          <a:extLst>
            <a:ext uri="{FF2B5EF4-FFF2-40B4-BE49-F238E27FC236}">
              <a16:creationId xmlns:a16="http://schemas.microsoft.com/office/drawing/2014/main" id="{678F96E5-2DD1-446A-A572-71AF8322CDD3}"/>
            </a:ext>
          </a:extLst>
        </xdr:cNvPr>
        <xdr:cNvSpPr/>
      </xdr:nvSpPr>
      <xdr:spPr>
        <a:xfrm>
          <a:off x="16220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1" name="正方形/長方形 550">
          <a:extLst>
            <a:ext uri="{FF2B5EF4-FFF2-40B4-BE49-F238E27FC236}">
              <a16:creationId xmlns:a16="http://schemas.microsoft.com/office/drawing/2014/main" id="{D2F7E953-B3BB-40C5-8A23-F8619A5E7FB3}"/>
            </a:ext>
          </a:extLst>
        </xdr:cNvPr>
        <xdr:cNvSpPr/>
      </xdr:nvSpPr>
      <xdr:spPr>
        <a:xfrm>
          <a:off x="170992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2" name="正方形/長方形 551">
          <a:extLst>
            <a:ext uri="{FF2B5EF4-FFF2-40B4-BE49-F238E27FC236}">
              <a16:creationId xmlns:a16="http://schemas.microsoft.com/office/drawing/2014/main" id="{617F6222-B1E7-4061-B12D-3BB79745E6A3}"/>
            </a:ext>
          </a:extLst>
        </xdr:cNvPr>
        <xdr:cNvSpPr/>
      </xdr:nvSpPr>
      <xdr:spPr>
        <a:xfrm>
          <a:off x="170992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3" name="正方形/長方形 552">
          <a:extLst>
            <a:ext uri="{FF2B5EF4-FFF2-40B4-BE49-F238E27FC236}">
              <a16:creationId xmlns:a16="http://schemas.microsoft.com/office/drawing/2014/main" id="{B2A18715-AB7D-4566-B36B-CAF888A06760}"/>
            </a:ext>
          </a:extLst>
        </xdr:cNvPr>
        <xdr:cNvSpPr/>
      </xdr:nvSpPr>
      <xdr:spPr>
        <a:xfrm>
          <a:off x="1810512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4" name="正方形/長方形 553">
          <a:extLst>
            <a:ext uri="{FF2B5EF4-FFF2-40B4-BE49-F238E27FC236}">
              <a16:creationId xmlns:a16="http://schemas.microsoft.com/office/drawing/2014/main" id="{7F72448E-D6F5-49AD-AB39-DDBF87CAB53E}"/>
            </a:ext>
          </a:extLst>
        </xdr:cNvPr>
        <xdr:cNvSpPr/>
      </xdr:nvSpPr>
      <xdr:spPr>
        <a:xfrm>
          <a:off x="1810512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5" name="正方形/長方形 554">
          <a:extLst>
            <a:ext uri="{FF2B5EF4-FFF2-40B4-BE49-F238E27FC236}">
              <a16:creationId xmlns:a16="http://schemas.microsoft.com/office/drawing/2014/main" id="{150E879C-BE63-4FA4-B903-EA222DC3AF88}"/>
            </a:ext>
          </a:extLst>
        </xdr:cNvPr>
        <xdr:cNvSpPr/>
      </xdr:nvSpPr>
      <xdr:spPr>
        <a:xfrm>
          <a:off x="1609344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6" name="テキスト ボックス 555">
          <a:extLst>
            <a:ext uri="{FF2B5EF4-FFF2-40B4-BE49-F238E27FC236}">
              <a16:creationId xmlns:a16="http://schemas.microsoft.com/office/drawing/2014/main" id="{E3538E53-D86B-4717-8C61-2786915A7D9B}"/>
            </a:ext>
          </a:extLst>
        </xdr:cNvPr>
        <xdr:cNvSpPr txBox="1"/>
      </xdr:nvSpPr>
      <xdr:spPr>
        <a:xfrm>
          <a:off x="1607820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57" name="直線コネクタ 556">
          <a:extLst>
            <a:ext uri="{FF2B5EF4-FFF2-40B4-BE49-F238E27FC236}">
              <a16:creationId xmlns:a16="http://schemas.microsoft.com/office/drawing/2014/main" id="{E8EBB568-6BFE-41DA-BCEF-E03B3677447A}"/>
            </a:ext>
          </a:extLst>
        </xdr:cNvPr>
        <xdr:cNvCxnSpPr/>
      </xdr:nvCxnSpPr>
      <xdr:spPr>
        <a:xfrm>
          <a:off x="1609344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558" name="直線コネクタ 557">
          <a:extLst>
            <a:ext uri="{FF2B5EF4-FFF2-40B4-BE49-F238E27FC236}">
              <a16:creationId xmlns:a16="http://schemas.microsoft.com/office/drawing/2014/main" id="{7750BA0D-CF71-420A-BAB5-A1AED5CEA02F}"/>
            </a:ext>
          </a:extLst>
        </xdr:cNvPr>
        <xdr:cNvCxnSpPr/>
      </xdr:nvCxnSpPr>
      <xdr:spPr>
        <a:xfrm>
          <a:off x="16093440" y="70065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559" name="テキスト ボックス 558">
          <a:extLst>
            <a:ext uri="{FF2B5EF4-FFF2-40B4-BE49-F238E27FC236}">
              <a16:creationId xmlns:a16="http://schemas.microsoft.com/office/drawing/2014/main" id="{0968BD91-B4CD-4781-AE3A-F7F70CF97888}"/>
            </a:ext>
          </a:extLst>
        </xdr:cNvPr>
        <xdr:cNvSpPr txBox="1"/>
      </xdr:nvSpPr>
      <xdr:spPr>
        <a:xfrm>
          <a:off x="15694841" y="686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560" name="直線コネクタ 559">
          <a:extLst>
            <a:ext uri="{FF2B5EF4-FFF2-40B4-BE49-F238E27FC236}">
              <a16:creationId xmlns:a16="http://schemas.microsoft.com/office/drawing/2014/main" id="{2807FE97-D55B-42C9-9F9F-5590079A9953}"/>
            </a:ext>
          </a:extLst>
        </xdr:cNvPr>
        <xdr:cNvCxnSpPr/>
      </xdr:nvCxnSpPr>
      <xdr:spPr>
        <a:xfrm>
          <a:off x="16093440" y="655701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561" name="テキスト ボックス 560">
          <a:extLst>
            <a:ext uri="{FF2B5EF4-FFF2-40B4-BE49-F238E27FC236}">
              <a16:creationId xmlns:a16="http://schemas.microsoft.com/office/drawing/2014/main" id="{F43AE1F4-D37F-4446-A707-EA4D5E91A631}"/>
            </a:ext>
          </a:extLst>
        </xdr:cNvPr>
        <xdr:cNvSpPr txBox="1"/>
      </xdr:nvSpPr>
      <xdr:spPr>
        <a:xfrm>
          <a:off x="15694841" y="64185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562" name="直線コネクタ 561">
          <a:extLst>
            <a:ext uri="{FF2B5EF4-FFF2-40B4-BE49-F238E27FC236}">
              <a16:creationId xmlns:a16="http://schemas.microsoft.com/office/drawing/2014/main" id="{A851D056-F3CB-43A3-BAD3-A14EDCAB4311}"/>
            </a:ext>
          </a:extLst>
        </xdr:cNvPr>
        <xdr:cNvCxnSpPr/>
      </xdr:nvCxnSpPr>
      <xdr:spPr>
        <a:xfrm>
          <a:off x="16093440" y="61112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563" name="テキスト ボックス 562">
          <a:extLst>
            <a:ext uri="{FF2B5EF4-FFF2-40B4-BE49-F238E27FC236}">
              <a16:creationId xmlns:a16="http://schemas.microsoft.com/office/drawing/2014/main" id="{C53DEC6E-3489-488D-B805-FD34683F92AD}"/>
            </a:ext>
          </a:extLst>
        </xdr:cNvPr>
        <xdr:cNvSpPr txBox="1"/>
      </xdr:nvSpPr>
      <xdr:spPr>
        <a:xfrm>
          <a:off x="15694841" y="59728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564" name="直線コネクタ 563">
          <a:extLst>
            <a:ext uri="{FF2B5EF4-FFF2-40B4-BE49-F238E27FC236}">
              <a16:creationId xmlns:a16="http://schemas.microsoft.com/office/drawing/2014/main" id="{55D961D1-3A7E-42CE-A892-E12D7FFC43CE}"/>
            </a:ext>
          </a:extLst>
        </xdr:cNvPr>
        <xdr:cNvCxnSpPr/>
      </xdr:nvCxnSpPr>
      <xdr:spPr>
        <a:xfrm>
          <a:off x="16093440" y="56654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565" name="テキスト ボックス 564">
          <a:extLst>
            <a:ext uri="{FF2B5EF4-FFF2-40B4-BE49-F238E27FC236}">
              <a16:creationId xmlns:a16="http://schemas.microsoft.com/office/drawing/2014/main" id="{199ECE57-1189-4551-936B-780C9969CD7A}"/>
            </a:ext>
          </a:extLst>
        </xdr:cNvPr>
        <xdr:cNvSpPr txBox="1"/>
      </xdr:nvSpPr>
      <xdr:spPr>
        <a:xfrm>
          <a:off x="15694841" y="55270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66" name="直線コネクタ 565">
          <a:extLst>
            <a:ext uri="{FF2B5EF4-FFF2-40B4-BE49-F238E27FC236}">
              <a16:creationId xmlns:a16="http://schemas.microsoft.com/office/drawing/2014/main" id="{A37672D2-22BC-484A-AEBF-10DB4C669EBC}"/>
            </a:ext>
          </a:extLst>
        </xdr:cNvPr>
        <xdr:cNvCxnSpPr/>
      </xdr:nvCxnSpPr>
      <xdr:spPr>
        <a:xfrm>
          <a:off x="1609344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567" name="テキスト ボックス 566">
          <a:extLst>
            <a:ext uri="{FF2B5EF4-FFF2-40B4-BE49-F238E27FC236}">
              <a16:creationId xmlns:a16="http://schemas.microsoft.com/office/drawing/2014/main" id="{E68A3BA3-3DDD-40A8-A744-0C826FAB5551}"/>
            </a:ext>
          </a:extLst>
        </xdr:cNvPr>
        <xdr:cNvSpPr txBox="1"/>
      </xdr:nvSpPr>
      <xdr:spPr>
        <a:xfrm>
          <a:off x="15694841" y="507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68" name="【認定こども園・幼稚園・保育所】&#10;一人当たり面積グラフ枠">
          <a:extLst>
            <a:ext uri="{FF2B5EF4-FFF2-40B4-BE49-F238E27FC236}">
              <a16:creationId xmlns:a16="http://schemas.microsoft.com/office/drawing/2014/main" id="{0793FD3D-E0CD-4745-8FD0-C698E575309F}"/>
            </a:ext>
          </a:extLst>
        </xdr:cNvPr>
        <xdr:cNvSpPr/>
      </xdr:nvSpPr>
      <xdr:spPr>
        <a:xfrm>
          <a:off x="1609344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128778</xdr:rowOff>
    </xdr:from>
    <xdr:to>
      <xdr:col>116</xdr:col>
      <xdr:colOff>62864</xdr:colOff>
      <xdr:row>41</xdr:row>
      <xdr:rowOff>117348</xdr:rowOff>
    </xdr:to>
    <xdr:cxnSp macro="">
      <xdr:nvCxnSpPr>
        <xdr:cNvPr id="569" name="直線コネクタ 568">
          <a:extLst>
            <a:ext uri="{FF2B5EF4-FFF2-40B4-BE49-F238E27FC236}">
              <a16:creationId xmlns:a16="http://schemas.microsoft.com/office/drawing/2014/main" id="{ED22DAEE-88EA-4583-A556-1EF54A1ECE7A}"/>
            </a:ext>
          </a:extLst>
        </xdr:cNvPr>
        <xdr:cNvCxnSpPr/>
      </xdr:nvCxnSpPr>
      <xdr:spPr>
        <a:xfrm flipV="1">
          <a:off x="19509104" y="5660898"/>
          <a:ext cx="0" cy="13296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121175</xdr:rowOff>
    </xdr:from>
    <xdr:ext cx="469744" cy="259045"/>
    <xdr:sp macro="" textlink="">
      <xdr:nvSpPr>
        <xdr:cNvPr id="570" name="【認定こども園・幼稚園・保育所】&#10;一人当たり面積最小値テキスト">
          <a:extLst>
            <a:ext uri="{FF2B5EF4-FFF2-40B4-BE49-F238E27FC236}">
              <a16:creationId xmlns:a16="http://schemas.microsoft.com/office/drawing/2014/main" id="{DD969D2B-82B7-42C9-97FF-09F3F43F5E97}"/>
            </a:ext>
          </a:extLst>
        </xdr:cNvPr>
        <xdr:cNvSpPr txBox="1"/>
      </xdr:nvSpPr>
      <xdr:spPr>
        <a:xfrm>
          <a:off x="19547840" y="69944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117348</xdr:rowOff>
    </xdr:from>
    <xdr:to>
      <xdr:col>116</xdr:col>
      <xdr:colOff>152400</xdr:colOff>
      <xdr:row>41</xdr:row>
      <xdr:rowOff>117348</xdr:rowOff>
    </xdr:to>
    <xdr:cxnSp macro="">
      <xdr:nvCxnSpPr>
        <xdr:cNvPr id="571" name="直線コネクタ 570">
          <a:extLst>
            <a:ext uri="{FF2B5EF4-FFF2-40B4-BE49-F238E27FC236}">
              <a16:creationId xmlns:a16="http://schemas.microsoft.com/office/drawing/2014/main" id="{F151578C-67BC-4103-B584-DB1D593C4EC9}"/>
            </a:ext>
          </a:extLst>
        </xdr:cNvPr>
        <xdr:cNvCxnSpPr/>
      </xdr:nvCxnSpPr>
      <xdr:spPr>
        <a:xfrm>
          <a:off x="19443700" y="699058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75455</xdr:rowOff>
    </xdr:from>
    <xdr:ext cx="469744" cy="259045"/>
    <xdr:sp macro="" textlink="">
      <xdr:nvSpPr>
        <xdr:cNvPr id="572" name="【認定こども園・幼稚園・保育所】&#10;一人当たり面積最大値テキスト">
          <a:extLst>
            <a:ext uri="{FF2B5EF4-FFF2-40B4-BE49-F238E27FC236}">
              <a16:creationId xmlns:a16="http://schemas.microsoft.com/office/drawing/2014/main" id="{921D71C1-5921-4F3F-8EDD-E3A96231DA3A}"/>
            </a:ext>
          </a:extLst>
        </xdr:cNvPr>
        <xdr:cNvSpPr txBox="1"/>
      </xdr:nvSpPr>
      <xdr:spPr>
        <a:xfrm>
          <a:off x="19547840" y="54399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128778</xdr:rowOff>
    </xdr:from>
    <xdr:to>
      <xdr:col>116</xdr:col>
      <xdr:colOff>152400</xdr:colOff>
      <xdr:row>33</xdr:row>
      <xdr:rowOff>128778</xdr:rowOff>
    </xdr:to>
    <xdr:cxnSp macro="">
      <xdr:nvCxnSpPr>
        <xdr:cNvPr id="573" name="直線コネクタ 572">
          <a:extLst>
            <a:ext uri="{FF2B5EF4-FFF2-40B4-BE49-F238E27FC236}">
              <a16:creationId xmlns:a16="http://schemas.microsoft.com/office/drawing/2014/main" id="{7C085740-F3D0-4AB0-A994-D4494760D764}"/>
            </a:ext>
          </a:extLst>
        </xdr:cNvPr>
        <xdr:cNvCxnSpPr/>
      </xdr:nvCxnSpPr>
      <xdr:spPr>
        <a:xfrm>
          <a:off x="19443700" y="566089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4843</xdr:rowOff>
    </xdr:from>
    <xdr:ext cx="469744" cy="259045"/>
    <xdr:sp macro="" textlink="">
      <xdr:nvSpPr>
        <xdr:cNvPr id="574" name="【認定こども園・幼稚園・保育所】&#10;一人当たり面積平均値テキスト">
          <a:extLst>
            <a:ext uri="{FF2B5EF4-FFF2-40B4-BE49-F238E27FC236}">
              <a16:creationId xmlns:a16="http://schemas.microsoft.com/office/drawing/2014/main" id="{4D01B332-C673-4260-8975-DF9243E0EF6C}"/>
            </a:ext>
          </a:extLst>
        </xdr:cNvPr>
        <xdr:cNvSpPr txBox="1"/>
      </xdr:nvSpPr>
      <xdr:spPr>
        <a:xfrm>
          <a:off x="19547840" y="637516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153416</xdr:rowOff>
    </xdr:from>
    <xdr:to>
      <xdr:col>116</xdr:col>
      <xdr:colOff>114300</xdr:colOff>
      <xdr:row>39</xdr:row>
      <xdr:rowOff>83566</xdr:rowOff>
    </xdr:to>
    <xdr:sp macro="" textlink="">
      <xdr:nvSpPr>
        <xdr:cNvPr id="575" name="フローチャート: 判断 574">
          <a:extLst>
            <a:ext uri="{FF2B5EF4-FFF2-40B4-BE49-F238E27FC236}">
              <a16:creationId xmlns:a16="http://schemas.microsoft.com/office/drawing/2014/main" id="{54FE5891-28A5-40F1-BDC9-EE9CEDCC360B}"/>
            </a:ext>
          </a:extLst>
        </xdr:cNvPr>
        <xdr:cNvSpPr/>
      </xdr:nvSpPr>
      <xdr:spPr>
        <a:xfrm>
          <a:off x="19458940" y="652373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153416</xdr:rowOff>
    </xdr:from>
    <xdr:to>
      <xdr:col>112</xdr:col>
      <xdr:colOff>38100</xdr:colOff>
      <xdr:row>39</xdr:row>
      <xdr:rowOff>83566</xdr:rowOff>
    </xdr:to>
    <xdr:sp macro="" textlink="">
      <xdr:nvSpPr>
        <xdr:cNvPr id="576" name="フローチャート: 判断 575">
          <a:extLst>
            <a:ext uri="{FF2B5EF4-FFF2-40B4-BE49-F238E27FC236}">
              <a16:creationId xmlns:a16="http://schemas.microsoft.com/office/drawing/2014/main" id="{CE0A2784-81C0-4FAB-9B4B-28828F3DFC43}"/>
            </a:ext>
          </a:extLst>
        </xdr:cNvPr>
        <xdr:cNvSpPr/>
      </xdr:nvSpPr>
      <xdr:spPr>
        <a:xfrm>
          <a:off x="18735040" y="652373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254</xdr:rowOff>
    </xdr:from>
    <xdr:to>
      <xdr:col>107</xdr:col>
      <xdr:colOff>101600</xdr:colOff>
      <xdr:row>39</xdr:row>
      <xdr:rowOff>101854</xdr:rowOff>
    </xdr:to>
    <xdr:sp macro="" textlink="">
      <xdr:nvSpPr>
        <xdr:cNvPr id="577" name="フローチャート: 判断 576">
          <a:extLst>
            <a:ext uri="{FF2B5EF4-FFF2-40B4-BE49-F238E27FC236}">
              <a16:creationId xmlns:a16="http://schemas.microsoft.com/office/drawing/2014/main" id="{52122F92-89EC-4B6F-BCA4-9BDD0F4840FC}"/>
            </a:ext>
          </a:extLst>
        </xdr:cNvPr>
        <xdr:cNvSpPr/>
      </xdr:nvSpPr>
      <xdr:spPr>
        <a:xfrm>
          <a:off x="17937480" y="6538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11684</xdr:rowOff>
    </xdr:from>
    <xdr:to>
      <xdr:col>102</xdr:col>
      <xdr:colOff>165100</xdr:colOff>
      <xdr:row>39</xdr:row>
      <xdr:rowOff>113284</xdr:rowOff>
    </xdr:to>
    <xdr:sp macro="" textlink="">
      <xdr:nvSpPr>
        <xdr:cNvPr id="578" name="フローチャート: 判断 577">
          <a:extLst>
            <a:ext uri="{FF2B5EF4-FFF2-40B4-BE49-F238E27FC236}">
              <a16:creationId xmlns:a16="http://schemas.microsoft.com/office/drawing/2014/main" id="{309B9AFB-7C3A-4B71-9824-E40EA2CC8BD1}"/>
            </a:ext>
          </a:extLst>
        </xdr:cNvPr>
        <xdr:cNvSpPr/>
      </xdr:nvSpPr>
      <xdr:spPr>
        <a:xfrm>
          <a:off x="17162780" y="6549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7112</xdr:rowOff>
    </xdr:from>
    <xdr:to>
      <xdr:col>98</xdr:col>
      <xdr:colOff>38100</xdr:colOff>
      <xdr:row>39</xdr:row>
      <xdr:rowOff>108712</xdr:rowOff>
    </xdr:to>
    <xdr:sp macro="" textlink="">
      <xdr:nvSpPr>
        <xdr:cNvPr id="579" name="フローチャート: 判断 578">
          <a:extLst>
            <a:ext uri="{FF2B5EF4-FFF2-40B4-BE49-F238E27FC236}">
              <a16:creationId xmlns:a16="http://schemas.microsoft.com/office/drawing/2014/main" id="{585D4758-97E5-442D-B34D-DF8A85A561A7}"/>
            </a:ext>
          </a:extLst>
        </xdr:cNvPr>
        <xdr:cNvSpPr/>
      </xdr:nvSpPr>
      <xdr:spPr>
        <a:xfrm>
          <a:off x="16388080" y="6545072"/>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0" name="テキスト ボックス 579">
          <a:extLst>
            <a:ext uri="{FF2B5EF4-FFF2-40B4-BE49-F238E27FC236}">
              <a16:creationId xmlns:a16="http://schemas.microsoft.com/office/drawing/2014/main" id="{416E02EC-E843-4828-B793-C25C15A3373D}"/>
            </a:ext>
          </a:extLst>
        </xdr:cNvPr>
        <xdr:cNvSpPr txBox="1"/>
      </xdr:nvSpPr>
      <xdr:spPr>
        <a:xfrm>
          <a:off x="193421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1" name="テキスト ボックス 580">
          <a:extLst>
            <a:ext uri="{FF2B5EF4-FFF2-40B4-BE49-F238E27FC236}">
              <a16:creationId xmlns:a16="http://schemas.microsoft.com/office/drawing/2014/main" id="{3F881EAC-9523-4979-92FE-02D4C3D965C3}"/>
            </a:ext>
          </a:extLst>
        </xdr:cNvPr>
        <xdr:cNvSpPr txBox="1"/>
      </xdr:nvSpPr>
      <xdr:spPr>
        <a:xfrm>
          <a:off x="186105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2" name="テキスト ボックス 581">
          <a:extLst>
            <a:ext uri="{FF2B5EF4-FFF2-40B4-BE49-F238E27FC236}">
              <a16:creationId xmlns:a16="http://schemas.microsoft.com/office/drawing/2014/main" id="{844FE871-C10D-4C6A-8142-84F510CF5969}"/>
            </a:ext>
          </a:extLst>
        </xdr:cNvPr>
        <xdr:cNvSpPr txBox="1"/>
      </xdr:nvSpPr>
      <xdr:spPr>
        <a:xfrm>
          <a:off x="178206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3" name="テキスト ボックス 582">
          <a:extLst>
            <a:ext uri="{FF2B5EF4-FFF2-40B4-BE49-F238E27FC236}">
              <a16:creationId xmlns:a16="http://schemas.microsoft.com/office/drawing/2014/main" id="{EA076FEA-799A-46C8-A941-47B8202ECA07}"/>
            </a:ext>
          </a:extLst>
        </xdr:cNvPr>
        <xdr:cNvSpPr txBox="1"/>
      </xdr:nvSpPr>
      <xdr:spPr>
        <a:xfrm>
          <a:off x="170459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4" name="テキスト ボックス 583">
          <a:extLst>
            <a:ext uri="{FF2B5EF4-FFF2-40B4-BE49-F238E27FC236}">
              <a16:creationId xmlns:a16="http://schemas.microsoft.com/office/drawing/2014/main" id="{BB51D2D9-97B3-43DF-8D71-8884969FAF51}"/>
            </a:ext>
          </a:extLst>
        </xdr:cNvPr>
        <xdr:cNvSpPr txBox="1"/>
      </xdr:nvSpPr>
      <xdr:spPr>
        <a:xfrm>
          <a:off x="162636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160274</xdr:rowOff>
    </xdr:from>
    <xdr:to>
      <xdr:col>116</xdr:col>
      <xdr:colOff>114300</xdr:colOff>
      <xdr:row>39</xdr:row>
      <xdr:rowOff>90424</xdr:rowOff>
    </xdr:to>
    <xdr:sp macro="" textlink="">
      <xdr:nvSpPr>
        <xdr:cNvPr id="585" name="楕円 584">
          <a:extLst>
            <a:ext uri="{FF2B5EF4-FFF2-40B4-BE49-F238E27FC236}">
              <a16:creationId xmlns:a16="http://schemas.microsoft.com/office/drawing/2014/main" id="{7A6C4B8E-6E03-4462-A1F3-8FFD071CF337}"/>
            </a:ext>
          </a:extLst>
        </xdr:cNvPr>
        <xdr:cNvSpPr/>
      </xdr:nvSpPr>
      <xdr:spPr>
        <a:xfrm>
          <a:off x="19458940" y="653059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38</xdr:row>
      <xdr:rowOff>138701</xdr:rowOff>
    </xdr:from>
    <xdr:ext cx="469744" cy="259045"/>
    <xdr:sp macro="" textlink="">
      <xdr:nvSpPr>
        <xdr:cNvPr id="586" name="【認定こども園・幼稚園・保育所】&#10;一人当たり面積該当値テキスト">
          <a:extLst>
            <a:ext uri="{FF2B5EF4-FFF2-40B4-BE49-F238E27FC236}">
              <a16:creationId xmlns:a16="http://schemas.microsoft.com/office/drawing/2014/main" id="{788EFAE5-56BC-4BE2-B6FA-869AFCB1D423}"/>
            </a:ext>
          </a:extLst>
        </xdr:cNvPr>
        <xdr:cNvSpPr txBox="1"/>
      </xdr:nvSpPr>
      <xdr:spPr>
        <a:xfrm>
          <a:off x="19547840" y="65090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254</xdr:rowOff>
    </xdr:from>
    <xdr:to>
      <xdr:col>112</xdr:col>
      <xdr:colOff>38100</xdr:colOff>
      <xdr:row>39</xdr:row>
      <xdr:rowOff>101854</xdr:rowOff>
    </xdr:to>
    <xdr:sp macro="" textlink="">
      <xdr:nvSpPr>
        <xdr:cNvPr id="587" name="楕円 586">
          <a:extLst>
            <a:ext uri="{FF2B5EF4-FFF2-40B4-BE49-F238E27FC236}">
              <a16:creationId xmlns:a16="http://schemas.microsoft.com/office/drawing/2014/main" id="{1D44B003-C96F-429B-B575-9EF89FB71F34}"/>
            </a:ext>
          </a:extLst>
        </xdr:cNvPr>
        <xdr:cNvSpPr/>
      </xdr:nvSpPr>
      <xdr:spPr>
        <a:xfrm>
          <a:off x="18735040" y="6538214"/>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39624</xdr:rowOff>
    </xdr:from>
    <xdr:to>
      <xdr:col>116</xdr:col>
      <xdr:colOff>63500</xdr:colOff>
      <xdr:row>39</xdr:row>
      <xdr:rowOff>51054</xdr:rowOff>
    </xdr:to>
    <xdr:cxnSp macro="">
      <xdr:nvCxnSpPr>
        <xdr:cNvPr id="588" name="直線コネクタ 587">
          <a:extLst>
            <a:ext uri="{FF2B5EF4-FFF2-40B4-BE49-F238E27FC236}">
              <a16:creationId xmlns:a16="http://schemas.microsoft.com/office/drawing/2014/main" id="{3EDB7A8C-08A3-427B-8768-57C94BFDC484}"/>
            </a:ext>
          </a:extLst>
        </xdr:cNvPr>
        <xdr:cNvCxnSpPr/>
      </xdr:nvCxnSpPr>
      <xdr:spPr>
        <a:xfrm flipV="1">
          <a:off x="18778220" y="6577584"/>
          <a:ext cx="73152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36830</xdr:rowOff>
    </xdr:from>
    <xdr:to>
      <xdr:col>107</xdr:col>
      <xdr:colOff>101600</xdr:colOff>
      <xdr:row>39</xdr:row>
      <xdr:rowOff>138430</xdr:rowOff>
    </xdr:to>
    <xdr:sp macro="" textlink="">
      <xdr:nvSpPr>
        <xdr:cNvPr id="589" name="楕円 588">
          <a:extLst>
            <a:ext uri="{FF2B5EF4-FFF2-40B4-BE49-F238E27FC236}">
              <a16:creationId xmlns:a16="http://schemas.microsoft.com/office/drawing/2014/main" id="{1BD4FFA3-B18D-487F-A6BC-3F8F6494E1BF}"/>
            </a:ext>
          </a:extLst>
        </xdr:cNvPr>
        <xdr:cNvSpPr/>
      </xdr:nvSpPr>
      <xdr:spPr>
        <a:xfrm>
          <a:off x="17937480" y="6574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51054</xdr:rowOff>
    </xdr:from>
    <xdr:to>
      <xdr:col>111</xdr:col>
      <xdr:colOff>177800</xdr:colOff>
      <xdr:row>39</xdr:row>
      <xdr:rowOff>87630</xdr:rowOff>
    </xdr:to>
    <xdr:cxnSp macro="">
      <xdr:nvCxnSpPr>
        <xdr:cNvPr id="590" name="直線コネクタ 589">
          <a:extLst>
            <a:ext uri="{FF2B5EF4-FFF2-40B4-BE49-F238E27FC236}">
              <a16:creationId xmlns:a16="http://schemas.microsoft.com/office/drawing/2014/main" id="{ED2C55DE-9FF5-484F-AB1E-F1DF23B7FB93}"/>
            </a:ext>
          </a:extLst>
        </xdr:cNvPr>
        <xdr:cNvCxnSpPr/>
      </xdr:nvCxnSpPr>
      <xdr:spPr>
        <a:xfrm flipV="1">
          <a:off x="17988280" y="6589014"/>
          <a:ext cx="78994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43688</xdr:rowOff>
    </xdr:from>
    <xdr:to>
      <xdr:col>102</xdr:col>
      <xdr:colOff>165100</xdr:colOff>
      <xdr:row>39</xdr:row>
      <xdr:rowOff>145288</xdr:rowOff>
    </xdr:to>
    <xdr:sp macro="" textlink="">
      <xdr:nvSpPr>
        <xdr:cNvPr id="591" name="楕円 590">
          <a:extLst>
            <a:ext uri="{FF2B5EF4-FFF2-40B4-BE49-F238E27FC236}">
              <a16:creationId xmlns:a16="http://schemas.microsoft.com/office/drawing/2014/main" id="{8A7F97F3-310D-418C-B839-BB1C27D2596C}"/>
            </a:ext>
          </a:extLst>
        </xdr:cNvPr>
        <xdr:cNvSpPr/>
      </xdr:nvSpPr>
      <xdr:spPr>
        <a:xfrm>
          <a:off x="17162780" y="6581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39</xdr:row>
      <xdr:rowOff>87630</xdr:rowOff>
    </xdr:from>
    <xdr:to>
      <xdr:col>107</xdr:col>
      <xdr:colOff>50800</xdr:colOff>
      <xdr:row>39</xdr:row>
      <xdr:rowOff>94488</xdr:rowOff>
    </xdr:to>
    <xdr:cxnSp macro="">
      <xdr:nvCxnSpPr>
        <xdr:cNvPr id="592" name="直線コネクタ 591">
          <a:extLst>
            <a:ext uri="{FF2B5EF4-FFF2-40B4-BE49-F238E27FC236}">
              <a16:creationId xmlns:a16="http://schemas.microsoft.com/office/drawing/2014/main" id="{52B43D81-276A-498A-BCDC-E907C9E5EB31}"/>
            </a:ext>
          </a:extLst>
        </xdr:cNvPr>
        <xdr:cNvCxnSpPr/>
      </xdr:nvCxnSpPr>
      <xdr:spPr>
        <a:xfrm flipV="1">
          <a:off x="17213580" y="6625590"/>
          <a:ext cx="77470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39</xdr:row>
      <xdr:rowOff>84836</xdr:rowOff>
    </xdr:from>
    <xdr:to>
      <xdr:col>98</xdr:col>
      <xdr:colOff>38100</xdr:colOff>
      <xdr:row>40</xdr:row>
      <xdr:rowOff>14986</xdr:rowOff>
    </xdr:to>
    <xdr:sp macro="" textlink="">
      <xdr:nvSpPr>
        <xdr:cNvPr id="593" name="楕円 592">
          <a:extLst>
            <a:ext uri="{FF2B5EF4-FFF2-40B4-BE49-F238E27FC236}">
              <a16:creationId xmlns:a16="http://schemas.microsoft.com/office/drawing/2014/main" id="{D1C72A8F-B2E9-4FFD-BE57-AD348B26FAFC}"/>
            </a:ext>
          </a:extLst>
        </xdr:cNvPr>
        <xdr:cNvSpPr/>
      </xdr:nvSpPr>
      <xdr:spPr>
        <a:xfrm>
          <a:off x="16388080" y="662279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39</xdr:row>
      <xdr:rowOff>94488</xdr:rowOff>
    </xdr:from>
    <xdr:to>
      <xdr:col>102</xdr:col>
      <xdr:colOff>114300</xdr:colOff>
      <xdr:row>39</xdr:row>
      <xdr:rowOff>135636</xdr:rowOff>
    </xdr:to>
    <xdr:cxnSp macro="">
      <xdr:nvCxnSpPr>
        <xdr:cNvPr id="594" name="直線コネクタ 593">
          <a:extLst>
            <a:ext uri="{FF2B5EF4-FFF2-40B4-BE49-F238E27FC236}">
              <a16:creationId xmlns:a16="http://schemas.microsoft.com/office/drawing/2014/main" id="{304A4969-F6E3-4BE4-BFB9-21D3FDC2916C}"/>
            </a:ext>
          </a:extLst>
        </xdr:cNvPr>
        <xdr:cNvCxnSpPr/>
      </xdr:nvCxnSpPr>
      <xdr:spPr>
        <a:xfrm flipV="1">
          <a:off x="16431260" y="6632448"/>
          <a:ext cx="78232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37</xdr:row>
      <xdr:rowOff>100093</xdr:rowOff>
    </xdr:from>
    <xdr:ext cx="469744" cy="259045"/>
    <xdr:sp macro="" textlink="">
      <xdr:nvSpPr>
        <xdr:cNvPr id="595" name="n_1aveValue【認定こども園・幼稚園・保育所】&#10;一人当たり面積">
          <a:extLst>
            <a:ext uri="{FF2B5EF4-FFF2-40B4-BE49-F238E27FC236}">
              <a16:creationId xmlns:a16="http://schemas.microsoft.com/office/drawing/2014/main" id="{68F3FFAF-8057-4FBD-BEFB-F7637F4F7211}"/>
            </a:ext>
          </a:extLst>
        </xdr:cNvPr>
        <xdr:cNvSpPr txBox="1"/>
      </xdr:nvSpPr>
      <xdr:spPr>
        <a:xfrm>
          <a:off x="18561127" y="63027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118381</xdr:rowOff>
    </xdr:from>
    <xdr:ext cx="469744" cy="259045"/>
    <xdr:sp macro="" textlink="">
      <xdr:nvSpPr>
        <xdr:cNvPr id="596" name="n_2aveValue【認定こども園・幼稚園・保育所】&#10;一人当たり面積">
          <a:extLst>
            <a:ext uri="{FF2B5EF4-FFF2-40B4-BE49-F238E27FC236}">
              <a16:creationId xmlns:a16="http://schemas.microsoft.com/office/drawing/2014/main" id="{EA4727A3-0593-4993-A556-E295D9E9B0F3}"/>
            </a:ext>
          </a:extLst>
        </xdr:cNvPr>
        <xdr:cNvSpPr txBox="1"/>
      </xdr:nvSpPr>
      <xdr:spPr>
        <a:xfrm>
          <a:off x="17776267" y="63210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129811</xdr:rowOff>
    </xdr:from>
    <xdr:ext cx="469744" cy="259045"/>
    <xdr:sp macro="" textlink="">
      <xdr:nvSpPr>
        <xdr:cNvPr id="597" name="n_3aveValue【認定こども園・幼稚園・保育所】&#10;一人当たり面積">
          <a:extLst>
            <a:ext uri="{FF2B5EF4-FFF2-40B4-BE49-F238E27FC236}">
              <a16:creationId xmlns:a16="http://schemas.microsoft.com/office/drawing/2014/main" id="{603C5A62-1FF3-4C41-8F00-0153C1B07B2E}"/>
            </a:ext>
          </a:extLst>
        </xdr:cNvPr>
        <xdr:cNvSpPr txBox="1"/>
      </xdr:nvSpPr>
      <xdr:spPr>
        <a:xfrm>
          <a:off x="17001567" y="63324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37</xdr:row>
      <xdr:rowOff>125239</xdr:rowOff>
    </xdr:from>
    <xdr:ext cx="469744" cy="259045"/>
    <xdr:sp macro="" textlink="">
      <xdr:nvSpPr>
        <xdr:cNvPr id="598" name="n_4aveValue【認定こども園・幼稚園・保育所】&#10;一人当たり面積">
          <a:extLst>
            <a:ext uri="{FF2B5EF4-FFF2-40B4-BE49-F238E27FC236}">
              <a16:creationId xmlns:a16="http://schemas.microsoft.com/office/drawing/2014/main" id="{A56742BE-3FE1-4DDA-95CD-19CC7F069B66}"/>
            </a:ext>
          </a:extLst>
        </xdr:cNvPr>
        <xdr:cNvSpPr txBox="1"/>
      </xdr:nvSpPr>
      <xdr:spPr>
        <a:xfrm>
          <a:off x="16226867" y="63279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39</xdr:row>
      <xdr:rowOff>92981</xdr:rowOff>
    </xdr:from>
    <xdr:ext cx="469744" cy="259045"/>
    <xdr:sp macro="" textlink="">
      <xdr:nvSpPr>
        <xdr:cNvPr id="599" name="n_1mainValue【認定こども園・幼稚園・保育所】&#10;一人当たり面積">
          <a:extLst>
            <a:ext uri="{FF2B5EF4-FFF2-40B4-BE49-F238E27FC236}">
              <a16:creationId xmlns:a16="http://schemas.microsoft.com/office/drawing/2014/main" id="{FDD81F70-0EA9-474E-B79B-D64BF0C5B59D}"/>
            </a:ext>
          </a:extLst>
        </xdr:cNvPr>
        <xdr:cNvSpPr txBox="1"/>
      </xdr:nvSpPr>
      <xdr:spPr>
        <a:xfrm>
          <a:off x="18561127" y="66309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39</xdr:row>
      <xdr:rowOff>129557</xdr:rowOff>
    </xdr:from>
    <xdr:ext cx="469744" cy="259045"/>
    <xdr:sp macro="" textlink="">
      <xdr:nvSpPr>
        <xdr:cNvPr id="600" name="n_2mainValue【認定こども園・幼稚園・保育所】&#10;一人当たり面積">
          <a:extLst>
            <a:ext uri="{FF2B5EF4-FFF2-40B4-BE49-F238E27FC236}">
              <a16:creationId xmlns:a16="http://schemas.microsoft.com/office/drawing/2014/main" id="{C89C0BD4-6DAB-499F-BC3F-24809D8406BA}"/>
            </a:ext>
          </a:extLst>
        </xdr:cNvPr>
        <xdr:cNvSpPr txBox="1"/>
      </xdr:nvSpPr>
      <xdr:spPr>
        <a:xfrm>
          <a:off x="17776267" y="66675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39</xdr:row>
      <xdr:rowOff>136415</xdr:rowOff>
    </xdr:from>
    <xdr:ext cx="469744" cy="259045"/>
    <xdr:sp macro="" textlink="">
      <xdr:nvSpPr>
        <xdr:cNvPr id="601" name="n_3mainValue【認定こども園・幼稚園・保育所】&#10;一人当たり面積">
          <a:extLst>
            <a:ext uri="{FF2B5EF4-FFF2-40B4-BE49-F238E27FC236}">
              <a16:creationId xmlns:a16="http://schemas.microsoft.com/office/drawing/2014/main" id="{C28806C0-BC66-4CBA-B124-7A81688B328C}"/>
            </a:ext>
          </a:extLst>
        </xdr:cNvPr>
        <xdr:cNvSpPr txBox="1"/>
      </xdr:nvSpPr>
      <xdr:spPr>
        <a:xfrm>
          <a:off x="17001567" y="66743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40</xdr:row>
      <xdr:rowOff>6113</xdr:rowOff>
    </xdr:from>
    <xdr:ext cx="469744" cy="259045"/>
    <xdr:sp macro="" textlink="">
      <xdr:nvSpPr>
        <xdr:cNvPr id="602" name="n_4mainValue【認定こども園・幼稚園・保育所】&#10;一人当たり面積">
          <a:extLst>
            <a:ext uri="{FF2B5EF4-FFF2-40B4-BE49-F238E27FC236}">
              <a16:creationId xmlns:a16="http://schemas.microsoft.com/office/drawing/2014/main" id="{7A892B24-29E5-42E3-B06C-0D013F58C7C7}"/>
            </a:ext>
          </a:extLst>
        </xdr:cNvPr>
        <xdr:cNvSpPr txBox="1"/>
      </xdr:nvSpPr>
      <xdr:spPr>
        <a:xfrm>
          <a:off x="16226867" y="67117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3" name="正方形/長方形 602">
          <a:extLst>
            <a:ext uri="{FF2B5EF4-FFF2-40B4-BE49-F238E27FC236}">
              <a16:creationId xmlns:a16="http://schemas.microsoft.com/office/drawing/2014/main" id="{81899572-2D22-4975-972C-ABFBCE0C3D67}"/>
            </a:ext>
          </a:extLst>
        </xdr:cNvPr>
        <xdr:cNvSpPr/>
      </xdr:nvSpPr>
      <xdr:spPr>
        <a:xfrm>
          <a:off x="1096010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4" name="正方形/長方形 603">
          <a:extLst>
            <a:ext uri="{FF2B5EF4-FFF2-40B4-BE49-F238E27FC236}">
              <a16:creationId xmlns:a16="http://schemas.microsoft.com/office/drawing/2014/main" id="{1B2D27B5-AE34-48B0-9496-AE179A7D0C83}"/>
            </a:ext>
          </a:extLst>
        </xdr:cNvPr>
        <xdr:cNvSpPr/>
      </xdr:nvSpPr>
      <xdr:spPr>
        <a:xfrm>
          <a:off x="11064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5" name="正方形/長方形 604">
          <a:extLst>
            <a:ext uri="{FF2B5EF4-FFF2-40B4-BE49-F238E27FC236}">
              <a16:creationId xmlns:a16="http://schemas.microsoft.com/office/drawing/2014/main" id="{0ED1D257-99C9-4335-A882-64D7680D6B93}"/>
            </a:ext>
          </a:extLst>
        </xdr:cNvPr>
        <xdr:cNvSpPr/>
      </xdr:nvSpPr>
      <xdr:spPr>
        <a:xfrm>
          <a:off x="11064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06" name="正方形/長方形 605">
          <a:extLst>
            <a:ext uri="{FF2B5EF4-FFF2-40B4-BE49-F238E27FC236}">
              <a16:creationId xmlns:a16="http://schemas.microsoft.com/office/drawing/2014/main" id="{6A83D05D-39EE-414F-83F4-87986B4E965A}"/>
            </a:ext>
          </a:extLst>
        </xdr:cNvPr>
        <xdr:cNvSpPr/>
      </xdr:nvSpPr>
      <xdr:spPr>
        <a:xfrm>
          <a:off x="119659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07" name="正方形/長方形 606">
          <a:extLst>
            <a:ext uri="{FF2B5EF4-FFF2-40B4-BE49-F238E27FC236}">
              <a16:creationId xmlns:a16="http://schemas.microsoft.com/office/drawing/2014/main" id="{45570FDA-CFB0-44FD-A07C-5232139AB7DA}"/>
            </a:ext>
          </a:extLst>
        </xdr:cNvPr>
        <xdr:cNvSpPr/>
      </xdr:nvSpPr>
      <xdr:spPr>
        <a:xfrm>
          <a:off x="119659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08" name="正方形/長方形 607">
          <a:extLst>
            <a:ext uri="{FF2B5EF4-FFF2-40B4-BE49-F238E27FC236}">
              <a16:creationId xmlns:a16="http://schemas.microsoft.com/office/drawing/2014/main" id="{2EE1F469-C0BC-4693-A5D6-379C5A827105}"/>
            </a:ext>
          </a:extLst>
        </xdr:cNvPr>
        <xdr:cNvSpPr/>
      </xdr:nvSpPr>
      <xdr:spPr>
        <a:xfrm>
          <a:off x="129717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09" name="正方形/長方形 608">
          <a:extLst>
            <a:ext uri="{FF2B5EF4-FFF2-40B4-BE49-F238E27FC236}">
              <a16:creationId xmlns:a16="http://schemas.microsoft.com/office/drawing/2014/main" id="{CF94765D-4157-4FC1-AB10-12C41223F92A}"/>
            </a:ext>
          </a:extLst>
        </xdr:cNvPr>
        <xdr:cNvSpPr/>
      </xdr:nvSpPr>
      <xdr:spPr>
        <a:xfrm>
          <a:off x="129717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0" name="正方形/長方形 609">
          <a:extLst>
            <a:ext uri="{FF2B5EF4-FFF2-40B4-BE49-F238E27FC236}">
              <a16:creationId xmlns:a16="http://schemas.microsoft.com/office/drawing/2014/main" id="{7E97F0E3-0988-4658-85E4-DF3CEE4E9A76}"/>
            </a:ext>
          </a:extLst>
        </xdr:cNvPr>
        <xdr:cNvSpPr/>
      </xdr:nvSpPr>
      <xdr:spPr>
        <a:xfrm>
          <a:off x="1096010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1" name="テキスト ボックス 610">
          <a:extLst>
            <a:ext uri="{FF2B5EF4-FFF2-40B4-BE49-F238E27FC236}">
              <a16:creationId xmlns:a16="http://schemas.microsoft.com/office/drawing/2014/main" id="{C88FBABE-AC75-4564-BE9D-7E8D4ABD7A64}"/>
            </a:ext>
          </a:extLst>
        </xdr:cNvPr>
        <xdr:cNvSpPr txBox="1"/>
      </xdr:nvSpPr>
      <xdr:spPr>
        <a:xfrm>
          <a:off x="1092200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2" name="直線コネクタ 611">
          <a:extLst>
            <a:ext uri="{FF2B5EF4-FFF2-40B4-BE49-F238E27FC236}">
              <a16:creationId xmlns:a16="http://schemas.microsoft.com/office/drawing/2014/main" id="{830F0726-21E7-4BF1-A989-F36AAC0158BD}"/>
            </a:ext>
          </a:extLst>
        </xdr:cNvPr>
        <xdr:cNvCxnSpPr/>
      </xdr:nvCxnSpPr>
      <xdr:spPr>
        <a:xfrm>
          <a:off x="10960100" y="111785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3" name="テキスト ボックス 612">
          <a:extLst>
            <a:ext uri="{FF2B5EF4-FFF2-40B4-BE49-F238E27FC236}">
              <a16:creationId xmlns:a16="http://schemas.microsoft.com/office/drawing/2014/main" id="{70CBA840-B047-4C67-B71F-AF526C0B62C7}"/>
            </a:ext>
          </a:extLst>
        </xdr:cNvPr>
        <xdr:cNvSpPr txBox="1"/>
      </xdr:nvSpPr>
      <xdr:spPr>
        <a:xfrm>
          <a:off x="1056150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0</xdr:rowOff>
    </xdr:from>
    <xdr:to>
      <xdr:col>89</xdr:col>
      <xdr:colOff>177800</xdr:colOff>
      <xdr:row>64</xdr:row>
      <xdr:rowOff>0</xdr:rowOff>
    </xdr:to>
    <xdr:cxnSp macro="">
      <xdr:nvCxnSpPr>
        <xdr:cNvPr id="614" name="直線コネクタ 613">
          <a:extLst>
            <a:ext uri="{FF2B5EF4-FFF2-40B4-BE49-F238E27FC236}">
              <a16:creationId xmlns:a16="http://schemas.microsoft.com/office/drawing/2014/main" id="{EC9B5C90-1031-4411-B391-DBB3FF114F56}"/>
            </a:ext>
          </a:extLst>
        </xdr:cNvPr>
        <xdr:cNvCxnSpPr/>
      </xdr:nvCxnSpPr>
      <xdr:spPr>
        <a:xfrm>
          <a:off x="10960100" y="107289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29227</xdr:rowOff>
    </xdr:from>
    <xdr:ext cx="467179" cy="259045"/>
    <xdr:sp macro="" textlink="">
      <xdr:nvSpPr>
        <xdr:cNvPr id="615" name="テキスト ボックス 614">
          <a:extLst>
            <a:ext uri="{FF2B5EF4-FFF2-40B4-BE49-F238E27FC236}">
              <a16:creationId xmlns:a16="http://schemas.microsoft.com/office/drawing/2014/main" id="{6C92794A-7583-403F-9B77-3BF5CB870E50}"/>
            </a:ext>
          </a:extLst>
        </xdr:cNvPr>
        <xdr:cNvSpPr txBox="1"/>
      </xdr:nvSpPr>
      <xdr:spPr>
        <a:xfrm>
          <a:off x="10561501" y="105905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57150</xdr:rowOff>
    </xdr:from>
    <xdr:to>
      <xdr:col>89</xdr:col>
      <xdr:colOff>177800</xdr:colOff>
      <xdr:row>61</xdr:row>
      <xdr:rowOff>57150</xdr:rowOff>
    </xdr:to>
    <xdr:cxnSp macro="">
      <xdr:nvCxnSpPr>
        <xdr:cNvPr id="616" name="直線コネクタ 615">
          <a:extLst>
            <a:ext uri="{FF2B5EF4-FFF2-40B4-BE49-F238E27FC236}">
              <a16:creationId xmlns:a16="http://schemas.microsoft.com/office/drawing/2014/main" id="{C975C45A-EE41-4775-B8DD-43260A329898}"/>
            </a:ext>
          </a:extLst>
        </xdr:cNvPr>
        <xdr:cNvCxnSpPr/>
      </xdr:nvCxnSpPr>
      <xdr:spPr>
        <a:xfrm>
          <a:off x="10960100" y="102831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86377</xdr:rowOff>
    </xdr:from>
    <xdr:ext cx="403059" cy="259045"/>
    <xdr:sp macro="" textlink="">
      <xdr:nvSpPr>
        <xdr:cNvPr id="617" name="テキスト ボックス 616">
          <a:extLst>
            <a:ext uri="{FF2B5EF4-FFF2-40B4-BE49-F238E27FC236}">
              <a16:creationId xmlns:a16="http://schemas.microsoft.com/office/drawing/2014/main" id="{30CF4065-8C38-471F-8B6A-003F460BAA13}"/>
            </a:ext>
          </a:extLst>
        </xdr:cNvPr>
        <xdr:cNvSpPr txBox="1"/>
      </xdr:nvSpPr>
      <xdr:spPr>
        <a:xfrm>
          <a:off x="1060276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114300</xdr:rowOff>
    </xdr:from>
    <xdr:to>
      <xdr:col>89</xdr:col>
      <xdr:colOff>177800</xdr:colOff>
      <xdr:row>58</xdr:row>
      <xdr:rowOff>114300</xdr:rowOff>
    </xdr:to>
    <xdr:cxnSp macro="">
      <xdr:nvCxnSpPr>
        <xdr:cNvPr id="618" name="直線コネクタ 617">
          <a:extLst>
            <a:ext uri="{FF2B5EF4-FFF2-40B4-BE49-F238E27FC236}">
              <a16:creationId xmlns:a16="http://schemas.microsoft.com/office/drawing/2014/main" id="{73B83561-E15E-4314-A10A-B2D9CB11D6AC}"/>
            </a:ext>
          </a:extLst>
        </xdr:cNvPr>
        <xdr:cNvCxnSpPr/>
      </xdr:nvCxnSpPr>
      <xdr:spPr>
        <a:xfrm>
          <a:off x="10960100" y="98374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57</xdr:row>
      <xdr:rowOff>143527</xdr:rowOff>
    </xdr:from>
    <xdr:ext cx="403059" cy="259045"/>
    <xdr:sp macro="" textlink="">
      <xdr:nvSpPr>
        <xdr:cNvPr id="619" name="テキスト ボックス 618">
          <a:extLst>
            <a:ext uri="{FF2B5EF4-FFF2-40B4-BE49-F238E27FC236}">
              <a16:creationId xmlns:a16="http://schemas.microsoft.com/office/drawing/2014/main" id="{98647DA3-376C-47BC-8089-AE759F2EEFE3}"/>
            </a:ext>
          </a:extLst>
        </xdr:cNvPr>
        <xdr:cNvSpPr txBox="1"/>
      </xdr:nvSpPr>
      <xdr:spPr>
        <a:xfrm>
          <a:off x="10602761" y="969900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0</xdr:rowOff>
    </xdr:from>
    <xdr:to>
      <xdr:col>89</xdr:col>
      <xdr:colOff>177800</xdr:colOff>
      <xdr:row>56</xdr:row>
      <xdr:rowOff>0</xdr:rowOff>
    </xdr:to>
    <xdr:cxnSp macro="">
      <xdr:nvCxnSpPr>
        <xdr:cNvPr id="620" name="直線コネクタ 619">
          <a:extLst>
            <a:ext uri="{FF2B5EF4-FFF2-40B4-BE49-F238E27FC236}">
              <a16:creationId xmlns:a16="http://schemas.microsoft.com/office/drawing/2014/main" id="{C7D2A9D3-4E97-4978-AE2E-B3E28D3F7B60}"/>
            </a:ext>
          </a:extLst>
        </xdr:cNvPr>
        <xdr:cNvCxnSpPr/>
      </xdr:nvCxnSpPr>
      <xdr:spPr>
        <a:xfrm>
          <a:off x="10960100" y="93878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55</xdr:row>
      <xdr:rowOff>29227</xdr:rowOff>
    </xdr:from>
    <xdr:ext cx="403059" cy="259045"/>
    <xdr:sp macro="" textlink="">
      <xdr:nvSpPr>
        <xdr:cNvPr id="621" name="テキスト ボックス 620">
          <a:extLst>
            <a:ext uri="{FF2B5EF4-FFF2-40B4-BE49-F238E27FC236}">
              <a16:creationId xmlns:a16="http://schemas.microsoft.com/office/drawing/2014/main" id="{022D05D5-3EF9-4ADD-8E8A-6B61321A6EB2}"/>
            </a:ext>
          </a:extLst>
        </xdr:cNvPr>
        <xdr:cNvSpPr txBox="1"/>
      </xdr:nvSpPr>
      <xdr:spPr>
        <a:xfrm>
          <a:off x="10602761" y="92494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22" name="直線コネクタ 621">
          <a:extLst>
            <a:ext uri="{FF2B5EF4-FFF2-40B4-BE49-F238E27FC236}">
              <a16:creationId xmlns:a16="http://schemas.microsoft.com/office/drawing/2014/main" id="{B02B6CBE-0C0E-4D0C-B892-B3EC1DF90668}"/>
            </a:ext>
          </a:extLst>
        </xdr:cNvPr>
        <xdr:cNvCxnSpPr/>
      </xdr:nvCxnSpPr>
      <xdr:spPr>
        <a:xfrm>
          <a:off x="10960100" y="89420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623" name="テキスト ボックス 622">
          <a:extLst>
            <a:ext uri="{FF2B5EF4-FFF2-40B4-BE49-F238E27FC236}">
              <a16:creationId xmlns:a16="http://schemas.microsoft.com/office/drawing/2014/main" id="{E4126D48-92B3-414E-8D4B-09B69AA90FD5}"/>
            </a:ext>
          </a:extLst>
        </xdr:cNvPr>
        <xdr:cNvSpPr txBox="1"/>
      </xdr:nvSpPr>
      <xdr:spPr>
        <a:xfrm>
          <a:off x="10602761" y="88036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624" name="【学校施設】&#10;有形固定資産減価償却率グラフ枠">
          <a:extLst>
            <a:ext uri="{FF2B5EF4-FFF2-40B4-BE49-F238E27FC236}">
              <a16:creationId xmlns:a16="http://schemas.microsoft.com/office/drawing/2014/main" id="{2CA434B5-B2A3-40C3-BF63-D0F60D4C2E95}"/>
            </a:ext>
          </a:extLst>
        </xdr:cNvPr>
        <xdr:cNvSpPr/>
      </xdr:nvSpPr>
      <xdr:spPr>
        <a:xfrm>
          <a:off x="1096010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89154</xdr:rowOff>
    </xdr:from>
    <xdr:to>
      <xdr:col>85</xdr:col>
      <xdr:colOff>126364</xdr:colOff>
      <xdr:row>62</xdr:row>
      <xdr:rowOff>64008</xdr:rowOff>
    </xdr:to>
    <xdr:cxnSp macro="">
      <xdr:nvCxnSpPr>
        <xdr:cNvPr id="625" name="直線コネクタ 624">
          <a:extLst>
            <a:ext uri="{FF2B5EF4-FFF2-40B4-BE49-F238E27FC236}">
              <a16:creationId xmlns:a16="http://schemas.microsoft.com/office/drawing/2014/main" id="{D34F7037-4946-41E1-867D-75412232D79E}"/>
            </a:ext>
          </a:extLst>
        </xdr:cNvPr>
        <xdr:cNvCxnSpPr/>
      </xdr:nvCxnSpPr>
      <xdr:spPr>
        <a:xfrm flipV="1">
          <a:off x="14375764" y="9309354"/>
          <a:ext cx="0" cy="11483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62</xdr:row>
      <xdr:rowOff>67835</xdr:rowOff>
    </xdr:from>
    <xdr:ext cx="405111" cy="259045"/>
    <xdr:sp macro="" textlink="">
      <xdr:nvSpPr>
        <xdr:cNvPr id="626" name="【学校施設】&#10;有形固定資産減価償却率最小値テキスト">
          <a:extLst>
            <a:ext uri="{FF2B5EF4-FFF2-40B4-BE49-F238E27FC236}">
              <a16:creationId xmlns:a16="http://schemas.microsoft.com/office/drawing/2014/main" id="{1C2074E6-AB8A-425D-97BA-52ED811B0D57}"/>
            </a:ext>
          </a:extLst>
        </xdr:cNvPr>
        <xdr:cNvSpPr txBox="1"/>
      </xdr:nvSpPr>
      <xdr:spPr>
        <a:xfrm>
          <a:off x="14414500" y="104615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62</xdr:row>
      <xdr:rowOff>64008</xdr:rowOff>
    </xdr:from>
    <xdr:to>
      <xdr:col>86</xdr:col>
      <xdr:colOff>25400</xdr:colOff>
      <xdr:row>62</xdr:row>
      <xdr:rowOff>64008</xdr:rowOff>
    </xdr:to>
    <xdr:cxnSp macro="">
      <xdr:nvCxnSpPr>
        <xdr:cNvPr id="627" name="直線コネクタ 626">
          <a:extLst>
            <a:ext uri="{FF2B5EF4-FFF2-40B4-BE49-F238E27FC236}">
              <a16:creationId xmlns:a16="http://schemas.microsoft.com/office/drawing/2014/main" id="{AC059CF7-D4C9-4654-A9E8-634A39591D4B}"/>
            </a:ext>
          </a:extLst>
        </xdr:cNvPr>
        <xdr:cNvCxnSpPr/>
      </xdr:nvCxnSpPr>
      <xdr:spPr>
        <a:xfrm>
          <a:off x="14287500" y="1045768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35831</xdr:rowOff>
    </xdr:from>
    <xdr:ext cx="405111" cy="259045"/>
    <xdr:sp macro="" textlink="">
      <xdr:nvSpPr>
        <xdr:cNvPr id="628" name="【学校施設】&#10;有形固定資産減価償却率最大値テキスト">
          <a:extLst>
            <a:ext uri="{FF2B5EF4-FFF2-40B4-BE49-F238E27FC236}">
              <a16:creationId xmlns:a16="http://schemas.microsoft.com/office/drawing/2014/main" id="{A541D458-5F2E-4A55-9530-D779B30AB597}"/>
            </a:ext>
          </a:extLst>
        </xdr:cNvPr>
        <xdr:cNvSpPr txBox="1"/>
      </xdr:nvSpPr>
      <xdr:spPr>
        <a:xfrm>
          <a:off x="14414500" y="90883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89154</xdr:rowOff>
    </xdr:from>
    <xdr:to>
      <xdr:col>86</xdr:col>
      <xdr:colOff>25400</xdr:colOff>
      <xdr:row>55</xdr:row>
      <xdr:rowOff>89154</xdr:rowOff>
    </xdr:to>
    <xdr:cxnSp macro="">
      <xdr:nvCxnSpPr>
        <xdr:cNvPr id="629" name="直線コネクタ 628">
          <a:extLst>
            <a:ext uri="{FF2B5EF4-FFF2-40B4-BE49-F238E27FC236}">
              <a16:creationId xmlns:a16="http://schemas.microsoft.com/office/drawing/2014/main" id="{80EE3BE7-88BD-4452-8253-4B3541BCFB36}"/>
            </a:ext>
          </a:extLst>
        </xdr:cNvPr>
        <xdr:cNvCxnSpPr/>
      </xdr:nvCxnSpPr>
      <xdr:spPr>
        <a:xfrm>
          <a:off x="14287500" y="930935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57</xdr:row>
      <xdr:rowOff>166387</xdr:rowOff>
    </xdr:from>
    <xdr:ext cx="405111" cy="259045"/>
    <xdr:sp macro="" textlink="">
      <xdr:nvSpPr>
        <xdr:cNvPr id="630" name="【学校施設】&#10;有形固定資産減価償却率平均値テキスト">
          <a:extLst>
            <a:ext uri="{FF2B5EF4-FFF2-40B4-BE49-F238E27FC236}">
              <a16:creationId xmlns:a16="http://schemas.microsoft.com/office/drawing/2014/main" id="{1E1D4958-38CF-4FD6-B490-96C496BDEAD1}"/>
            </a:ext>
          </a:extLst>
        </xdr:cNvPr>
        <xdr:cNvSpPr txBox="1"/>
      </xdr:nvSpPr>
      <xdr:spPr>
        <a:xfrm>
          <a:off x="14414500" y="97218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143510</xdr:rowOff>
    </xdr:from>
    <xdr:to>
      <xdr:col>85</xdr:col>
      <xdr:colOff>177800</xdr:colOff>
      <xdr:row>59</xdr:row>
      <xdr:rowOff>73660</xdr:rowOff>
    </xdr:to>
    <xdr:sp macro="" textlink="">
      <xdr:nvSpPr>
        <xdr:cNvPr id="631" name="フローチャート: 判断 630">
          <a:extLst>
            <a:ext uri="{FF2B5EF4-FFF2-40B4-BE49-F238E27FC236}">
              <a16:creationId xmlns:a16="http://schemas.microsoft.com/office/drawing/2014/main" id="{C39CBEAC-3826-48B6-A2EC-D430929CB0D0}"/>
            </a:ext>
          </a:extLst>
        </xdr:cNvPr>
        <xdr:cNvSpPr/>
      </xdr:nvSpPr>
      <xdr:spPr>
        <a:xfrm>
          <a:off x="14325600" y="9866630"/>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58</xdr:row>
      <xdr:rowOff>109220</xdr:rowOff>
    </xdr:from>
    <xdr:to>
      <xdr:col>81</xdr:col>
      <xdr:colOff>101600</xdr:colOff>
      <xdr:row>59</xdr:row>
      <xdr:rowOff>39370</xdr:rowOff>
    </xdr:to>
    <xdr:sp macro="" textlink="">
      <xdr:nvSpPr>
        <xdr:cNvPr id="632" name="フローチャート: 判断 631">
          <a:extLst>
            <a:ext uri="{FF2B5EF4-FFF2-40B4-BE49-F238E27FC236}">
              <a16:creationId xmlns:a16="http://schemas.microsoft.com/office/drawing/2014/main" id="{A3BE25F6-76DD-4791-89A1-688B4CD800E3}"/>
            </a:ext>
          </a:extLst>
        </xdr:cNvPr>
        <xdr:cNvSpPr/>
      </xdr:nvSpPr>
      <xdr:spPr>
        <a:xfrm>
          <a:off x="13578840" y="983234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58</xdr:row>
      <xdr:rowOff>111506</xdr:rowOff>
    </xdr:from>
    <xdr:to>
      <xdr:col>76</xdr:col>
      <xdr:colOff>165100</xdr:colOff>
      <xdr:row>59</xdr:row>
      <xdr:rowOff>41656</xdr:rowOff>
    </xdr:to>
    <xdr:sp macro="" textlink="">
      <xdr:nvSpPr>
        <xdr:cNvPr id="633" name="フローチャート: 判断 632">
          <a:extLst>
            <a:ext uri="{FF2B5EF4-FFF2-40B4-BE49-F238E27FC236}">
              <a16:creationId xmlns:a16="http://schemas.microsoft.com/office/drawing/2014/main" id="{62F94D07-74E4-48A9-A08A-780AE161CCA6}"/>
            </a:ext>
          </a:extLst>
        </xdr:cNvPr>
        <xdr:cNvSpPr/>
      </xdr:nvSpPr>
      <xdr:spPr>
        <a:xfrm>
          <a:off x="12804140" y="983462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58</xdr:row>
      <xdr:rowOff>88646</xdr:rowOff>
    </xdr:from>
    <xdr:to>
      <xdr:col>72</xdr:col>
      <xdr:colOff>38100</xdr:colOff>
      <xdr:row>59</xdr:row>
      <xdr:rowOff>18796</xdr:rowOff>
    </xdr:to>
    <xdr:sp macro="" textlink="">
      <xdr:nvSpPr>
        <xdr:cNvPr id="634" name="フローチャート: 判断 633">
          <a:extLst>
            <a:ext uri="{FF2B5EF4-FFF2-40B4-BE49-F238E27FC236}">
              <a16:creationId xmlns:a16="http://schemas.microsoft.com/office/drawing/2014/main" id="{90CEE8D2-F80B-40CB-8262-0D7CEBEF29CE}"/>
            </a:ext>
          </a:extLst>
        </xdr:cNvPr>
        <xdr:cNvSpPr/>
      </xdr:nvSpPr>
      <xdr:spPr>
        <a:xfrm>
          <a:off x="12029440" y="981176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74930</xdr:rowOff>
    </xdr:from>
    <xdr:to>
      <xdr:col>67</xdr:col>
      <xdr:colOff>101600</xdr:colOff>
      <xdr:row>59</xdr:row>
      <xdr:rowOff>5080</xdr:rowOff>
    </xdr:to>
    <xdr:sp macro="" textlink="">
      <xdr:nvSpPr>
        <xdr:cNvPr id="635" name="フローチャート: 判断 634">
          <a:extLst>
            <a:ext uri="{FF2B5EF4-FFF2-40B4-BE49-F238E27FC236}">
              <a16:creationId xmlns:a16="http://schemas.microsoft.com/office/drawing/2014/main" id="{9C0C683B-270E-43C5-AAA3-E7F566C02249}"/>
            </a:ext>
          </a:extLst>
        </xdr:cNvPr>
        <xdr:cNvSpPr/>
      </xdr:nvSpPr>
      <xdr:spPr>
        <a:xfrm>
          <a:off x="11231880" y="979805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36" name="テキスト ボックス 635">
          <a:extLst>
            <a:ext uri="{FF2B5EF4-FFF2-40B4-BE49-F238E27FC236}">
              <a16:creationId xmlns:a16="http://schemas.microsoft.com/office/drawing/2014/main" id="{F0887EEC-58EA-4B55-9E32-D8DCC052EA64}"/>
            </a:ext>
          </a:extLst>
        </xdr:cNvPr>
        <xdr:cNvSpPr txBox="1"/>
      </xdr:nvSpPr>
      <xdr:spPr>
        <a:xfrm>
          <a:off x="14208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37" name="テキスト ボックス 636">
          <a:extLst>
            <a:ext uri="{FF2B5EF4-FFF2-40B4-BE49-F238E27FC236}">
              <a16:creationId xmlns:a16="http://schemas.microsoft.com/office/drawing/2014/main" id="{0481D525-24D3-433B-9235-9666A61A8C36}"/>
            </a:ext>
          </a:extLst>
        </xdr:cNvPr>
        <xdr:cNvSpPr txBox="1"/>
      </xdr:nvSpPr>
      <xdr:spPr>
        <a:xfrm>
          <a:off x="134620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38" name="テキスト ボックス 637">
          <a:extLst>
            <a:ext uri="{FF2B5EF4-FFF2-40B4-BE49-F238E27FC236}">
              <a16:creationId xmlns:a16="http://schemas.microsoft.com/office/drawing/2014/main" id="{EFE3FB64-6344-4F54-AF30-94577275E96D}"/>
            </a:ext>
          </a:extLst>
        </xdr:cNvPr>
        <xdr:cNvSpPr txBox="1"/>
      </xdr:nvSpPr>
      <xdr:spPr>
        <a:xfrm>
          <a:off x="126873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39" name="テキスト ボックス 638">
          <a:extLst>
            <a:ext uri="{FF2B5EF4-FFF2-40B4-BE49-F238E27FC236}">
              <a16:creationId xmlns:a16="http://schemas.microsoft.com/office/drawing/2014/main" id="{B1908D48-ADAC-4AB5-AD19-F9FDEE8D5CB5}"/>
            </a:ext>
          </a:extLst>
        </xdr:cNvPr>
        <xdr:cNvSpPr txBox="1"/>
      </xdr:nvSpPr>
      <xdr:spPr>
        <a:xfrm>
          <a:off x="119049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0" name="テキスト ボックス 639">
          <a:extLst>
            <a:ext uri="{FF2B5EF4-FFF2-40B4-BE49-F238E27FC236}">
              <a16:creationId xmlns:a16="http://schemas.microsoft.com/office/drawing/2014/main" id="{571277D0-433E-4357-915B-8684D59FA595}"/>
            </a:ext>
          </a:extLst>
        </xdr:cNvPr>
        <xdr:cNvSpPr txBox="1"/>
      </xdr:nvSpPr>
      <xdr:spPr>
        <a:xfrm>
          <a:off x="111150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38354</xdr:rowOff>
    </xdr:from>
    <xdr:to>
      <xdr:col>85</xdr:col>
      <xdr:colOff>177800</xdr:colOff>
      <xdr:row>60</xdr:row>
      <xdr:rowOff>139954</xdr:rowOff>
    </xdr:to>
    <xdr:sp macro="" textlink="">
      <xdr:nvSpPr>
        <xdr:cNvPr id="641" name="楕円 640">
          <a:extLst>
            <a:ext uri="{FF2B5EF4-FFF2-40B4-BE49-F238E27FC236}">
              <a16:creationId xmlns:a16="http://schemas.microsoft.com/office/drawing/2014/main" id="{F9CA7D97-5D0D-4653-8839-AE920337F413}"/>
            </a:ext>
          </a:extLst>
        </xdr:cNvPr>
        <xdr:cNvSpPr/>
      </xdr:nvSpPr>
      <xdr:spPr>
        <a:xfrm>
          <a:off x="14325600" y="10096754"/>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16781</xdr:rowOff>
    </xdr:from>
    <xdr:ext cx="405111" cy="259045"/>
    <xdr:sp macro="" textlink="">
      <xdr:nvSpPr>
        <xdr:cNvPr id="642" name="【学校施設】&#10;有形固定資産減価償却率該当値テキスト">
          <a:extLst>
            <a:ext uri="{FF2B5EF4-FFF2-40B4-BE49-F238E27FC236}">
              <a16:creationId xmlns:a16="http://schemas.microsoft.com/office/drawing/2014/main" id="{11045C2B-3202-41DE-AB44-64AA8E4BB594}"/>
            </a:ext>
          </a:extLst>
        </xdr:cNvPr>
        <xdr:cNvSpPr txBox="1"/>
      </xdr:nvSpPr>
      <xdr:spPr>
        <a:xfrm>
          <a:off x="14414500" y="100751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45212</xdr:rowOff>
    </xdr:from>
    <xdr:to>
      <xdr:col>81</xdr:col>
      <xdr:colOff>101600</xdr:colOff>
      <xdr:row>60</xdr:row>
      <xdr:rowOff>146812</xdr:rowOff>
    </xdr:to>
    <xdr:sp macro="" textlink="">
      <xdr:nvSpPr>
        <xdr:cNvPr id="643" name="楕円 642">
          <a:extLst>
            <a:ext uri="{FF2B5EF4-FFF2-40B4-BE49-F238E27FC236}">
              <a16:creationId xmlns:a16="http://schemas.microsoft.com/office/drawing/2014/main" id="{3CC9E0BB-B2B3-45C2-8F75-D9D0B2515F0E}"/>
            </a:ext>
          </a:extLst>
        </xdr:cNvPr>
        <xdr:cNvSpPr/>
      </xdr:nvSpPr>
      <xdr:spPr>
        <a:xfrm>
          <a:off x="13578840" y="10103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89154</xdr:rowOff>
    </xdr:from>
    <xdr:to>
      <xdr:col>85</xdr:col>
      <xdr:colOff>127000</xdr:colOff>
      <xdr:row>60</xdr:row>
      <xdr:rowOff>96012</xdr:rowOff>
    </xdr:to>
    <xdr:cxnSp macro="">
      <xdr:nvCxnSpPr>
        <xdr:cNvPr id="644" name="直線コネクタ 643">
          <a:extLst>
            <a:ext uri="{FF2B5EF4-FFF2-40B4-BE49-F238E27FC236}">
              <a16:creationId xmlns:a16="http://schemas.microsoft.com/office/drawing/2014/main" id="{B07259EB-1E47-42B1-872B-33AC6E83C119}"/>
            </a:ext>
          </a:extLst>
        </xdr:cNvPr>
        <xdr:cNvCxnSpPr/>
      </xdr:nvCxnSpPr>
      <xdr:spPr>
        <a:xfrm flipV="1">
          <a:off x="13629640" y="10147554"/>
          <a:ext cx="74676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106934</xdr:rowOff>
    </xdr:from>
    <xdr:to>
      <xdr:col>76</xdr:col>
      <xdr:colOff>165100</xdr:colOff>
      <xdr:row>61</xdr:row>
      <xdr:rowOff>37084</xdr:rowOff>
    </xdr:to>
    <xdr:sp macro="" textlink="">
      <xdr:nvSpPr>
        <xdr:cNvPr id="645" name="楕円 644">
          <a:extLst>
            <a:ext uri="{FF2B5EF4-FFF2-40B4-BE49-F238E27FC236}">
              <a16:creationId xmlns:a16="http://schemas.microsoft.com/office/drawing/2014/main" id="{E597D474-72AB-4F4A-9BD9-1963C5857926}"/>
            </a:ext>
          </a:extLst>
        </xdr:cNvPr>
        <xdr:cNvSpPr/>
      </xdr:nvSpPr>
      <xdr:spPr>
        <a:xfrm>
          <a:off x="12804140" y="1016533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96012</xdr:rowOff>
    </xdr:from>
    <xdr:to>
      <xdr:col>81</xdr:col>
      <xdr:colOff>50800</xdr:colOff>
      <xdr:row>60</xdr:row>
      <xdr:rowOff>157734</xdr:rowOff>
    </xdr:to>
    <xdr:cxnSp macro="">
      <xdr:nvCxnSpPr>
        <xdr:cNvPr id="646" name="直線コネクタ 645">
          <a:extLst>
            <a:ext uri="{FF2B5EF4-FFF2-40B4-BE49-F238E27FC236}">
              <a16:creationId xmlns:a16="http://schemas.microsoft.com/office/drawing/2014/main" id="{D54C7316-17E1-4762-9C1D-0E211818F734}"/>
            </a:ext>
          </a:extLst>
        </xdr:cNvPr>
        <xdr:cNvCxnSpPr/>
      </xdr:nvCxnSpPr>
      <xdr:spPr>
        <a:xfrm flipV="1">
          <a:off x="12854940" y="10154412"/>
          <a:ext cx="774700" cy="61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86360</xdr:rowOff>
    </xdr:from>
    <xdr:to>
      <xdr:col>72</xdr:col>
      <xdr:colOff>38100</xdr:colOff>
      <xdr:row>61</xdr:row>
      <xdr:rowOff>16510</xdr:rowOff>
    </xdr:to>
    <xdr:sp macro="" textlink="">
      <xdr:nvSpPr>
        <xdr:cNvPr id="647" name="楕円 646">
          <a:extLst>
            <a:ext uri="{FF2B5EF4-FFF2-40B4-BE49-F238E27FC236}">
              <a16:creationId xmlns:a16="http://schemas.microsoft.com/office/drawing/2014/main" id="{41F18311-E05C-434E-A1FF-8298269D06A3}"/>
            </a:ext>
          </a:extLst>
        </xdr:cNvPr>
        <xdr:cNvSpPr/>
      </xdr:nvSpPr>
      <xdr:spPr>
        <a:xfrm>
          <a:off x="12029440" y="1014476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137160</xdr:rowOff>
    </xdr:from>
    <xdr:to>
      <xdr:col>76</xdr:col>
      <xdr:colOff>114300</xdr:colOff>
      <xdr:row>60</xdr:row>
      <xdr:rowOff>157734</xdr:rowOff>
    </xdr:to>
    <xdr:cxnSp macro="">
      <xdr:nvCxnSpPr>
        <xdr:cNvPr id="648" name="直線コネクタ 647">
          <a:extLst>
            <a:ext uri="{FF2B5EF4-FFF2-40B4-BE49-F238E27FC236}">
              <a16:creationId xmlns:a16="http://schemas.microsoft.com/office/drawing/2014/main" id="{41ED4059-9C11-49A7-9A8F-E9B544DF7CF0}"/>
            </a:ext>
          </a:extLst>
        </xdr:cNvPr>
        <xdr:cNvCxnSpPr/>
      </xdr:nvCxnSpPr>
      <xdr:spPr>
        <a:xfrm>
          <a:off x="12072620" y="10195560"/>
          <a:ext cx="782320" cy="20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60</xdr:row>
      <xdr:rowOff>122936</xdr:rowOff>
    </xdr:from>
    <xdr:to>
      <xdr:col>67</xdr:col>
      <xdr:colOff>101600</xdr:colOff>
      <xdr:row>61</xdr:row>
      <xdr:rowOff>53086</xdr:rowOff>
    </xdr:to>
    <xdr:sp macro="" textlink="">
      <xdr:nvSpPr>
        <xdr:cNvPr id="649" name="楕円 648">
          <a:extLst>
            <a:ext uri="{FF2B5EF4-FFF2-40B4-BE49-F238E27FC236}">
              <a16:creationId xmlns:a16="http://schemas.microsoft.com/office/drawing/2014/main" id="{8319CB07-D079-4AB4-987B-F47CC6690897}"/>
            </a:ext>
          </a:extLst>
        </xdr:cNvPr>
        <xdr:cNvSpPr/>
      </xdr:nvSpPr>
      <xdr:spPr>
        <a:xfrm>
          <a:off x="11231880" y="1018133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137160</xdr:rowOff>
    </xdr:from>
    <xdr:to>
      <xdr:col>71</xdr:col>
      <xdr:colOff>177800</xdr:colOff>
      <xdr:row>61</xdr:row>
      <xdr:rowOff>2286</xdr:rowOff>
    </xdr:to>
    <xdr:cxnSp macro="">
      <xdr:nvCxnSpPr>
        <xdr:cNvPr id="650" name="直線コネクタ 649">
          <a:extLst>
            <a:ext uri="{FF2B5EF4-FFF2-40B4-BE49-F238E27FC236}">
              <a16:creationId xmlns:a16="http://schemas.microsoft.com/office/drawing/2014/main" id="{E9BDE068-C249-48C2-A2ED-936EC155DD34}"/>
            </a:ext>
          </a:extLst>
        </xdr:cNvPr>
        <xdr:cNvCxnSpPr/>
      </xdr:nvCxnSpPr>
      <xdr:spPr>
        <a:xfrm flipV="1">
          <a:off x="11282680" y="10195560"/>
          <a:ext cx="789940" cy="327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57</xdr:row>
      <xdr:rowOff>55897</xdr:rowOff>
    </xdr:from>
    <xdr:ext cx="405111" cy="259045"/>
    <xdr:sp macro="" textlink="">
      <xdr:nvSpPr>
        <xdr:cNvPr id="651" name="n_1aveValue【学校施設】&#10;有形固定資産減価償却率">
          <a:extLst>
            <a:ext uri="{FF2B5EF4-FFF2-40B4-BE49-F238E27FC236}">
              <a16:creationId xmlns:a16="http://schemas.microsoft.com/office/drawing/2014/main" id="{DFFD0B88-0C5C-48C2-8B70-FB4F528F9BB7}"/>
            </a:ext>
          </a:extLst>
        </xdr:cNvPr>
        <xdr:cNvSpPr txBox="1"/>
      </xdr:nvSpPr>
      <xdr:spPr>
        <a:xfrm>
          <a:off x="13437244" y="9611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58183</xdr:rowOff>
    </xdr:from>
    <xdr:ext cx="405111" cy="259045"/>
    <xdr:sp macro="" textlink="">
      <xdr:nvSpPr>
        <xdr:cNvPr id="652" name="n_2aveValue【学校施設】&#10;有形固定資産減価償却率">
          <a:extLst>
            <a:ext uri="{FF2B5EF4-FFF2-40B4-BE49-F238E27FC236}">
              <a16:creationId xmlns:a16="http://schemas.microsoft.com/office/drawing/2014/main" id="{E3AFBBA8-AD3E-4FCA-A48A-0FF91DA6E029}"/>
            </a:ext>
          </a:extLst>
        </xdr:cNvPr>
        <xdr:cNvSpPr txBox="1"/>
      </xdr:nvSpPr>
      <xdr:spPr>
        <a:xfrm>
          <a:off x="12675244" y="96136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35323</xdr:rowOff>
    </xdr:from>
    <xdr:ext cx="405111" cy="259045"/>
    <xdr:sp macro="" textlink="">
      <xdr:nvSpPr>
        <xdr:cNvPr id="653" name="n_3aveValue【学校施設】&#10;有形固定資産減価償却率">
          <a:extLst>
            <a:ext uri="{FF2B5EF4-FFF2-40B4-BE49-F238E27FC236}">
              <a16:creationId xmlns:a16="http://schemas.microsoft.com/office/drawing/2014/main" id="{BCEFF4BB-5198-4F5D-9A73-2A570CD40944}"/>
            </a:ext>
          </a:extLst>
        </xdr:cNvPr>
        <xdr:cNvSpPr txBox="1"/>
      </xdr:nvSpPr>
      <xdr:spPr>
        <a:xfrm>
          <a:off x="11900544" y="95908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21607</xdr:rowOff>
    </xdr:from>
    <xdr:ext cx="405111" cy="259045"/>
    <xdr:sp macro="" textlink="">
      <xdr:nvSpPr>
        <xdr:cNvPr id="654" name="n_4aveValue【学校施設】&#10;有形固定資産減価償却率">
          <a:extLst>
            <a:ext uri="{FF2B5EF4-FFF2-40B4-BE49-F238E27FC236}">
              <a16:creationId xmlns:a16="http://schemas.microsoft.com/office/drawing/2014/main" id="{B09C873D-C20B-446F-86FA-0F381C3D2565}"/>
            </a:ext>
          </a:extLst>
        </xdr:cNvPr>
        <xdr:cNvSpPr txBox="1"/>
      </xdr:nvSpPr>
      <xdr:spPr>
        <a:xfrm>
          <a:off x="11102984" y="9577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60</xdr:row>
      <xdr:rowOff>137939</xdr:rowOff>
    </xdr:from>
    <xdr:ext cx="405111" cy="259045"/>
    <xdr:sp macro="" textlink="">
      <xdr:nvSpPr>
        <xdr:cNvPr id="655" name="n_1mainValue【学校施設】&#10;有形固定資産減価償却率">
          <a:extLst>
            <a:ext uri="{FF2B5EF4-FFF2-40B4-BE49-F238E27FC236}">
              <a16:creationId xmlns:a16="http://schemas.microsoft.com/office/drawing/2014/main" id="{FD4A9DE8-0FD4-4627-B09C-BF533BCFFE0F}"/>
            </a:ext>
          </a:extLst>
        </xdr:cNvPr>
        <xdr:cNvSpPr txBox="1"/>
      </xdr:nvSpPr>
      <xdr:spPr>
        <a:xfrm>
          <a:off x="13437244" y="101963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28211</xdr:rowOff>
    </xdr:from>
    <xdr:ext cx="405111" cy="259045"/>
    <xdr:sp macro="" textlink="">
      <xdr:nvSpPr>
        <xdr:cNvPr id="656" name="n_2mainValue【学校施設】&#10;有形固定資産減価償却率">
          <a:extLst>
            <a:ext uri="{FF2B5EF4-FFF2-40B4-BE49-F238E27FC236}">
              <a16:creationId xmlns:a16="http://schemas.microsoft.com/office/drawing/2014/main" id="{CF207472-C05D-4041-B107-8642F45AD914}"/>
            </a:ext>
          </a:extLst>
        </xdr:cNvPr>
        <xdr:cNvSpPr txBox="1"/>
      </xdr:nvSpPr>
      <xdr:spPr>
        <a:xfrm>
          <a:off x="12675244" y="102542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7637</xdr:rowOff>
    </xdr:from>
    <xdr:ext cx="405111" cy="259045"/>
    <xdr:sp macro="" textlink="">
      <xdr:nvSpPr>
        <xdr:cNvPr id="657" name="n_3mainValue【学校施設】&#10;有形固定資産減価償却率">
          <a:extLst>
            <a:ext uri="{FF2B5EF4-FFF2-40B4-BE49-F238E27FC236}">
              <a16:creationId xmlns:a16="http://schemas.microsoft.com/office/drawing/2014/main" id="{48F86A0B-DA93-43BA-95C7-9D065D6E216D}"/>
            </a:ext>
          </a:extLst>
        </xdr:cNvPr>
        <xdr:cNvSpPr txBox="1"/>
      </xdr:nvSpPr>
      <xdr:spPr>
        <a:xfrm>
          <a:off x="11900544" y="10233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44213</xdr:rowOff>
    </xdr:from>
    <xdr:ext cx="405111" cy="259045"/>
    <xdr:sp macro="" textlink="">
      <xdr:nvSpPr>
        <xdr:cNvPr id="658" name="n_4mainValue【学校施設】&#10;有形固定資産減価償却率">
          <a:extLst>
            <a:ext uri="{FF2B5EF4-FFF2-40B4-BE49-F238E27FC236}">
              <a16:creationId xmlns:a16="http://schemas.microsoft.com/office/drawing/2014/main" id="{64455378-700C-469B-A82A-0B3C46E296CD}"/>
            </a:ext>
          </a:extLst>
        </xdr:cNvPr>
        <xdr:cNvSpPr txBox="1"/>
      </xdr:nvSpPr>
      <xdr:spPr>
        <a:xfrm>
          <a:off x="11102984" y="102702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59" name="正方形/長方形 658">
          <a:extLst>
            <a:ext uri="{FF2B5EF4-FFF2-40B4-BE49-F238E27FC236}">
              <a16:creationId xmlns:a16="http://schemas.microsoft.com/office/drawing/2014/main" id="{79D32D7C-450F-4143-92E9-4B98936EE7E2}"/>
            </a:ext>
          </a:extLst>
        </xdr:cNvPr>
        <xdr:cNvSpPr/>
      </xdr:nvSpPr>
      <xdr:spPr>
        <a:xfrm>
          <a:off x="1609344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0" name="正方形/長方形 659">
          <a:extLst>
            <a:ext uri="{FF2B5EF4-FFF2-40B4-BE49-F238E27FC236}">
              <a16:creationId xmlns:a16="http://schemas.microsoft.com/office/drawing/2014/main" id="{763A9CD4-E52F-477A-961A-D1AA418854F2}"/>
            </a:ext>
          </a:extLst>
        </xdr:cNvPr>
        <xdr:cNvSpPr/>
      </xdr:nvSpPr>
      <xdr:spPr>
        <a:xfrm>
          <a:off x="16220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1" name="正方形/長方形 660">
          <a:extLst>
            <a:ext uri="{FF2B5EF4-FFF2-40B4-BE49-F238E27FC236}">
              <a16:creationId xmlns:a16="http://schemas.microsoft.com/office/drawing/2014/main" id="{BEDCEE66-5704-4C08-BB1D-63FD602B5750}"/>
            </a:ext>
          </a:extLst>
        </xdr:cNvPr>
        <xdr:cNvSpPr/>
      </xdr:nvSpPr>
      <xdr:spPr>
        <a:xfrm>
          <a:off x="16220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2" name="正方形/長方形 661">
          <a:extLst>
            <a:ext uri="{FF2B5EF4-FFF2-40B4-BE49-F238E27FC236}">
              <a16:creationId xmlns:a16="http://schemas.microsoft.com/office/drawing/2014/main" id="{C0CAF328-E81F-495D-A5BA-9952AA5EC162}"/>
            </a:ext>
          </a:extLst>
        </xdr:cNvPr>
        <xdr:cNvSpPr/>
      </xdr:nvSpPr>
      <xdr:spPr>
        <a:xfrm>
          <a:off x="170992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63" name="正方形/長方形 662">
          <a:extLst>
            <a:ext uri="{FF2B5EF4-FFF2-40B4-BE49-F238E27FC236}">
              <a16:creationId xmlns:a16="http://schemas.microsoft.com/office/drawing/2014/main" id="{DED5FD6B-9559-4B46-9033-2672E4DE3DA5}"/>
            </a:ext>
          </a:extLst>
        </xdr:cNvPr>
        <xdr:cNvSpPr/>
      </xdr:nvSpPr>
      <xdr:spPr>
        <a:xfrm>
          <a:off x="170992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64" name="正方形/長方形 663">
          <a:extLst>
            <a:ext uri="{FF2B5EF4-FFF2-40B4-BE49-F238E27FC236}">
              <a16:creationId xmlns:a16="http://schemas.microsoft.com/office/drawing/2014/main" id="{6C19E129-F9DC-474D-B8F8-CC4CF3986272}"/>
            </a:ext>
          </a:extLst>
        </xdr:cNvPr>
        <xdr:cNvSpPr/>
      </xdr:nvSpPr>
      <xdr:spPr>
        <a:xfrm>
          <a:off x="1810512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65" name="正方形/長方形 664">
          <a:extLst>
            <a:ext uri="{FF2B5EF4-FFF2-40B4-BE49-F238E27FC236}">
              <a16:creationId xmlns:a16="http://schemas.microsoft.com/office/drawing/2014/main" id="{24B93FFD-EA12-4173-84E9-7593BFAA9A83}"/>
            </a:ext>
          </a:extLst>
        </xdr:cNvPr>
        <xdr:cNvSpPr/>
      </xdr:nvSpPr>
      <xdr:spPr>
        <a:xfrm>
          <a:off x="1810512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66" name="正方形/長方形 665">
          <a:extLst>
            <a:ext uri="{FF2B5EF4-FFF2-40B4-BE49-F238E27FC236}">
              <a16:creationId xmlns:a16="http://schemas.microsoft.com/office/drawing/2014/main" id="{9D57DC3A-6AD7-4A1C-9982-1DE8DB935EDD}"/>
            </a:ext>
          </a:extLst>
        </xdr:cNvPr>
        <xdr:cNvSpPr/>
      </xdr:nvSpPr>
      <xdr:spPr>
        <a:xfrm>
          <a:off x="1609344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67" name="テキスト ボックス 666">
          <a:extLst>
            <a:ext uri="{FF2B5EF4-FFF2-40B4-BE49-F238E27FC236}">
              <a16:creationId xmlns:a16="http://schemas.microsoft.com/office/drawing/2014/main" id="{6200F773-1501-4BB1-BCFE-1DA0FAD0807C}"/>
            </a:ext>
          </a:extLst>
        </xdr:cNvPr>
        <xdr:cNvSpPr txBox="1"/>
      </xdr:nvSpPr>
      <xdr:spPr>
        <a:xfrm>
          <a:off x="1607820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68" name="直線コネクタ 667">
          <a:extLst>
            <a:ext uri="{FF2B5EF4-FFF2-40B4-BE49-F238E27FC236}">
              <a16:creationId xmlns:a16="http://schemas.microsoft.com/office/drawing/2014/main" id="{85BA0AE8-F705-4DA2-87FE-B4F6038832F0}"/>
            </a:ext>
          </a:extLst>
        </xdr:cNvPr>
        <xdr:cNvCxnSpPr/>
      </xdr:nvCxnSpPr>
      <xdr:spPr>
        <a:xfrm>
          <a:off x="1609344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669" name="直線コネクタ 668">
          <a:extLst>
            <a:ext uri="{FF2B5EF4-FFF2-40B4-BE49-F238E27FC236}">
              <a16:creationId xmlns:a16="http://schemas.microsoft.com/office/drawing/2014/main" id="{5DB02FD8-CA27-4B92-B8DE-BF34AFDE3DA3}"/>
            </a:ext>
          </a:extLst>
        </xdr:cNvPr>
        <xdr:cNvCxnSpPr/>
      </xdr:nvCxnSpPr>
      <xdr:spPr>
        <a:xfrm>
          <a:off x="16093440" y="108051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670" name="テキスト ボックス 669">
          <a:extLst>
            <a:ext uri="{FF2B5EF4-FFF2-40B4-BE49-F238E27FC236}">
              <a16:creationId xmlns:a16="http://schemas.microsoft.com/office/drawing/2014/main" id="{293B91A9-0C9B-4FC3-BDF4-92F6F16D93C6}"/>
            </a:ext>
          </a:extLst>
        </xdr:cNvPr>
        <xdr:cNvSpPr txBox="1"/>
      </xdr:nvSpPr>
      <xdr:spPr>
        <a:xfrm>
          <a:off x="1569484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71" name="直線コネクタ 670">
          <a:extLst>
            <a:ext uri="{FF2B5EF4-FFF2-40B4-BE49-F238E27FC236}">
              <a16:creationId xmlns:a16="http://schemas.microsoft.com/office/drawing/2014/main" id="{040FD89B-D71D-44D9-82DE-E30F581EB695}"/>
            </a:ext>
          </a:extLst>
        </xdr:cNvPr>
        <xdr:cNvCxnSpPr/>
      </xdr:nvCxnSpPr>
      <xdr:spPr>
        <a:xfrm>
          <a:off x="16093440" y="104317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672" name="テキスト ボックス 671">
          <a:extLst>
            <a:ext uri="{FF2B5EF4-FFF2-40B4-BE49-F238E27FC236}">
              <a16:creationId xmlns:a16="http://schemas.microsoft.com/office/drawing/2014/main" id="{3CC9621E-6E54-4C93-A441-FBA4EDD65202}"/>
            </a:ext>
          </a:extLst>
        </xdr:cNvPr>
        <xdr:cNvSpPr txBox="1"/>
      </xdr:nvSpPr>
      <xdr:spPr>
        <a:xfrm>
          <a:off x="15694841" y="102933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73" name="直線コネクタ 672">
          <a:extLst>
            <a:ext uri="{FF2B5EF4-FFF2-40B4-BE49-F238E27FC236}">
              <a16:creationId xmlns:a16="http://schemas.microsoft.com/office/drawing/2014/main" id="{CA79F9B1-53F6-4C9C-A71B-0F166B48D0E6}"/>
            </a:ext>
          </a:extLst>
        </xdr:cNvPr>
        <xdr:cNvCxnSpPr/>
      </xdr:nvCxnSpPr>
      <xdr:spPr>
        <a:xfrm>
          <a:off x="16093440" y="100584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74" name="テキスト ボックス 673">
          <a:extLst>
            <a:ext uri="{FF2B5EF4-FFF2-40B4-BE49-F238E27FC236}">
              <a16:creationId xmlns:a16="http://schemas.microsoft.com/office/drawing/2014/main" id="{A62B3309-DD73-46FA-99B7-28345126E25A}"/>
            </a:ext>
          </a:extLst>
        </xdr:cNvPr>
        <xdr:cNvSpPr txBox="1"/>
      </xdr:nvSpPr>
      <xdr:spPr>
        <a:xfrm>
          <a:off x="15694841" y="99199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75" name="直線コネクタ 674">
          <a:extLst>
            <a:ext uri="{FF2B5EF4-FFF2-40B4-BE49-F238E27FC236}">
              <a16:creationId xmlns:a16="http://schemas.microsoft.com/office/drawing/2014/main" id="{9DCA8AB3-E2F1-485F-AA6F-48E809245894}"/>
            </a:ext>
          </a:extLst>
        </xdr:cNvPr>
        <xdr:cNvCxnSpPr/>
      </xdr:nvCxnSpPr>
      <xdr:spPr>
        <a:xfrm>
          <a:off x="16093440" y="96888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676" name="テキスト ボックス 675">
          <a:extLst>
            <a:ext uri="{FF2B5EF4-FFF2-40B4-BE49-F238E27FC236}">
              <a16:creationId xmlns:a16="http://schemas.microsoft.com/office/drawing/2014/main" id="{9507B2C5-6E1F-456B-B53D-D096E12CC745}"/>
            </a:ext>
          </a:extLst>
        </xdr:cNvPr>
        <xdr:cNvSpPr txBox="1"/>
      </xdr:nvSpPr>
      <xdr:spPr>
        <a:xfrm>
          <a:off x="15694841" y="95504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77" name="直線コネクタ 676">
          <a:extLst>
            <a:ext uri="{FF2B5EF4-FFF2-40B4-BE49-F238E27FC236}">
              <a16:creationId xmlns:a16="http://schemas.microsoft.com/office/drawing/2014/main" id="{2531062D-C96C-490B-9E14-D5046A8FC237}"/>
            </a:ext>
          </a:extLst>
        </xdr:cNvPr>
        <xdr:cNvCxnSpPr/>
      </xdr:nvCxnSpPr>
      <xdr:spPr>
        <a:xfrm>
          <a:off x="16093440" y="93154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678" name="テキスト ボックス 677">
          <a:extLst>
            <a:ext uri="{FF2B5EF4-FFF2-40B4-BE49-F238E27FC236}">
              <a16:creationId xmlns:a16="http://schemas.microsoft.com/office/drawing/2014/main" id="{85327861-C12B-457B-A43F-723BD45575CB}"/>
            </a:ext>
          </a:extLst>
        </xdr:cNvPr>
        <xdr:cNvSpPr txBox="1"/>
      </xdr:nvSpPr>
      <xdr:spPr>
        <a:xfrm>
          <a:off x="15694841" y="91770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79" name="直線コネクタ 678">
          <a:extLst>
            <a:ext uri="{FF2B5EF4-FFF2-40B4-BE49-F238E27FC236}">
              <a16:creationId xmlns:a16="http://schemas.microsoft.com/office/drawing/2014/main" id="{F85CC438-DA51-472D-B62E-CB4D5CA4248F}"/>
            </a:ext>
          </a:extLst>
        </xdr:cNvPr>
        <xdr:cNvCxnSpPr/>
      </xdr:nvCxnSpPr>
      <xdr:spPr>
        <a:xfrm>
          <a:off x="1609344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680" name="テキスト ボックス 679">
          <a:extLst>
            <a:ext uri="{FF2B5EF4-FFF2-40B4-BE49-F238E27FC236}">
              <a16:creationId xmlns:a16="http://schemas.microsoft.com/office/drawing/2014/main" id="{70A47574-0E8E-4593-AC65-28C5CA37BC95}"/>
            </a:ext>
          </a:extLst>
        </xdr:cNvPr>
        <xdr:cNvSpPr txBox="1"/>
      </xdr:nvSpPr>
      <xdr:spPr>
        <a:xfrm>
          <a:off x="15630721" y="880365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81" name="【学校施設】&#10;一人当たり面積グラフ枠">
          <a:extLst>
            <a:ext uri="{FF2B5EF4-FFF2-40B4-BE49-F238E27FC236}">
              <a16:creationId xmlns:a16="http://schemas.microsoft.com/office/drawing/2014/main" id="{82603431-B940-4ADF-9E86-3005E37557BB}"/>
            </a:ext>
          </a:extLst>
        </xdr:cNvPr>
        <xdr:cNvSpPr/>
      </xdr:nvSpPr>
      <xdr:spPr>
        <a:xfrm>
          <a:off x="1609344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165544</xdr:rowOff>
    </xdr:from>
    <xdr:to>
      <xdr:col>116</xdr:col>
      <xdr:colOff>62864</xdr:colOff>
      <xdr:row>63</xdr:row>
      <xdr:rowOff>31814</xdr:rowOff>
    </xdr:to>
    <xdr:cxnSp macro="">
      <xdr:nvCxnSpPr>
        <xdr:cNvPr id="682" name="直線コネクタ 681">
          <a:extLst>
            <a:ext uri="{FF2B5EF4-FFF2-40B4-BE49-F238E27FC236}">
              <a16:creationId xmlns:a16="http://schemas.microsoft.com/office/drawing/2014/main" id="{07A281C0-D0F7-406B-ADDD-B5CFFA008748}"/>
            </a:ext>
          </a:extLst>
        </xdr:cNvPr>
        <xdr:cNvCxnSpPr/>
      </xdr:nvCxnSpPr>
      <xdr:spPr>
        <a:xfrm flipV="1">
          <a:off x="19509104" y="9385744"/>
          <a:ext cx="0" cy="12073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35641</xdr:rowOff>
    </xdr:from>
    <xdr:ext cx="469744" cy="259045"/>
    <xdr:sp macro="" textlink="">
      <xdr:nvSpPr>
        <xdr:cNvPr id="683" name="【学校施設】&#10;一人当たり面積最小値テキスト">
          <a:extLst>
            <a:ext uri="{FF2B5EF4-FFF2-40B4-BE49-F238E27FC236}">
              <a16:creationId xmlns:a16="http://schemas.microsoft.com/office/drawing/2014/main" id="{5B3425D3-80D6-47F9-9EDF-EE3B3BCF8134}"/>
            </a:ext>
          </a:extLst>
        </xdr:cNvPr>
        <xdr:cNvSpPr txBox="1"/>
      </xdr:nvSpPr>
      <xdr:spPr>
        <a:xfrm>
          <a:off x="19547840" y="105969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31814</xdr:rowOff>
    </xdr:from>
    <xdr:to>
      <xdr:col>116</xdr:col>
      <xdr:colOff>152400</xdr:colOff>
      <xdr:row>63</xdr:row>
      <xdr:rowOff>31814</xdr:rowOff>
    </xdr:to>
    <xdr:cxnSp macro="">
      <xdr:nvCxnSpPr>
        <xdr:cNvPr id="684" name="直線コネクタ 683">
          <a:extLst>
            <a:ext uri="{FF2B5EF4-FFF2-40B4-BE49-F238E27FC236}">
              <a16:creationId xmlns:a16="http://schemas.microsoft.com/office/drawing/2014/main" id="{A3B39D69-284F-4855-994C-D1E7D250DE46}"/>
            </a:ext>
          </a:extLst>
        </xdr:cNvPr>
        <xdr:cNvCxnSpPr/>
      </xdr:nvCxnSpPr>
      <xdr:spPr>
        <a:xfrm>
          <a:off x="19443700" y="1059313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112221</xdr:rowOff>
    </xdr:from>
    <xdr:ext cx="469744" cy="259045"/>
    <xdr:sp macro="" textlink="">
      <xdr:nvSpPr>
        <xdr:cNvPr id="685" name="【学校施設】&#10;一人当たり面積最大値テキスト">
          <a:extLst>
            <a:ext uri="{FF2B5EF4-FFF2-40B4-BE49-F238E27FC236}">
              <a16:creationId xmlns:a16="http://schemas.microsoft.com/office/drawing/2014/main" id="{B7C54B61-E7E7-46BB-BC59-F411B4B47959}"/>
            </a:ext>
          </a:extLst>
        </xdr:cNvPr>
        <xdr:cNvSpPr txBox="1"/>
      </xdr:nvSpPr>
      <xdr:spPr>
        <a:xfrm>
          <a:off x="19547840" y="91647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165544</xdr:rowOff>
    </xdr:from>
    <xdr:to>
      <xdr:col>116</xdr:col>
      <xdr:colOff>152400</xdr:colOff>
      <xdr:row>55</xdr:row>
      <xdr:rowOff>165544</xdr:rowOff>
    </xdr:to>
    <xdr:cxnSp macro="">
      <xdr:nvCxnSpPr>
        <xdr:cNvPr id="686" name="直線コネクタ 685">
          <a:extLst>
            <a:ext uri="{FF2B5EF4-FFF2-40B4-BE49-F238E27FC236}">
              <a16:creationId xmlns:a16="http://schemas.microsoft.com/office/drawing/2014/main" id="{9423F993-F499-49B7-B1BF-38D86526F549}"/>
            </a:ext>
          </a:extLst>
        </xdr:cNvPr>
        <xdr:cNvCxnSpPr/>
      </xdr:nvCxnSpPr>
      <xdr:spPr>
        <a:xfrm>
          <a:off x="19443700" y="938574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74312</xdr:rowOff>
    </xdr:from>
    <xdr:ext cx="469744" cy="259045"/>
    <xdr:sp macro="" textlink="">
      <xdr:nvSpPr>
        <xdr:cNvPr id="687" name="【学校施設】&#10;一人当たり面積平均値テキスト">
          <a:extLst>
            <a:ext uri="{FF2B5EF4-FFF2-40B4-BE49-F238E27FC236}">
              <a16:creationId xmlns:a16="http://schemas.microsoft.com/office/drawing/2014/main" id="{0000CB0C-0A9E-4860-B5D0-8C65A4430B82}"/>
            </a:ext>
          </a:extLst>
        </xdr:cNvPr>
        <xdr:cNvSpPr txBox="1"/>
      </xdr:nvSpPr>
      <xdr:spPr>
        <a:xfrm>
          <a:off x="19547840" y="1030035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95885</xdr:rowOff>
    </xdr:from>
    <xdr:to>
      <xdr:col>116</xdr:col>
      <xdr:colOff>114300</xdr:colOff>
      <xdr:row>62</xdr:row>
      <xdr:rowOff>26035</xdr:rowOff>
    </xdr:to>
    <xdr:sp macro="" textlink="">
      <xdr:nvSpPr>
        <xdr:cNvPr id="688" name="フローチャート: 判断 687">
          <a:extLst>
            <a:ext uri="{FF2B5EF4-FFF2-40B4-BE49-F238E27FC236}">
              <a16:creationId xmlns:a16="http://schemas.microsoft.com/office/drawing/2014/main" id="{7C4972D7-002D-4150-AE50-D934406FE0C4}"/>
            </a:ext>
          </a:extLst>
        </xdr:cNvPr>
        <xdr:cNvSpPr/>
      </xdr:nvSpPr>
      <xdr:spPr>
        <a:xfrm>
          <a:off x="19458940" y="1032192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98743</xdr:rowOff>
    </xdr:from>
    <xdr:to>
      <xdr:col>112</xdr:col>
      <xdr:colOff>38100</xdr:colOff>
      <xdr:row>62</xdr:row>
      <xdr:rowOff>28893</xdr:rowOff>
    </xdr:to>
    <xdr:sp macro="" textlink="">
      <xdr:nvSpPr>
        <xdr:cNvPr id="689" name="フローチャート: 判断 688">
          <a:extLst>
            <a:ext uri="{FF2B5EF4-FFF2-40B4-BE49-F238E27FC236}">
              <a16:creationId xmlns:a16="http://schemas.microsoft.com/office/drawing/2014/main" id="{10D532D5-154B-432B-BF6C-CCFC255A8D82}"/>
            </a:ext>
          </a:extLst>
        </xdr:cNvPr>
        <xdr:cNvSpPr/>
      </xdr:nvSpPr>
      <xdr:spPr>
        <a:xfrm>
          <a:off x="18735040" y="1032478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99123</xdr:rowOff>
    </xdr:from>
    <xdr:to>
      <xdr:col>107</xdr:col>
      <xdr:colOff>101600</xdr:colOff>
      <xdr:row>62</xdr:row>
      <xdr:rowOff>29273</xdr:rowOff>
    </xdr:to>
    <xdr:sp macro="" textlink="">
      <xdr:nvSpPr>
        <xdr:cNvPr id="690" name="フローチャート: 判断 689">
          <a:extLst>
            <a:ext uri="{FF2B5EF4-FFF2-40B4-BE49-F238E27FC236}">
              <a16:creationId xmlns:a16="http://schemas.microsoft.com/office/drawing/2014/main" id="{E5D45FF5-02F1-43BD-84D3-791804A38CF8}"/>
            </a:ext>
          </a:extLst>
        </xdr:cNvPr>
        <xdr:cNvSpPr/>
      </xdr:nvSpPr>
      <xdr:spPr>
        <a:xfrm>
          <a:off x="17937480" y="1032516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106172</xdr:rowOff>
    </xdr:from>
    <xdr:to>
      <xdr:col>102</xdr:col>
      <xdr:colOff>165100</xdr:colOff>
      <xdr:row>62</xdr:row>
      <xdr:rowOff>36322</xdr:rowOff>
    </xdr:to>
    <xdr:sp macro="" textlink="">
      <xdr:nvSpPr>
        <xdr:cNvPr id="691" name="フローチャート: 判断 690">
          <a:extLst>
            <a:ext uri="{FF2B5EF4-FFF2-40B4-BE49-F238E27FC236}">
              <a16:creationId xmlns:a16="http://schemas.microsoft.com/office/drawing/2014/main" id="{DE804B0A-E559-41F2-9E25-C80EF6AE7EA6}"/>
            </a:ext>
          </a:extLst>
        </xdr:cNvPr>
        <xdr:cNvSpPr/>
      </xdr:nvSpPr>
      <xdr:spPr>
        <a:xfrm>
          <a:off x="17162780" y="1033221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109030</xdr:rowOff>
    </xdr:from>
    <xdr:to>
      <xdr:col>98</xdr:col>
      <xdr:colOff>38100</xdr:colOff>
      <xdr:row>62</xdr:row>
      <xdr:rowOff>39180</xdr:rowOff>
    </xdr:to>
    <xdr:sp macro="" textlink="">
      <xdr:nvSpPr>
        <xdr:cNvPr id="692" name="フローチャート: 判断 691">
          <a:extLst>
            <a:ext uri="{FF2B5EF4-FFF2-40B4-BE49-F238E27FC236}">
              <a16:creationId xmlns:a16="http://schemas.microsoft.com/office/drawing/2014/main" id="{53611C49-856A-4C7C-B25B-FF94C8C8FE74}"/>
            </a:ext>
          </a:extLst>
        </xdr:cNvPr>
        <xdr:cNvSpPr/>
      </xdr:nvSpPr>
      <xdr:spPr>
        <a:xfrm>
          <a:off x="16388080" y="1033507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93" name="テキスト ボックス 692">
          <a:extLst>
            <a:ext uri="{FF2B5EF4-FFF2-40B4-BE49-F238E27FC236}">
              <a16:creationId xmlns:a16="http://schemas.microsoft.com/office/drawing/2014/main" id="{20235A8D-7893-4254-A154-2396551704A4}"/>
            </a:ext>
          </a:extLst>
        </xdr:cNvPr>
        <xdr:cNvSpPr txBox="1"/>
      </xdr:nvSpPr>
      <xdr:spPr>
        <a:xfrm>
          <a:off x="193421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94" name="テキスト ボックス 693">
          <a:extLst>
            <a:ext uri="{FF2B5EF4-FFF2-40B4-BE49-F238E27FC236}">
              <a16:creationId xmlns:a16="http://schemas.microsoft.com/office/drawing/2014/main" id="{1C1D9690-9880-4EE8-A373-4D89F83A2F8B}"/>
            </a:ext>
          </a:extLst>
        </xdr:cNvPr>
        <xdr:cNvSpPr txBox="1"/>
      </xdr:nvSpPr>
      <xdr:spPr>
        <a:xfrm>
          <a:off x="186105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95" name="テキスト ボックス 694">
          <a:extLst>
            <a:ext uri="{FF2B5EF4-FFF2-40B4-BE49-F238E27FC236}">
              <a16:creationId xmlns:a16="http://schemas.microsoft.com/office/drawing/2014/main" id="{5EFC259C-DF3A-40AA-AE7E-DB4CB1A4FF04}"/>
            </a:ext>
          </a:extLst>
        </xdr:cNvPr>
        <xdr:cNvSpPr txBox="1"/>
      </xdr:nvSpPr>
      <xdr:spPr>
        <a:xfrm>
          <a:off x="178206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96" name="テキスト ボックス 695">
          <a:extLst>
            <a:ext uri="{FF2B5EF4-FFF2-40B4-BE49-F238E27FC236}">
              <a16:creationId xmlns:a16="http://schemas.microsoft.com/office/drawing/2014/main" id="{3D43FCA1-AB4E-4489-B8DD-E072F5962AE9}"/>
            </a:ext>
          </a:extLst>
        </xdr:cNvPr>
        <xdr:cNvSpPr txBox="1"/>
      </xdr:nvSpPr>
      <xdr:spPr>
        <a:xfrm>
          <a:off x="170459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97" name="テキスト ボックス 696">
          <a:extLst>
            <a:ext uri="{FF2B5EF4-FFF2-40B4-BE49-F238E27FC236}">
              <a16:creationId xmlns:a16="http://schemas.microsoft.com/office/drawing/2014/main" id="{52831F9F-097D-4133-AF07-AB69EE6169E8}"/>
            </a:ext>
          </a:extLst>
        </xdr:cNvPr>
        <xdr:cNvSpPr txBox="1"/>
      </xdr:nvSpPr>
      <xdr:spPr>
        <a:xfrm>
          <a:off x="162636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80835</xdr:rowOff>
    </xdr:from>
    <xdr:to>
      <xdr:col>116</xdr:col>
      <xdr:colOff>114300</xdr:colOff>
      <xdr:row>61</xdr:row>
      <xdr:rowOff>10985</xdr:rowOff>
    </xdr:to>
    <xdr:sp macro="" textlink="">
      <xdr:nvSpPr>
        <xdr:cNvPr id="698" name="楕円 697">
          <a:extLst>
            <a:ext uri="{FF2B5EF4-FFF2-40B4-BE49-F238E27FC236}">
              <a16:creationId xmlns:a16="http://schemas.microsoft.com/office/drawing/2014/main" id="{899F4F58-0AD5-41DB-B623-48EC396C9427}"/>
            </a:ext>
          </a:extLst>
        </xdr:cNvPr>
        <xdr:cNvSpPr/>
      </xdr:nvSpPr>
      <xdr:spPr>
        <a:xfrm>
          <a:off x="19458940" y="1013923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59</xdr:row>
      <xdr:rowOff>103712</xdr:rowOff>
    </xdr:from>
    <xdr:ext cx="469744" cy="259045"/>
    <xdr:sp macro="" textlink="">
      <xdr:nvSpPr>
        <xdr:cNvPr id="699" name="【学校施設】&#10;一人当たり面積該当値テキスト">
          <a:extLst>
            <a:ext uri="{FF2B5EF4-FFF2-40B4-BE49-F238E27FC236}">
              <a16:creationId xmlns:a16="http://schemas.microsoft.com/office/drawing/2014/main" id="{43D77D95-2662-4724-9D46-7541439AA450}"/>
            </a:ext>
          </a:extLst>
        </xdr:cNvPr>
        <xdr:cNvSpPr txBox="1"/>
      </xdr:nvSpPr>
      <xdr:spPr>
        <a:xfrm>
          <a:off x="19547840" y="99944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60</xdr:row>
      <xdr:rowOff>97219</xdr:rowOff>
    </xdr:from>
    <xdr:to>
      <xdr:col>112</xdr:col>
      <xdr:colOff>38100</xdr:colOff>
      <xdr:row>61</xdr:row>
      <xdr:rowOff>27369</xdr:rowOff>
    </xdr:to>
    <xdr:sp macro="" textlink="">
      <xdr:nvSpPr>
        <xdr:cNvPr id="700" name="楕円 699">
          <a:extLst>
            <a:ext uri="{FF2B5EF4-FFF2-40B4-BE49-F238E27FC236}">
              <a16:creationId xmlns:a16="http://schemas.microsoft.com/office/drawing/2014/main" id="{16BA1DA2-6582-48E8-824C-6EE2136B6078}"/>
            </a:ext>
          </a:extLst>
        </xdr:cNvPr>
        <xdr:cNvSpPr/>
      </xdr:nvSpPr>
      <xdr:spPr>
        <a:xfrm>
          <a:off x="18735040" y="1015561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60</xdr:row>
      <xdr:rowOff>131635</xdr:rowOff>
    </xdr:from>
    <xdr:to>
      <xdr:col>116</xdr:col>
      <xdr:colOff>63500</xdr:colOff>
      <xdr:row>60</xdr:row>
      <xdr:rowOff>148019</xdr:rowOff>
    </xdr:to>
    <xdr:cxnSp macro="">
      <xdr:nvCxnSpPr>
        <xdr:cNvPr id="701" name="直線コネクタ 700">
          <a:extLst>
            <a:ext uri="{FF2B5EF4-FFF2-40B4-BE49-F238E27FC236}">
              <a16:creationId xmlns:a16="http://schemas.microsoft.com/office/drawing/2014/main" id="{6C2EF51B-3725-47A5-A297-D77FA9564865}"/>
            </a:ext>
          </a:extLst>
        </xdr:cNvPr>
        <xdr:cNvCxnSpPr/>
      </xdr:nvCxnSpPr>
      <xdr:spPr>
        <a:xfrm flipV="1">
          <a:off x="18778220" y="10190035"/>
          <a:ext cx="731520" cy="16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60</xdr:row>
      <xdr:rowOff>109410</xdr:rowOff>
    </xdr:from>
    <xdr:to>
      <xdr:col>107</xdr:col>
      <xdr:colOff>101600</xdr:colOff>
      <xdr:row>61</xdr:row>
      <xdr:rowOff>39560</xdr:rowOff>
    </xdr:to>
    <xdr:sp macro="" textlink="">
      <xdr:nvSpPr>
        <xdr:cNvPr id="702" name="楕円 701">
          <a:extLst>
            <a:ext uri="{FF2B5EF4-FFF2-40B4-BE49-F238E27FC236}">
              <a16:creationId xmlns:a16="http://schemas.microsoft.com/office/drawing/2014/main" id="{05584E54-74A8-4257-9BC0-FF0298D4E894}"/>
            </a:ext>
          </a:extLst>
        </xdr:cNvPr>
        <xdr:cNvSpPr/>
      </xdr:nvSpPr>
      <xdr:spPr>
        <a:xfrm>
          <a:off x="17937480" y="1016781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60</xdr:row>
      <xdr:rowOff>148019</xdr:rowOff>
    </xdr:from>
    <xdr:to>
      <xdr:col>111</xdr:col>
      <xdr:colOff>177800</xdr:colOff>
      <xdr:row>60</xdr:row>
      <xdr:rowOff>160210</xdr:rowOff>
    </xdr:to>
    <xdr:cxnSp macro="">
      <xdr:nvCxnSpPr>
        <xdr:cNvPr id="703" name="直線コネクタ 702">
          <a:extLst>
            <a:ext uri="{FF2B5EF4-FFF2-40B4-BE49-F238E27FC236}">
              <a16:creationId xmlns:a16="http://schemas.microsoft.com/office/drawing/2014/main" id="{8F869981-628C-48E1-901D-528539DD2E20}"/>
            </a:ext>
          </a:extLst>
        </xdr:cNvPr>
        <xdr:cNvCxnSpPr/>
      </xdr:nvCxnSpPr>
      <xdr:spPr>
        <a:xfrm flipV="1">
          <a:off x="17988280" y="10206419"/>
          <a:ext cx="789940" cy="12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60</xdr:row>
      <xdr:rowOff>120841</xdr:rowOff>
    </xdr:from>
    <xdr:to>
      <xdr:col>102</xdr:col>
      <xdr:colOff>165100</xdr:colOff>
      <xdr:row>61</xdr:row>
      <xdr:rowOff>50991</xdr:rowOff>
    </xdr:to>
    <xdr:sp macro="" textlink="">
      <xdr:nvSpPr>
        <xdr:cNvPr id="704" name="楕円 703">
          <a:extLst>
            <a:ext uri="{FF2B5EF4-FFF2-40B4-BE49-F238E27FC236}">
              <a16:creationId xmlns:a16="http://schemas.microsoft.com/office/drawing/2014/main" id="{B8342B5A-7BAF-4F1A-B8DA-8F4CF11A1C27}"/>
            </a:ext>
          </a:extLst>
        </xdr:cNvPr>
        <xdr:cNvSpPr/>
      </xdr:nvSpPr>
      <xdr:spPr>
        <a:xfrm>
          <a:off x="17162780" y="1017924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60</xdr:row>
      <xdr:rowOff>160210</xdr:rowOff>
    </xdr:from>
    <xdr:to>
      <xdr:col>107</xdr:col>
      <xdr:colOff>50800</xdr:colOff>
      <xdr:row>61</xdr:row>
      <xdr:rowOff>191</xdr:rowOff>
    </xdr:to>
    <xdr:cxnSp macro="">
      <xdr:nvCxnSpPr>
        <xdr:cNvPr id="705" name="直線コネクタ 704">
          <a:extLst>
            <a:ext uri="{FF2B5EF4-FFF2-40B4-BE49-F238E27FC236}">
              <a16:creationId xmlns:a16="http://schemas.microsoft.com/office/drawing/2014/main" id="{5938F584-9EC0-45AD-93B3-545157DDD84F}"/>
            </a:ext>
          </a:extLst>
        </xdr:cNvPr>
        <xdr:cNvCxnSpPr/>
      </xdr:nvCxnSpPr>
      <xdr:spPr>
        <a:xfrm flipV="1">
          <a:off x="17213580" y="10218610"/>
          <a:ext cx="774700" cy="76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61</xdr:row>
      <xdr:rowOff>31306</xdr:rowOff>
    </xdr:from>
    <xdr:to>
      <xdr:col>98</xdr:col>
      <xdr:colOff>38100</xdr:colOff>
      <xdr:row>61</xdr:row>
      <xdr:rowOff>132906</xdr:rowOff>
    </xdr:to>
    <xdr:sp macro="" textlink="">
      <xdr:nvSpPr>
        <xdr:cNvPr id="706" name="楕円 705">
          <a:extLst>
            <a:ext uri="{FF2B5EF4-FFF2-40B4-BE49-F238E27FC236}">
              <a16:creationId xmlns:a16="http://schemas.microsoft.com/office/drawing/2014/main" id="{9029E38A-AE7D-418D-AEA7-0C53B49A39FC}"/>
            </a:ext>
          </a:extLst>
        </xdr:cNvPr>
        <xdr:cNvSpPr/>
      </xdr:nvSpPr>
      <xdr:spPr>
        <a:xfrm>
          <a:off x="16388080" y="10257346"/>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61</xdr:row>
      <xdr:rowOff>191</xdr:rowOff>
    </xdr:from>
    <xdr:to>
      <xdr:col>102</xdr:col>
      <xdr:colOff>114300</xdr:colOff>
      <xdr:row>61</xdr:row>
      <xdr:rowOff>82106</xdr:rowOff>
    </xdr:to>
    <xdr:cxnSp macro="">
      <xdr:nvCxnSpPr>
        <xdr:cNvPr id="707" name="直線コネクタ 706">
          <a:extLst>
            <a:ext uri="{FF2B5EF4-FFF2-40B4-BE49-F238E27FC236}">
              <a16:creationId xmlns:a16="http://schemas.microsoft.com/office/drawing/2014/main" id="{D6A05AEE-0A6C-4AB8-ABA6-94AD7C100194}"/>
            </a:ext>
          </a:extLst>
        </xdr:cNvPr>
        <xdr:cNvCxnSpPr/>
      </xdr:nvCxnSpPr>
      <xdr:spPr>
        <a:xfrm flipV="1">
          <a:off x="16431260" y="10226231"/>
          <a:ext cx="782320" cy="81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20020</xdr:rowOff>
    </xdr:from>
    <xdr:ext cx="469744" cy="259045"/>
    <xdr:sp macro="" textlink="">
      <xdr:nvSpPr>
        <xdr:cNvPr id="708" name="n_1aveValue【学校施設】&#10;一人当たり面積">
          <a:extLst>
            <a:ext uri="{FF2B5EF4-FFF2-40B4-BE49-F238E27FC236}">
              <a16:creationId xmlns:a16="http://schemas.microsoft.com/office/drawing/2014/main" id="{D7C2C0C6-D325-406C-9E96-182A4F99AAD4}"/>
            </a:ext>
          </a:extLst>
        </xdr:cNvPr>
        <xdr:cNvSpPr txBox="1"/>
      </xdr:nvSpPr>
      <xdr:spPr>
        <a:xfrm>
          <a:off x="18561127" y="104137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20400</xdr:rowOff>
    </xdr:from>
    <xdr:ext cx="469744" cy="259045"/>
    <xdr:sp macro="" textlink="">
      <xdr:nvSpPr>
        <xdr:cNvPr id="709" name="n_2aveValue【学校施設】&#10;一人当たり面積">
          <a:extLst>
            <a:ext uri="{FF2B5EF4-FFF2-40B4-BE49-F238E27FC236}">
              <a16:creationId xmlns:a16="http://schemas.microsoft.com/office/drawing/2014/main" id="{17CEE36B-D71C-4EF2-8C7B-4DEC719E077A}"/>
            </a:ext>
          </a:extLst>
        </xdr:cNvPr>
        <xdr:cNvSpPr txBox="1"/>
      </xdr:nvSpPr>
      <xdr:spPr>
        <a:xfrm>
          <a:off x="17776267" y="104140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27449</xdr:rowOff>
    </xdr:from>
    <xdr:ext cx="469744" cy="259045"/>
    <xdr:sp macro="" textlink="">
      <xdr:nvSpPr>
        <xdr:cNvPr id="710" name="n_3aveValue【学校施設】&#10;一人当たり面積">
          <a:extLst>
            <a:ext uri="{FF2B5EF4-FFF2-40B4-BE49-F238E27FC236}">
              <a16:creationId xmlns:a16="http://schemas.microsoft.com/office/drawing/2014/main" id="{6B4F85F2-4ED0-4EA8-9AA7-BE0973F77607}"/>
            </a:ext>
          </a:extLst>
        </xdr:cNvPr>
        <xdr:cNvSpPr txBox="1"/>
      </xdr:nvSpPr>
      <xdr:spPr>
        <a:xfrm>
          <a:off x="17001567" y="104211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30307</xdr:rowOff>
    </xdr:from>
    <xdr:ext cx="469744" cy="259045"/>
    <xdr:sp macro="" textlink="">
      <xdr:nvSpPr>
        <xdr:cNvPr id="711" name="n_4aveValue【学校施設】&#10;一人当たり面積">
          <a:extLst>
            <a:ext uri="{FF2B5EF4-FFF2-40B4-BE49-F238E27FC236}">
              <a16:creationId xmlns:a16="http://schemas.microsoft.com/office/drawing/2014/main" id="{E625B3BB-8B69-4155-8CC5-59D855973FF2}"/>
            </a:ext>
          </a:extLst>
        </xdr:cNvPr>
        <xdr:cNvSpPr txBox="1"/>
      </xdr:nvSpPr>
      <xdr:spPr>
        <a:xfrm>
          <a:off x="16226867" y="10423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59</xdr:row>
      <xdr:rowOff>43896</xdr:rowOff>
    </xdr:from>
    <xdr:ext cx="469744" cy="259045"/>
    <xdr:sp macro="" textlink="">
      <xdr:nvSpPr>
        <xdr:cNvPr id="712" name="n_1mainValue【学校施設】&#10;一人当たり面積">
          <a:extLst>
            <a:ext uri="{FF2B5EF4-FFF2-40B4-BE49-F238E27FC236}">
              <a16:creationId xmlns:a16="http://schemas.microsoft.com/office/drawing/2014/main" id="{A044EC8C-3AE6-407E-8E51-188B06B10516}"/>
            </a:ext>
          </a:extLst>
        </xdr:cNvPr>
        <xdr:cNvSpPr txBox="1"/>
      </xdr:nvSpPr>
      <xdr:spPr>
        <a:xfrm>
          <a:off x="18561127" y="99346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56087</xdr:rowOff>
    </xdr:from>
    <xdr:ext cx="469744" cy="259045"/>
    <xdr:sp macro="" textlink="">
      <xdr:nvSpPr>
        <xdr:cNvPr id="713" name="n_2mainValue【学校施設】&#10;一人当たり面積">
          <a:extLst>
            <a:ext uri="{FF2B5EF4-FFF2-40B4-BE49-F238E27FC236}">
              <a16:creationId xmlns:a16="http://schemas.microsoft.com/office/drawing/2014/main" id="{A599E623-2B2A-46D8-89A9-A7F5F67689A5}"/>
            </a:ext>
          </a:extLst>
        </xdr:cNvPr>
        <xdr:cNvSpPr txBox="1"/>
      </xdr:nvSpPr>
      <xdr:spPr>
        <a:xfrm>
          <a:off x="17776267" y="9946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59</xdr:row>
      <xdr:rowOff>67518</xdr:rowOff>
    </xdr:from>
    <xdr:ext cx="469744" cy="259045"/>
    <xdr:sp macro="" textlink="">
      <xdr:nvSpPr>
        <xdr:cNvPr id="714" name="n_3mainValue【学校施設】&#10;一人当たり面積">
          <a:extLst>
            <a:ext uri="{FF2B5EF4-FFF2-40B4-BE49-F238E27FC236}">
              <a16:creationId xmlns:a16="http://schemas.microsoft.com/office/drawing/2014/main" id="{EE495979-E1B7-4C71-95E8-B216A02F9834}"/>
            </a:ext>
          </a:extLst>
        </xdr:cNvPr>
        <xdr:cNvSpPr txBox="1"/>
      </xdr:nvSpPr>
      <xdr:spPr>
        <a:xfrm>
          <a:off x="17001567" y="99582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59</xdr:row>
      <xdr:rowOff>149433</xdr:rowOff>
    </xdr:from>
    <xdr:ext cx="469744" cy="259045"/>
    <xdr:sp macro="" textlink="">
      <xdr:nvSpPr>
        <xdr:cNvPr id="715" name="n_4mainValue【学校施設】&#10;一人当たり面積">
          <a:extLst>
            <a:ext uri="{FF2B5EF4-FFF2-40B4-BE49-F238E27FC236}">
              <a16:creationId xmlns:a16="http://schemas.microsoft.com/office/drawing/2014/main" id="{25F8C978-3C81-4E85-B418-8871CBBB8CBD}"/>
            </a:ext>
          </a:extLst>
        </xdr:cNvPr>
        <xdr:cNvSpPr txBox="1"/>
      </xdr:nvSpPr>
      <xdr:spPr>
        <a:xfrm>
          <a:off x="16226867" y="100401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16" name="正方形/長方形 715">
          <a:extLst>
            <a:ext uri="{FF2B5EF4-FFF2-40B4-BE49-F238E27FC236}">
              <a16:creationId xmlns:a16="http://schemas.microsoft.com/office/drawing/2014/main" id="{148889E4-1BB2-4B2F-8C7E-C1EEADE388CA}"/>
            </a:ext>
          </a:extLst>
        </xdr:cNvPr>
        <xdr:cNvSpPr/>
      </xdr:nvSpPr>
      <xdr:spPr>
        <a:xfrm>
          <a:off x="1096010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17" name="正方形/長方形 716">
          <a:extLst>
            <a:ext uri="{FF2B5EF4-FFF2-40B4-BE49-F238E27FC236}">
              <a16:creationId xmlns:a16="http://schemas.microsoft.com/office/drawing/2014/main" id="{B80E6549-CD87-4B25-850D-19CCF0DBF6CB}"/>
            </a:ext>
          </a:extLst>
        </xdr:cNvPr>
        <xdr:cNvSpPr/>
      </xdr:nvSpPr>
      <xdr:spPr>
        <a:xfrm>
          <a:off x="11064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18" name="正方形/長方形 717">
          <a:extLst>
            <a:ext uri="{FF2B5EF4-FFF2-40B4-BE49-F238E27FC236}">
              <a16:creationId xmlns:a16="http://schemas.microsoft.com/office/drawing/2014/main" id="{B1D94970-204F-427D-A9A4-7D4786306D45}"/>
            </a:ext>
          </a:extLst>
        </xdr:cNvPr>
        <xdr:cNvSpPr/>
      </xdr:nvSpPr>
      <xdr:spPr>
        <a:xfrm>
          <a:off x="11064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19" name="正方形/長方形 718">
          <a:extLst>
            <a:ext uri="{FF2B5EF4-FFF2-40B4-BE49-F238E27FC236}">
              <a16:creationId xmlns:a16="http://schemas.microsoft.com/office/drawing/2014/main" id="{89982E02-4285-4A95-ABDA-F2E7DB8876C6}"/>
            </a:ext>
          </a:extLst>
        </xdr:cNvPr>
        <xdr:cNvSpPr/>
      </xdr:nvSpPr>
      <xdr:spPr>
        <a:xfrm>
          <a:off x="119659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20" name="正方形/長方形 719">
          <a:extLst>
            <a:ext uri="{FF2B5EF4-FFF2-40B4-BE49-F238E27FC236}">
              <a16:creationId xmlns:a16="http://schemas.microsoft.com/office/drawing/2014/main" id="{B3A987CF-63F2-44BC-B900-E8D3D34D1CBD}"/>
            </a:ext>
          </a:extLst>
        </xdr:cNvPr>
        <xdr:cNvSpPr/>
      </xdr:nvSpPr>
      <xdr:spPr>
        <a:xfrm>
          <a:off x="119659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21" name="正方形/長方形 720">
          <a:extLst>
            <a:ext uri="{FF2B5EF4-FFF2-40B4-BE49-F238E27FC236}">
              <a16:creationId xmlns:a16="http://schemas.microsoft.com/office/drawing/2014/main" id="{98998495-7F82-476F-90B2-ADE9E3FB9884}"/>
            </a:ext>
          </a:extLst>
        </xdr:cNvPr>
        <xdr:cNvSpPr/>
      </xdr:nvSpPr>
      <xdr:spPr>
        <a:xfrm>
          <a:off x="129717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22" name="正方形/長方形 721">
          <a:extLst>
            <a:ext uri="{FF2B5EF4-FFF2-40B4-BE49-F238E27FC236}">
              <a16:creationId xmlns:a16="http://schemas.microsoft.com/office/drawing/2014/main" id="{CA52AE30-E899-4072-94D1-1A15CD72CE50}"/>
            </a:ext>
          </a:extLst>
        </xdr:cNvPr>
        <xdr:cNvSpPr/>
      </xdr:nvSpPr>
      <xdr:spPr>
        <a:xfrm>
          <a:off x="129717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23" name="正方形/長方形 722">
          <a:extLst>
            <a:ext uri="{FF2B5EF4-FFF2-40B4-BE49-F238E27FC236}">
              <a16:creationId xmlns:a16="http://schemas.microsoft.com/office/drawing/2014/main" id="{801E7046-F9A9-47AE-8EA9-7C311899F63B}"/>
            </a:ext>
          </a:extLst>
        </xdr:cNvPr>
        <xdr:cNvSpPr/>
      </xdr:nvSpPr>
      <xdr:spPr>
        <a:xfrm>
          <a:off x="10960100" y="12668250"/>
          <a:ext cx="415290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724" name="正方形/長方形 723">
          <a:extLst>
            <a:ext uri="{FF2B5EF4-FFF2-40B4-BE49-F238E27FC236}">
              <a16:creationId xmlns:a16="http://schemas.microsoft.com/office/drawing/2014/main" id="{F8A652A7-0C0B-4035-A6B3-D334BC44B130}"/>
            </a:ext>
          </a:extLst>
        </xdr:cNvPr>
        <xdr:cNvSpPr/>
      </xdr:nvSpPr>
      <xdr:spPr>
        <a:xfrm>
          <a:off x="1609344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25" name="正方形/長方形 724">
          <a:extLst>
            <a:ext uri="{FF2B5EF4-FFF2-40B4-BE49-F238E27FC236}">
              <a16:creationId xmlns:a16="http://schemas.microsoft.com/office/drawing/2014/main" id="{F599B5C7-7E9E-4585-928D-D8917AEE593A}"/>
            </a:ext>
          </a:extLst>
        </xdr:cNvPr>
        <xdr:cNvSpPr/>
      </xdr:nvSpPr>
      <xdr:spPr>
        <a:xfrm>
          <a:off x="16220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26" name="正方形/長方形 725">
          <a:extLst>
            <a:ext uri="{FF2B5EF4-FFF2-40B4-BE49-F238E27FC236}">
              <a16:creationId xmlns:a16="http://schemas.microsoft.com/office/drawing/2014/main" id="{B3BB832E-4945-4E66-8E4F-C63B2AFA8239}"/>
            </a:ext>
          </a:extLst>
        </xdr:cNvPr>
        <xdr:cNvSpPr/>
      </xdr:nvSpPr>
      <xdr:spPr>
        <a:xfrm>
          <a:off x="16220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27" name="正方形/長方形 726">
          <a:extLst>
            <a:ext uri="{FF2B5EF4-FFF2-40B4-BE49-F238E27FC236}">
              <a16:creationId xmlns:a16="http://schemas.microsoft.com/office/drawing/2014/main" id="{5D491A50-610B-4A39-857E-2602BE7E1A37}"/>
            </a:ext>
          </a:extLst>
        </xdr:cNvPr>
        <xdr:cNvSpPr/>
      </xdr:nvSpPr>
      <xdr:spPr>
        <a:xfrm>
          <a:off x="170992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28" name="正方形/長方形 727">
          <a:extLst>
            <a:ext uri="{FF2B5EF4-FFF2-40B4-BE49-F238E27FC236}">
              <a16:creationId xmlns:a16="http://schemas.microsoft.com/office/drawing/2014/main" id="{AE4553B4-A2D8-436A-8771-4A54D652F4F8}"/>
            </a:ext>
          </a:extLst>
        </xdr:cNvPr>
        <xdr:cNvSpPr/>
      </xdr:nvSpPr>
      <xdr:spPr>
        <a:xfrm>
          <a:off x="170992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29" name="正方形/長方形 728">
          <a:extLst>
            <a:ext uri="{FF2B5EF4-FFF2-40B4-BE49-F238E27FC236}">
              <a16:creationId xmlns:a16="http://schemas.microsoft.com/office/drawing/2014/main" id="{963D915F-1A46-4DE9-8668-53B0007C1B38}"/>
            </a:ext>
          </a:extLst>
        </xdr:cNvPr>
        <xdr:cNvSpPr/>
      </xdr:nvSpPr>
      <xdr:spPr>
        <a:xfrm>
          <a:off x="1810512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30" name="正方形/長方形 729">
          <a:extLst>
            <a:ext uri="{FF2B5EF4-FFF2-40B4-BE49-F238E27FC236}">
              <a16:creationId xmlns:a16="http://schemas.microsoft.com/office/drawing/2014/main" id="{215B5780-9868-43BE-AF16-90BB096BA5B5}"/>
            </a:ext>
          </a:extLst>
        </xdr:cNvPr>
        <xdr:cNvSpPr/>
      </xdr:nvSpPr>
      <xdr:spPr>
        <a:xfrm>
          <a:off x="1810512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31" name="正方形/長方形 730">
          <a:extLst>
            <a:ext uri="{FF2B5EF4-FFF2-40B4-BE49-F238E27FC236}">
              <a16:creationId xmlns:a16="http://schemas.microsoft.com/office/drawing/2014/main" id="{E539026C-5DBE-4C64-8C15-4F49F7AC335F}"/>
            </a:ext>
          </a:extLst>
        </xdr:cNvPr>
        <xdr:cNvSpPr/>
      </xdr:nvSpPr>
      <xdr:spPr>
        <a:xfrm>
          <a:off x="16093440" y="12668250"/>
          <a:ext cx="417576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732" name="正方形/長方形 731">
          <a:extLst>
            <a:ext uri="{FF2B5EF4-FFF2-40B4-BE49-F238E27FC236}">
              <a16:creationId xmlns:a16="http://schemas.microsoft.com/office/drawing/2014/main" id="{3F53008E-6393-4B4F-A67A-06241629386D}"/>
            </a:ext>
          </a:extLst>
        </xdr:cNvPr>
        <xdr:cNvSpPr/>
      </xdr:nvSpPr>
      <xdr:spPr>
        <a:xfrm>
          <a:off x="1096010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33" name="正方形/長方形 732">
          <a:extLst>
            <a:ext uri="{FF2B5EF4-FFF2-40B4-BE49-F238E27FC236}">
              <a16:creationId xmlns:a16="http://schemas.microsoft.com/office/drawing/2014/main" id="{94DD867E-7D3D-422B-92ED-E5BECEE22439}"/>
            </a:ext>
          </a:extLst>
        </xdr:cNvPr>
        <xdr:cNvSpPr/>
      </xdr:nvSpPr>
      <xdr:spPr>
        <a:xfrm>
          <a:off x="11064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34" name="正方形/長方形 733">
          <a:extLst>
            <a:ext uri="{FF2B5EF4-FFF2-40B4-BE49-F238E27FC236}">
              <a16:creationId xmlns:a16="http://schemas.microsoft.com/office/drawing/2014/main" id="{EA54CC25-A2F6-4482-8D9B-817777F9755A}"/>
            </a:ext>
          </a:extLst>
        </xdr:cNvPr>
        <xdr:cNvSpPr/>
      </xdr:nvSpPr>
      <xdr:spPr>
        <a:xfrm>
          <a:off x="11064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35" name="正方形/長方形 734">
          <a:extLst>
            <a:ext uri="{FF2B5EF4-FFF2-40B4-BE49-F238E27FC236}">
              <a16:creationId xmlns:a16="http://schemas.microsoft.com/office/drawing/2014/main" id="{1D6B92F9-8E2C-4933-BB7C-1AB833A03D4E}"/>
            </a:ext>
          </a:extLst>
        </xdr:cNvPr>
        <xdr:cNvSpPr/>
      </xdr:nvSpPr>
      <xdr:spPr>
        <a:xfrm>
          <a:off x="119659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36" name="正方形/長方形 735">
          <a:extLst>
            <a:ext uri="{FF2B5EF4-FFF2-40B4-BE49-F238E27FC236}">
              <a16:creationId xmlns:a16="http://schemas.microsoft.com/office/drawing/2014/main" id="{EB45DCAE-F64F-4E7D-98A7-61D9AF4F16BC}"/>
            </a:ext>
          </a:extLst>
        </xdr:cNvPr>
        <xdr:cNvSpPr/>
      </xdr:nvSpPr>
      <xdr:spPr>
        <a:xfrm>
          <a:off x="119659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37" name="正方形/長方形 736">
          <a:extLst>
            <a:ext uri="{FF2B5EF4-FFF2-40B4-BE49-F238E27FC236}">
              <a16:creationId xmlns:a16="http://schemas.microsoft.com/office/drawing/2014/main" id="{70EABCC9-9FE4-4F50-AD24-5C2FA2CF07D0}"/>
            </a:ext>
          </a:extLst>
        </xdr:cNvPr>
        <xdr:cNvSpPr/>
      </xdr:nvSpPr>
      <xdr:spPr>
        <a:xfrm>
          <a:off x="129717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38" name="正方形/長方形 737">
          <a:extLst>
            <a:ext uri="{FF2B5EF4-FFF2-40B4-BE49-F238E27FC236}">
              <a16:creationId xmlns:a16="http://schemas.microsoft.com/office/drawing/2014/main" id="{D038F1D0-D45A-4729-93AA-F4117321E83D}"/>
            </a:ext>
          </a:extLst>
        </xdr:cNvPr>
        <xdr:cNvSpPr/>
      </xdr:nvSpPr>
      <xdr:spPr>
        <a:xfrm>
          <a:off x="129717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39" name="正方形/長方形 738">
          <a:extLst>
            <a:ext uri="{FF2B5EF4-FFF2-40B4-BE49-F238E27FC236}">
              <a16:creationId xmlns:a16="http://schemas.microsoft.com/office/drawing/2014/main" id="{D4D36936-99C4-49EC-A548-E2952C0F0E15}"/>
            </a:ext>
          </a:extLst>
        </xdr:cNvPr>
        <xdr:cNvSpPr/>
      </xdr:nvSpPr>
      <xdr:spPr>
        <a:xfrm>
          <a:off x="1096010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40" name="テキスト ボックス 739">
          <a:extLst>
            <a:ext uri="{FF2B5EF4-FFF2-40B4-BE49-F238E27FC236}">
              <a16:creationId xmlns:a16="http://schemas.microsoft.com/office/drawing/2014/main" id="{804F2838-0835-4E81-B49A-AA346C6502CB}"/>
            </a:ext>
          </a:extLst>
        </xdr:cNvPr>
        <xdr:cNvSpPr txBox="1"/>
      </xdr:nvSpPr>
      <xdr:spPr>
        <a:xfrm>
          <a:off x="1092200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41" name="直線コネクタ 740">
          <a:extLst>
            <a:ext uri="{FF2B5EF4-FFF2-40B4-BE49-F238E27FC236}">
              <a16:creationId xmlns:a16="http://schemas.microsoft.com/office/drawing/2014/main" id="{5922B943-6835-4DA7-8857-6D0A9165EBA2}"/>
            </a:ext>
          </a:extLst>
        </xdr:cNvPr>
        <xdr:cNvCxnSpPr/>
      </xdr:nvCxnSpPr>
      <xdr:spPr>
        <a:xfrm>
          <a:off x="10960100" y="186270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42" name="テキスト ボックス 741">
          <a:extLst>
            <a:ext uri="{FF2B5EF4-FFF2-40B4-BE49-F238E27FC236}">
              <a16:creationId xmlns:a16="http://schemas.microsoft.com/office/drawing/2014/main" id="{B3F3A7CC-9A21-443B-A31F-52B73F3F82EF}"/>
            </a:ext>
          </a:extLst>
        </xdr:cNvPr>
        <xdr:cNvSpPr txBox="1"/>
      </xdr:nvSpPr>
      <xdr:spPr>
        <a:xfrm>
          <a:off x="1056150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743" name="直線コネクタ 742">
          <a:extLst>
            <a:ext uri="{FF2B5EF4-FFF2-40B4-BE49-F238E27FC236}">
              <a16:creationId xmlns:a16="http://schemas.microsoft.com/office/drawing/2014/main" id="{64CE265B-D565-45C5-8619-B373A2D80F4F}"/>
            </a:ext>
          </a:extLst>
        </xdr:cNvPr>
        <xdr:cNvCxnSpPr/>
      </xdr:nvCxnSpPr>
      <xdr:spPr>
        <a:xfrm>
          <a:off x="10960100" y="182575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744" name="テキスト ボックス 743">
          <a:extLst>
            <a:ext uri="{FF2B5EF4-FFF2-40B4-BE49-F238E27FC236}">
              <a16:creationId xmlns:a16="http://schemas.microsoft.com/office/drawing/2014/main" id="{96628DAF-BA12-43EF-9411-290797228D93}"/>
            </a:ext>
          </a:extLst>
        </xdr:cNvPr>
        <xdr:cNvSpPr txBox="1"/>
      </xdr:nvSpPr>
      <xdr:spPr>
        <a:xfrm>
          <a:off x="1056150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745" name="直線コネクタ 744">
          <a:extLst>
            <a:ext uri="{FF2B5EF4-FFF2-40B4-BE49-F238E27FC236}">
              <a16:creationId xmlns:a16="http://schemas.microsoft.com/office/drawing/2014/main" id="{844D7271-A161-4F3B-8830-EF1C870E6DFF}"/>
            </a:ext>
          </a:extLst>
        </xdr:cNvPr>
        <xdr:cNvCxnSpPr/>
      </xdr:nvCxnSpPr>
      <xdr:spPr>
        <a:xfrm>
          <a:off x="10960100" y="178841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746" name="テキスト ボックス 745">
          <a:extLst>
            <a:ext uri="{FF2B5EF4-FFF2-40B4-BE49-F238E27FC236}">
              <a16:creationId xmlns:a16="http://schemas.microsoft.com/office/drawing/2014/main" id="{E908E3B0-12F7-47BD-8E57-10F0B4205ACE}"/>
            </a:ext>
          </a:extLst>
        </xdr:cNvPr>
        <xdr:cNvSpPr txBox="1"/>
      </xdr:nvSpPr>
      <xdr:spPr>
        <a:xfrm>
          <a:off x="10602761" y="17745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747" name="直線コネクタ 746">
          <a:extLst>
            <a:ext uri="{FF2B5EF4-FFF2-40B4-BE49-F238E27FC236}">
              <a16:creationId xmlns:a16="http://schemas.microsoft.com/office/drawing/2014/main" id="{79114010-A83E-47D6-9C5F-C6A1ED0F6A38}"/>
            </a:ext>
          </a:extLst>
        </xdr:cNvPr>
        <xdr:cNvCxnSpPr/>
      </xdr:nvCxnSpPr>
      <xdr:spPr>
        <a:xfrm>
          <a:off x="10960100" y="175107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748" name="テキスト ボックス 747">
          <a:extLst>
            <a:ext uri="{FF2B5EF4-FFF2-40B4-BE49-F238E27FC236}">
              <a16:creationId xmlns:a16="http://schemas.microsoft.com/office/drawing/2014/main" id="{7FE6C53F-507C-4CE4-B717-5C7D42AC323C}"/>
            </a:ext>
          </a:extLst>
        </xdr:cNvPr>
        <xdr:cNvSpPr txBox="1"/>
      </xdr:nvSpPr>
      <xdr:spPr>
        <a:xfrm>
          <a:off x="10602761" y="173723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749" name="直線コネクタ 748">
          <a:extLst>
            <a:ext uri="{FF2B5EF4-FFF2-40B4-BE49-F238E27FC236}">
              <a16:creationId xmlns:a16="http://schemas.microsoft.com/office/drawing/2014/main" id="{F38E0441-BD0A-4EFC-B6B5-C082E112E25E}"/>
            </a:ext>
          </a:extLst>
        </xdr:cNvPr>
        <xdr:cNvCxnSpPr/>
      </xdr:nvCxnSpPr>
      <xdr:spPr>
        <a:xfrm>
          <a:off x="10960100" y="171373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750" name="テキスト ボックス 749">
          <a:extLst>
            <a:ext uri="{FF2B5EF4-FFF2-40B4-BE49-F238E27FC236}">
              <a16:creationId xmlns:a16="http://schemas.microsoft.com/office/drawing/2014/main" id="{8F8BC162-B412-4B1F-8164-ECBBDEA0189B}"/>
            </a:ext>
          </a:extLst>
        </xdr:cNvPr>
        <xdr:cNvSpPr txBox="1"/>
      </xdr:nvSpPr>
      <xdr:spPr>
        <a:xfrm>
          <a:off x="10602761" y="169989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751" name="直線コネクタ 750">
          <a:extLst>
            <a:ext uri="{FF2B5EF4-FFF2-40B4-BE49-F238E27FC236}">
              <a16:creationId xmlns:a16="http://schemas.microsoft.com/office/drawing/2014/main" id="{3C37B48C-FFD8-4E09-93CD-12DA6DD1226A}"/>
            </a:ext>
          </a:extLst>
        </xdr:cNvPr>
        <xdr:cNvCxnSpPr/>
      </xdr:nvCxnSpPr>
      <xdr:spPr>
        <a:xfrm>
          <a:off x="10960100" y="167640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752" name="テキスト ボックス 751">
          <a:extLst>
            <a:ext uri="{FF2B5EF4-FFF2-40B4-BE49-F238E27FC236}">
              <a16:creationId xmlns:a16="http://schemas.microsoft.com/office/drawing/2014/main" id="{57457075-B080-4FFF-80F6-644C976CF42F}"/>
            </a:ext>
          </a:extLst>
        </xdr:cNvPr>
        <xdr:cNvSpPr txBox="1"/>
      </xdr:nvSpPr>
      <xdr:spPr>
        <a:xfrm>
          <a:off x="10602761" y="166255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53" name="直線コネクタ 752">
          <a:extLst>
            <a:ext uri="{FF2B5EF4-FFF2-40B4-BE49-F238E27FC236}">
              <a16:creationId xmlns:a16="http://schemas.microsoft.com/office/drawing/2014/main" id="{26CEBC42-8F37-4569-95E5-093C7A3188BF}"/>
            </a:ext>
          </a:extLst>
        </xdr:cNvPr>
        <xdr:cNvCxnSpPr/>
      </xdr:nvCxnSpPr>
      <xdr:spPr>
        <a:xfrm>
          <a:off x="10960100" y="163944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754" name="テキスト ボックス 753">
          <a:extLst>
            <a:ext uri="{FF2B5EF4-FFF2-40B4-BE49-F238E27FC236}">
              <a16:creationId xmlns:a16="http://schemas.microsoft.com/office/drawing/2014/main" id="{7882DF67-E3C7-4E55-A2A5-63C9D3F1DE4E}"/>
            </a:ext>
          </a:extLst>
        </xdr:cNvPr>
        <xdr:cNvSpPr txBox="1"/>
      </xdr:nvSpPr>
      <xdr:spPr>
        <a:xfrm>
          <a:off x="10666881" y="1625601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55" name="【公民館】&#10;有形固定資産減価償却率グラフ枠">
          <a:extLst>
            <a:ext uri="{FF2B5EF4-FFF2-40B4-BE49-F238E27FC236}">
              <a16:creationId xmlns:a16="http://schemas.microsoft.com/office/drawing/2014/main" id="{D1952AEB-18FE-466A-9687-3FB16B661F97}"/>
            </a:ext>
          </a:extLst>
        </xdr:cNvPr>
        <xdr:cNvSpPr/>
      </xdr:nvSpPr>
      <xdr:spPr>
        <a:xfrm>
          <a:off x="1096010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165736</xdr:rowOff>
    </xdr:from>
    <xdr:to>
      <xdr:col>85</xdr:col>
      <xdr:colOff>126364</xdr:colOff>
      <xdr:row>108</xdr:row>
      <xdr:rowOff>152400</xdr:rowOff>
    </xdr:to>
    <xdr:cxnSp macro="">
      <xdr:nvCxnSpPr>
        <xdr:cNvPr id="756" name="直線コネクタ 755">
          <a:extLst>
            <a:ext uri="{FF2B5EF4-FFF2-40B4-BE49-F238E27FC236}">
              <a16:creationId xmlns:a16="http://schemas.microsoft.com/office/drawing/2014/main" id="{E9BB0D70-1F47-4E51-84EE-DA0E11F2853D}"/>
            </a:ext>
          </a:extLst>
        </xdr:cNvPr>
        <xdr:cNvCxnSpPr/>
      </xdr:nvCxnSpPr>
      <xdr:spPr>
        <a:xfrm flipV="1">
          <a:off x="14375764" y="16762096"/>
          <a:ext cx="0" cy="14954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156227</xdr:rowOff>
    </xdr:from>
    <xdr:ext cx="469744" cy="259045"/>
    <xdr:sp macro="" textlink="">
      <xdr:nvSpPr>
        <xdr:cNvPr id="757" name="【公民館】&#10;有形固定資産減価償却率最小値テキスト">
          <a:extLst>
            <a:ext uri="{FF2B5EF4-FFF2-40B4-BE49-F238E27FC236}">
              <a16:creationId xmlns:a16="http://schemas.microsoft.com/office/drawing/2014/main" id="{504E0FC9-5A68-44C7-B7B4-08AE2A0BE086}"/>
            </a:ext>
          </a:extLst>
        </xdr:cNvPr>
        <xdr:cNvSpPr txBox="1"/>
      </xdr:nvSpPr>
      <xdr:spPr>
        <a:xfrm>
          <a:off x="14414500" y="18261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152400</xdr:rowOff>
    </xdr:from>
    <xdr:to>
      <xdr:col>86</xdr:col>
      <xdr:colOff>25400</xdr:colOff>
      <xdr:row>108</xdr:row>
      <xdr:rowOff>152400</xdr:rowOff>
    </xdr:to>
    <xdr:cxnSp macro="">
      <xdr:nvCxnSpPr>
        <xdr:cNvPr id="758" name="直線コネクタ 757">
          <a:extLst>
            <a:ext uri="{FF2B5EF4-FFF2-40B4-BE49-F238E27FC236}">
              <a16:creationId xmlns:a16="http://schemas.microsoft.com/office/drawing/2014/main" id="{53A95D2C-BFA5-45D6-9B38-CC27492F2FDC}"/>
            </a:ext>
          </a:extLst>
        </xdr:cNvPr>
        <xdr:cNvCxnSpPr/>
      </xdr:nvCxnSpPr>
      <xdr:spPr>
        <a:xfrm>
          <a:off x="14287500" y="182575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112413</xdr:rowOff>
    </xdr:from>
    <xdr:ext cx="405111" cy="259045"/>
    <xdr:sp macro="" textlink="">
      <xdr:nvSpPr>
        <xdr:cNvPr id="759" name="【公民館】&#10;有形固定資産減価償却率最大値テキスト">
          <a:extLst>
            <a:ext uri="{FF2B5EF4-FFF2-40B4-BE49-F238E27FC236}">
              <a16:creationId xmlns:a16="http://schemas.microsoft.com/office/drawing/2014/main" id="{3DD19A66-4DA1-4177-A0A9-E005803C750E}"/>
            </a:ext>
          </a:extLst>
        </xdr:cNvPr>
        <xdr:cNvSpPr txBox="1"/>
      </xdr:nvSpPr>
      <xdr:spPr>
        <a:xfrm>
          <a:off x="14414500" y="165411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165736</xdr:rowOff>
    </xdr:from>
    <xdr:to>
      <xdr:col>86</xdr:col>
      <xdr:colOff>25400</xdr:colOff>
      <xdr:row>99</xdr:row>
      <xdr:rowOff>165736</xdr:rowOff>
    </xdr:to>
    <xdr:cxnSp macro="">
      <xdr:nvCxnSpPr>
        <xdr:cNvPr id="760" name="直線コネクタ 759">
          <a:extLst>
            <a:ext uri="{FF2B5EF4-FFF2-40B4-BE49-F238E27FC236}">
              <a16:creationId xmlns:a16="http://schemas.microsoft.com/office/drawing/2014/main" id="{3EB2466F-3B43-4C2C-BFE5-351CC62BC7DE}"/>
            </a:ext>
          </a:extLst>
        </xdr:cNvPr>
        <xdr:cNvCxnSpPr/>
      </xdr:nvCxnSpPr>
      <xdr:spPr>
        <a:xfrm>
          <a:off x="14287500" y="1676209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135907</xdr:rowOff>
    </xdr:from>
    <xdr:ext cx="405111" cy="259045"/>
    <xdr:sp macro="" textlink="">
      <xdr:nvSpPr>
        <xdr:cNvPr id="761" name="【公民館】&#10;有形固定資産減価償却率平均値テキスト">
          <a:extLst>
            <a:ext uri="{FF2B5EF4-FFF2-40B4-BE49-F238E27FC236}">
              <a16:creationId xmlns:a16="http://schemas.microsoft.com/office/drawing/2014/main" id="{CCFF065F-9148-4C11-A40E-F69D9FD11C3C}"/>
            </a:ext>
          </a:extLst>
        </xdr:cNvPr>
        <xdr:cNvSpPr txBox="1"/>
      </xdr:nvSpPr>
      <xdr:spPr>
        <a:xfrm>
          <a:off x="14414500" y="174028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113030</xdr:rowOff>
    </xdr:from>
    <xdr:to>
      <xdr:col>85</xdr:col>
      <xdr:colOff>177800</xdr:colOff>
      <xdr:row>105</xdr:row>
      <xdr:rowOff>43180</xdr:rowOff>
    </xdr:to>
    <xdr:sp macro="" textlink="">
      <xdr:nvSpPr>
        <xdr:cNvPr id="762" name="フローチャート: 判断 761">
          <a:extLst>
            <a:ext uri="{FF2B5EF4-FFF2-40B4-BE49-F238E27FC236}">
              <a16:creationId xmlns:a16="http://schemas.microsoft.com/office/drawing/2014/main" id="{B8051CCC-D112-4DA9-B0B3-BF91A9A799E1}"/>
            </a:ext>
          </a:extLst>
        </xdr:cNvPr>
        <xdr:cNvSpPr/>
      </xdr:nvSpPr>
      <xdr:spPr>
        <a:xfrm>
          <a:off x="14325600" y="17547590"/>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86361</xdr:rowOff>
    </xdr:from>
    <xdr:to>
      <xdr:col>81</xdr:col>
      <xdr:colOff>101600</xdr:colOff>
      <xdr:row>105</xdr:row>
      <xdr:rowOff>16511</xdr:rowOff>
    </xdr:to>
    <xdr:sp macro="" textlink="">
      <xdr:nvSpPr>
        <xdr:cNvPr id="763" name="フローチャート: 判断 762">
          <a:extLst>
            <a:ext uri="{FF2B5EF4-FFF2-40B4-BE49-F238E27FC236}">
              <a16:creationId xmlns:a16="http://schemas.microsoft.com/office/drawing/2014/main" id="{ACFCC776-5F56-4079-AE60-B02775965EED}"/>
            </a:ext>
          </a:extLst>
        </xdr:cNvPr>
        <xdr:cNvSpPr/>
      </xdr:nvSpPr>
      <xdr:spPr>
        <a:xfrm>
          <a:off x="13578840" y="1752092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120650</xdr:rowOff>
    </xdr:from>
    <xdr:to>
      <xdr:col>76</xdr:col>
      <xdr:colOff>165100</xdr:colOff>
      <xdr:row>105</xdr:row>
      <xdr:rowOff>50800</xdr:rowOff>
    </xdr:to>
    <xdr:sp macro="" textlink="">
      <xdr:nvSpPr>
        <xdr:cNvPr id="764" name="フローチャート: 判断 763">
          <a:extLst>
            <a:ext uri="{FF2B5EF4-FFF2-40B4-BE49-F238E27FC236}">
              <a16:creationId xmlns:a16="http://schemas.microsoft.com/office/drawing/2014/main" id="{94A914C4-EC68-4952-979E-C4680801A162}"/>
            </a:ext>
          </a:extLst>
        </xdr:cNvPr>
        <xdr:cNvSpPr/>
      </xdr:nvSpPr>
      <xdr:spPr>
        <a:xfrm>
          <a:off x="12804140" y="1755521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120650</xdr:rowOff>
    </xdr:from>
    <xdr:to>
      <xdr:col>72</xdr:col>
      <xdr:colOff>38100</xdr:colOff>
      <xdr:row>105</xdr:row>
      <xdr:rowOff>50800</xdr:rowOff>
    </xdr:to>
    <xdr:sp macro="" textlink="">
      <xdr:nvSpPr>
        <xdr:cNvPr id="765" name="フローチャート: 判断 764">
          <a:extLst>
            <a:ext uri="{FF2B5EF4-FFF2-40B4-BE49-F238E27FC236}">
              <a16:creationId xmlns:a16="http://schemas.microsoft.com/office/drawing/2014/main" id="{E8F6C4E1-0B4C-4FD4-A6CE-FE45459193F8}"/>
            </a:ext>
          </a:extLst>
        </xdr:cNvPr>
        <xdr:cNvSpPr/>
      </xdr:nvSpPr>
      <xdr:spPr>
        <a:xfrm>
          <a:off x="12029440" y="1755521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105411</xdr:rowOff>
    </xdr:from>
    <xdr:to>
      <xdr:col>67</xdr:col>
      <xdr:colOff>101600</xdr:colOff>
      <xdr:row>105</xdr:row>
      <xdr:rowOff>35561</xdr:rowOff>
    </xdr:to>
    <xdr:sp macro="" textlink="">
      <xdr:nvSpPr>
        <xdr:cNvPr id="766" name="フローチャート: 判断 765">
          <a:extLst>
            <a:ext uri="{FF2B5EF4-FFF2-40B4-BE49-F238E27FC236}">
              <a16:creationId xmlns:a16="http://schemas.microsoft.com/office/drawing/2014/main" id="{FF07CCEF-D997-413F-A809-FDA4587AF465}"/>
            </a:ext>
          </a:extLst>
        </xdr:cNvPr>
        <xdr:cNvSpPr/>
      </xdr:nvSpPr>
      <xdr:spPr>
        <a:xfrm>
          <a:off x="11231880" y="1753997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67" name="テキスト ボックス 766">
          <a:extLst>
            <a:ext uri="{FF2B5EF4-FFF2-40B4-BE49-F238E27FC236}">
              <a16:creationId xmlns:a16="http://schemas.microsoft.com/office/drawing/2014/main" id="{15689BD1-B076-4451-8666-59B8C446CE94}"/>
            </a:ext>
          </a:extLst>
        </xdr:cNvPr>
        <xdr:cNvSpPr txBox="1"/>
      </xdr:nvSpPr>
      <xdr:spPr>
        <a:xfrm>
          <a:off x="14208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68" name="テキスト ボックス 767">
          <a:extLst>
            <a:ext uri="{FF2B5EF4-FFF2-40B4-BE49-F238E27FC236}">
              <a16:creationId xmlns:a16="http://schemas.microsoft.com/office/drawing/2014/main" id="{BB6D9E7B-3C2E-44C6-91F1-50721B8BD862}"/>
            </a:ext>
          </a:extLst>
        </xdr:cNvPr>
        <xdr:cNvSpPr txBox="1"/>
      </xdr:nvSpPr>
      <xdr:spPr>
        <a:xfrm>
          <a:off x="134620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69" name="テキスト ボックス 768">
          <a:extLst>
            <a:ext uri="{FF2B5EF4-FFF2-40B4-BE49-F238E27FC236}">
              <a16:creationId xmlns:a16="http://schemas.microsoft.com/office/drawing/2014/main" id="{A7BD16B2-6F1C-4B29-8B61-B6E30C026EB8}"/>
            </a:ext>
          </a:extLst>
        </xdr:cNvPr>
        <xdr:cNvSpPr txBox="1"/>
      </xdr:nvSpPr>
      <xdr:spPr>
        <a:xfrm>
          <a:off x="126873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70" name="テキスト ボックス 769">
          <a:extLst>
            <a:ext uri="{FF2B5EF4-FFF2-40B4-BE49-F238E27FC236}">
              <a16:creationId xmlns:a16="http://schemas.microsoft.com/office/drawing/2014/main" id="{86AEBF8C-320D-4E24-9189-4B99C5D7F567}"/>
            </a:ext>
          </a:extLst>
        </xdr:cNvPr>
        <xdr:cNvSpPr txBox="1"/>
      </xdr:nvSpPr>
      <xdr:spPr>
        <a:xfrm>
          <a:off x="119049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71" name="テキスト ボックス 770">
          <a:extLst>
            <a:ext uri="{FF2B5EF4-FFF2-40B4-BE49-F238E27FC236}">
              <a16:creationId xmlns:a16="http://schemas.microsoft.com/office/drawing/2014/main" id="{3EF9708B-378B-4328-A3B0-D917342C5F2C}"/>
            </a:ext>
          </a:extLst>
        </xdr:cNvPr>
        <xdr:cNvSpPr txBox="1"/>
      </xdr:nvSpPr>
      <xdr:spPr>
        <a:xfrm>
          <a:off x="111150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108</xdr:row>
      <xdr:rowOff>101600</xdr:rowOff>
    </xdr:from>
    <xdr:to>
      <xdr:col>85</xdr:col>
      <xdr:colOff>177800</xdr:colOff>
      <xdr:row>109</xdr:row>
      <xdr:rowOff>31750</xdr:rowOff>
    </xdr:to>
    <xdr:sp macro="" textlink="">
      <xdr:nvSpPr>
        <xdr:cNvPr id="772" name="楕円 771">
          <a:extLst>
            <a:ext uri="{FF2B5EF4-FFF2-40B4-BE49-F238E27FC236}">
              <a16:creationId xmlns:a16="http://schemas.microsoft.com/office/drawing/2014/main" id="{70BF7498-EB7A-4308-9693-DD663E3F77D5}"/>
            </a:ext>
          </a:extLst>
        </xdr:cNvPr>
        <xdr:cNvSpPr/>
      </xdr:nvSpPr>
      <xdr:spPr>
        <a:xfrm>
          <a:off x="14325600" y="18206720"/>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108</xdr:row>
      <xdr:rowOff>16527</xdr:rowOff>
    </xdr:from>
    <xdr:ext cx="469744" cy="259045"/>
    <xdr:sp macro="" textlink="">
      <xdr:nvSpPr>
        <xdr:cNvPr id="773" name="【公民館】&#10;有形固定資産減価償却率該当値テキスト">
          <a:extLst>
            <a:ext uri="{FF2B5EF4-FFF2-40B4-BE49-F238E27FC236}">
              <a16:creationId xmlns:a16="http://schemas.microsoft.com/office/drawing/2014/main" id="{F2AC2F35-7A8A-4010-8ABE-ECCD49BD5715}"/>
            </a:ext>
          </a:extLst>
        </xdr:cNvPr>
        <xdr:cNvSpPr txBox="1"/>
      </xdr:nvSpPr>
      <xdr:spPr>
        <a:xfrm>
          <a:off x="14414500" y="18121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108</xdr:row>
      <xdr:rowOff>101600</xdr:rowOff>
    </xdr:from>
    <xdr:to>
      <xdr:col>81</xdr:col>
      <xdr:colOff>101600</xdr:colOff>
      <xdr:row>109</xdr:row>
      <xdr:rowOff>31750</xdr:rowOff>
    </xdr:to>
    <xdr:sp macro="" textlink="">
      <xdr:nvSpPr>
        <xdr:cNvPr id="774" name="楕円 773">
          <a:extLst>
            <a:ext uri="{FF2B5EF4-FFF2-40B4-BE49-F238E27FC236}">
              <a16:creationId xmlns:a16="http://schemas.microsoft.com/office/drawing/2014/main" id="{E560F071-6B8C-4AB2-8DA0-587773F107F9}"/>
            </a:ext>
          </a:extLst>
        </xdr:cNvPr>
        <xdr:cNvSpPr/>
      </xdr:nvSpPr>
      <xdr:spPr>
        <a:xfrm>
          <a:off x="13578840" y="182067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108</xdr:row>
      <xdr:rowOff>152400</xdr:rowOff>
    </xdr:from>
    <xdr:to>
      <xdr:col>85</xdr:col>
      <xdr:colOff>127000</xdr:colOff>
      <xdr:row>108</xdr:row>
      <xdr:rowOff>152400</xdr:rowOff>
    </xdr:to>
    <xdr:cxnSp macro="">
      <xdr:nvCxnSpPr>
        <xdr:cNvPr id="775" name="直線コネクタ 774">
          <a:extLst>
            <a:ext uri="{FF2B5EF4-FFF2-40B4-BE49-F238E27FC236}">
              <a16:creationId xmlns:a16="http://schemas.microsoft.com/office/drawing/2014/main" id="{7E5801CA-10A8-4EE5-85C8-571F4B760EC7}"/>
            </a:ext>
          </a:extLst>
        </xdr:cNvPr>
        <xdr:cNvCxnSpPr/>
      </xdr:nvCxnSpPr>
      <xdr:spPr>
        <a:xfrm>
          <a:off x="13629640" y="18257520"/>
          <a:ext cx="7467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108</xdr:row>
      <xdr:rowOff>101600</xdr:rowOff>
    </xdr:from>
    <xdr:to>
      <xdr:col>76</xdr:col>
      <xdr:colOff>165100</xdr:colOff>
      <xdr:row>109</xdr:row>
      <xdr:rowOff>31750</xdr:rowOff>
    </xdr:to>
    <xdr:sp macro="" textlink="">
      <xdr:nvSpPr>
        <xdr:cNvPr id="776" name="楕円 775">
          <a:extLst>
            <a:ext uri="{FF2B5EF4-FFF2-40B4-BE49-F238E27FC236}">
              <a16:creationId xmlns:a16="http://schemas.microsoft.com/office/drawing/2014/main" id="{8AFF280B-95C2-4490-822B-121B9011AA54}"/>
            </a:ext>
          </a:extLst>
        </xdr:cNvPr>
        <xdr:cNvSpPr/>
      </xdr:nvSpPr>
      <xdr:spPr>
        <a:xfrm>
          <a:off x="12804140" y="182067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108</xdr:row>
      <xdr:rowOff>152400</xdr:rowOff>
    </xdr:from>
    <xdr:to>
      <xdr:col>81</xdr:col>
      <xdr:colOff>50800</xdr:colOff>
      <xdr:row>108</xdr:row>
      <xdr:rowOff>152400</xdr:rowOff>
    </xdr:to>
    <xdr:cxnSp macro="">
      <xdr:nvCxnSpPr>
        <xdr:cNvPr id="777" name="直線コネクタ 776">
          <a:extLst>
            <a:ext uri="{FF2B5EF4-FFF2-40B4-BE49-F238E27FC236}">
              <a16:creationId xmlns:a16="http://schemas.microsoft.com/office/drawing/2014/main" id="{C35C1566-75D8-44FE-A7F7-310C359CA76E}"/>
            </a:ext>
          </a:extLst>
        </xdr:cNvPr>
        <xdr:cNvCxnSpPr/>
      </xdr:nvCxnSpPr>
      <xdr:spPr>
        <a:xfrm>
          <a:off x="12854940" y="1825752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108</xdr:row>
      <xdr:rowOff>101600</xdr:rowOff>
    </xdr:from>
    <xdr:to>
      <xdr:col>72</xdr:col>
      <xdr:colOff>38100</xdr:colOff>
      <xdr:row>109</xdr:row>
      <xdr:rowOff>31750</xdr:rowOff>
    </xdr:to>
    <xdr:sp macro="" textlink="">
      <xdr:nvSpPr>
        <xdr:cNvPr id="778" name="楕円 777">
          <a:extLst>
            <a:ext uri="{FF2B5EF4-FFF2-40B4-BE49-F238E27FC236}">
              <a16:creationId xmlns:a16="http://schemas.microsoft.com/office/drawing/2014/main" id="{8021B001-8A08-4A59-813B-BDF8721924A3}"/>
            </a:ext>
          </a:extLst>
        </xdr:cNvPr>
        <xdr:cNvSpPr/>
      </xdr:nvSpPr>
      <xdr:spPr>
        <a:xfrm>
          <a:off x="12029440" y="1820672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108</xdr:row>
      <xdr:rowOff>152400</xdr:rowOff>
    </xdr:from>
    <xdr:to>
      <xdr:col>76</xdr:col>
      <xdr:colOff>114300</xdr:colOff>
      <xdr:row>108</xdr:row>
      <xdr:rowOff>152400</xdr:rowOff>
    </xdr:to>
    <xdr:cxnSp macro="">
      <xdr:nvCxnSpPr>
        <xdr:cNvPr id="779" name="直線コネクタ 778">
          <a:extLst>
            <a:ext uri="{FF2B5EF4-FFF2-40B4-BE49-F238E27FC236}">
              <a16:creationId xmlns:a16="http://schemas.microsoft.com/office/drawing/2014/main" id="{0C56A507-D152-4E63-B41F-614B7F681154}"/>
            </a:ext>
          </a:extLst>
        </xdr:cNvPr>
        <xdr:cNvCxnSpPr/>
      </xdr:nvCxnSpPr>
      <xdr:spPr>
        <a:xfrm>
          <a:off x="12072620" y="18257520"/>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108</xdr:row>
      <xdr:rowOff>101600</xdr:rowOff>
    </xdr:from>
    <xdr:to>
      <xdr:col>67</xdr:col>
      <xdr:colOff>101600</xdr:colOff>
      <xdr:row>109</xdr:row>
      <xdr:rowOff>31750</xdr:rowOff>
    </xdr:to>
    <xdr:sp macro="" textlink="">
      <xdr:nvSpPr>
        <xdr:cNvPr id="780" name="楕円 779">
          <a:extLst>
            <a:ext uri="{FF2B5EF4-FFF2-40B4-BE49-F238E27FC236}">
              <a16:creationId xmlns:a16="http://schemas.microsoft.com/office/drawing/2014/main" id="{2E522AD5-04C3-4A9B-9E02-D1B5C2A0203C}"/>
            </a:ext>
          </a:extLst>
        </xdr:cNvPr>
        <xdr:cNvSpPr/>
      </xdr:nvSpPr>
      <xdr:spPr>
        <a:xfrm>
          <a:off x="11231880" y="182067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108</xdr:row>
      <xdr:rowOff>152400</xdr:rowOff>
    </xdr:from>
    <xdr:to>
      <xdr:col>71</xdr:col>
      <xdr:colOff>177800</xdr:colOff>
      <xdr:row>108</xdr:row>
      <xdr:rowOff>152400</xdr:rowOff>
    </xdr:to>
    <xdr:cxnSp macro="">
      <xdr:nvCxnSpPr>
        <xdr:cNvPr id="781" name="直線コネクタ 780">
          <a:extLst>
            <a:ext uri="{FF2B5EF4-FFF2-40B4-BE49-F238E27FC236}">
              <a16:creationId xmlns:a16="http://schemas.microsoft.com/office/drawing/2014/main" id="{F0A885F0-480B-4660-8E30-1016B6F5C3E6}"/>
            </a:ext>
          </a:extLst>
        </xdr:cNvPr>
        <xdr:cNvCxnSpPr/>
      </xdr:nvCxnSpPr>
      <xdr:spPr>
        <a:xfrm>
          <a:off x="11282680" y="1825752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33038</xdr:rowOff>
    </xdr:from>
    <xdr:ext cx="405111" cy="259045"/>
    <xdr:sp macro="" textlink="">
      <xdr:nvSpPr>
        <xdr:cNvPr id="782" name="n_1aveValue【公民館】&#10;有形固定資産減価償却率">
          <a:extLst>
            <a:ext uri="{FF2B5EF4-FFF2-40B4-BE49-F238E27FC236}">
              <a16:creationId xmlns:a16="http://schemas.microsoft.com/office/drawing/2014/main" id="{7D9CFFF7-F276-4BE4-AD88-C99F82C923AA}"/>
            </a:ext>
          </a:extLst>
        </xdr:cNvPr>
        <xdr:cNvSpPr txBox="1"/>
      </xdr:nvSpPr>
      <xdr:spPr>
        <a:xfrm>
          <a:off x="13437244" y="172999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67327</xdr:rowOff>
    </xdr:from>
    <xdr:ext cx="405111" cy="259045"/>
    <xdr:sp macro="" textlink="">
      <xdr:nvSpPr>
        <xdr:cNvPr id="783" name="n_2aveValue【公民館】&#10;有形固定資産減価償却率">
          <a:extLst>
            <a:ext uri="{FF2B5EF4-FFF2-40B4-BE49-F238E27FC236}">
              <a16:creationId xmlns:a16="http://schemas.microsoft.com/office/drawing/2014/main" id="{67814B87-1FD5-4761-BE46-8FB2BF823604}"/>
            </a:ext>
          </a:extLst>
        </xdr:cNvPr>
        <xdr:cNvSpPr txBox="1"/>
      </xdr:nvSpPr>
      <xdr:spPr>
        <a:xfrm>
          <a:off x="12675244" y="17334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67327</xdr:rowOff>
    </xdr:from>
    <xdr:ext cx="405111" cy="259045"/>
    <xdr:sp macro="" textlink="">
      <xdr:nvSpPr>
        <xdr:cNvPr id="784" name="n_3aveValue【公民館】&#10;有形固定資産減価償却率">
          <a:extLst>
            <a:ext uri="{FF2B5EF4-FFF2-40B4-BE49-F238E27FC236}">
              <a16:creationId xmlns:a16="http://schemas.microsoft.com/office/drawing/2014/main" id="{7E2E92D2-323C-45C3-A03E-504B8F244774}"/>
            </a:ext>
          </a:extLst>
        </xdr:cNvPr>
        <xdr:cNvSpPr txBox="1"/>
      </xdr:nvSpPr>
      <xdr:spPr>
        <a:xfrm>
          <a:off x="11900544" y="17334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52088</xdr:rowOff>
    </xdr:from>
    <xdr:ext cx="405111" cy="259045"/>
    <xdr:sp macro="" textlink="">
      <xdr:nvSpPr>
        <xdr:cNvPr id="785" name="n_4aveValue【公民館】&#10;有形固定資産減価償却率">
          <a:extLst>
            <a:ext uri="{FF2B5EF4-FFF2-40B4-BE49-F238E27FC236}">
              <a16:creationId xmlns:a16="http://schemas.microsoft.com/office/drawing/2014/main" id="{06BFFC28-99D9-4268-8FC4-264B57D1ADDB}"/>
            </a:ext>
          </a:extLst>
        </xdr:cNvPr>
        <xdr:cNvSpPr txBox="1"/>
      </xdr:nvSpPr>
      <xdr:spPr>
        <a:xfrm>
          <a:off x="11102984" y="173190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79</xdr:col>
      <xdr:colOff>184227</xdr:colOff>
      <xdr:row>109</xdr:row>
      <xdr:rowOff>22877</xdr:rowOff>
    </xdr:from>
    <xdr:ext cx="469744" cy="259045"/>
    <xdr:sp macro="" textlink="">
      <xdr:nvSpPr>
        <xdr:cNvPr id="786" name="n_1mainValue【公民館】&#10;有形固定資産減価償却率">
          <a:extLst>
            <a:ext uri="{FF2B5EF4-FFF2-40B4-BE49-F238E27FC236}">
              <a16:creationId xmlns:a16="http://schemas.microsoft.com/office/drawing/2014/main" id="{FA667F7B-9C92-47BA-A02A-D10FBCEA97FC}"/>
            </a:ext>
          </a:extLst>
        </xdr:cNvPr>
        <xdr:cNvSpPr txBox="1"/>
      </xdr:nvSpPr>
      <xdr:spPr>
        <a:xfrm>
          <a:off x="13412547" y="182956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69927</xdr:colOff>
      <xdr:row>109</xdr:row>
      <xdr:rowOff>22877</xdr:rowOff>
    </xdr:from>
    <xdr:ext cx="469744" cy="259045"/>
    <xdr:sp macro="" textlink="">
      <xdr:nvSpPr>
        <xdr:cNvPr id="787" name="n_2mainValue【公民館】&#10;有形固定資産減価償却率">
          <a:extLst>
            <a:ext uri="{FF2B5EF4-FFF2-40B4-BE49-F238E27FC236}">
              <a16:creationId xmlns:a16="http://schemas.microsoft.com/office/drawing/2014/main" id="{E87535FC-1FA7-468E-8284-8F6B6861F899}"/>
            </a:ext>
          </a:extLst>
        </xdr:cNvPr>
        <xdr:cNvSpPr txBox="1"/>
      </xdr:nvSpPr>
      <xdr:spPr>
        <a:xfrm>
          <a:off x="12642927" y="182956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133427</xdr:colOff>
      <xdr:row>109</xdr:row>
      <xdr:rowOff>22877</xdr:rowOff>
    </xdr:from>
    <xdr:ext cx="469744" cy="259045"/>
    <xdr:sp macro="" textlink="">
      <xdr:nvSpPr>
        <xdr:cNvPr id="788" name="n_3mainValue【公民館】&#10;有形固定資産減価償却率">
          <a:extLst>
            <a:ext uri="{FF2B5EF4-FFF2-40B4-BE49-F238E27FC236}">
              <a16:creationId xmlns:a16="http://schemas.microsoft.com/office/drawing/2014/main" id="{99A344B0-4578-4DCE-9143-4B691B8EBE57}"/>
            </a:ext>
          </a:extLst>
        </xdr:cNvPr>
        <xdr:cNvSpPr txBox="1"/>
      </xdr:nvSpPr>
      <xdr:spPr>
        <a:xfrm>
          <a:off x="11868227" y="182956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6427</xdr:colOff>
      <xdr:row>109</xdr:row>
      <xdr:rowOff>22877</xdr:rowOff>
    </xdr:from>
    <xdr:ext cx="469744" cy="259045"/>
    <xdr:sp macro="" textlink="">
      <xdr:nvSpPr>
        <xdr:cNvPr id="789" name="n_4mainValue【公民館】&#10;有形固定資産減価償却率">
          <a:extLst>
            <a:ext uri="{FF2B5EF4-FFF2-40B4-BE49-F238E27FC236}">
              <a16:creationId xmlns:a16="http://schemas.microsoft.com/office/drawing/2014/main" id="{7A47E728-0D7B-4028-AFD5-D53A9B2F8688}"/>
            </a:ext>
          </a:extLst>
        </xdr:cNvPr>
        <xdr:cNvSpPr txBox="1"/>
      </xdr:nvSpPr>
      <xdr:spPr>
        <a:xfrm>
          <a:off x="11070667" y="182956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90" name="正方形/長方形 789">
          <a:extLst>
            <a:ext uri="{FF2B5EF4-FFF2-40B4-BE49-F238E27FC236}">
              <a16:creationId xmlns:a16="http://schemas.microsoft.com/office/drawing/2014/main" id="{B8F9EDF2-3711-41F8-B3B0-3ED42A1849C6}"/>
            </a:ext>
          </a:extLst>
        </xdr:cNvPr>
        <xdr:cNvSpPr/>
      </xdr:nvSpPr>
      <xdr:spPr>
        <a:xfrm>
          <a:off x="1609344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91" name="正方形/長方形 790">
          <a:extLst>
            <a:ext uri="{FF2B5EF4-FFF2-40B4-BE49-F238E27FC236}">
              <a16:creationId xmlns:a16="http://schemas.microsoft.com/office/drawing/2014/main" id="{79A35ADD-1413-4EEF-82C5-E992508D95B2}"/>
            </a:ext>
          </a:extLst>
        </xdr:cNvPr>
        <xdr:cNvSpPr/>
      </xdr:nvSpPr>
      <xdr:spPr>
        <a:xfrm>
          <a:off x="16220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92" name="正方形/長方形 791">
          <a:extLst>
            <a:ext uri="{FF2B5EF4-FFF2-40B4-BE49-F238E27FC236}">
              <a16:creationId xmlns:a16="http://schemas.microsoft.com/office/drawing/2014/main" id="{66040B5E-D613-4664-872C-C5B72B787838}"/>
            </a:ext>
          </a:extLst>
        </xdr:cNvPr>
        <xdr:cNvSpPr/>
      </xdr:nvSpPr>
      <xdr:spPr>
        <a:xfrm>
          <a:off x="16220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93" name="正方形/長方形 792">
          <a:extLst>
            <a:ext uri="{FF2B5EF4-FFF2-40B4-BE49-F238E27FC236}">
              <a16:creationId xmlns:a16="http://schemas.microsoft.com/office/drawing/2014/main" id="{A058B36E-CF6C-4127-AAA8-44CC6127DE85}"/>
            </a:ext>
          </a:extLst>
        </xdr:cNvPr>
        <xdr:cNvSpPr/>
      </xdr:nvSpPr>
      <xdr:spPr>
        <a:xfrm>
          <a:off x="170992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94" name="正方形/長方形 793">
          <a:extLst>
            <a:ext uri="{FF2B5EF4-FFF2-40B4-BE49-F238E27FC236}">
              <a16:creationId xmlns:a16="http://schemas.microsoft.com/office/drawing/2014/main" id="{0A08D396-8A33-4301-BE6C-2014AFB4EFE8}"/>
            </a:ext>
          </a:extLst>
        </xdr:cNvPr>
        <xdr:cNvSpPr/>
      </xdr:nvSpPr>
      <xdr:spPr>
        <a:xfrm>
          <a:off x="170992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95" name="正方形/長方形 794">
          <a:extLst>
            <a:ext uri="{FF2B5EF4-FFF2-40B4-BE49-F238E27FC236}">
              <a16:creationId xmlns:a16="http://schemas.microsoft.com/office/drawing/2014/main" id="{6F764A74-2404-42FE-A21D-8124BDA14F00}"/>
            </a:ext>
          </a:extLst>
        </xdr:cNvPr>
        <xdr:cNvSpPr/>
      </xdr:nvSpPr>
      <xdr:spPr>
        <a:xfrm>
          <a:off x="1810512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96" name="正方形/長方形 795">
          <a:extLst>
            <a:ext uri="{FF2B5EF4-FFF2-40B4-BE49-F238E27FC236}">
              <a16:creationId xmlns:a16="http://schemas.microsoft.com/office/drawing/2014/main" id="{3C0AD7C5-5DF9-45ED-A115-A9504D69B423}"/>
            </a:ext>
          </a:extLst>
        </xdr:cNvPr>
        <xdr:cNvSpPr/>
      </xdr:nvSpPr>
      <xdr:spPr>
        <a:xfrm>
          <a:off x="1810512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97" name="正方形/長方形 796">
          <a:extLst>
            <a:ext uri="{FF2B5EF4-FFF2-40B4-BE49-F238E27FC236}">
              <a16:creationId xmlns:a16="http://schemas.microsoft.com/office/drawing/2014/main" id="{54E4FFAE-ED1F-4D15-91FE-1B8C83577AFD}"/>
            </a:ext>
          </a:extLst>
        </xdr:cNvPr>
        <xdr:cNvSpPr/>
      </xdr:nvSpPr>
      <xdr:spPr>
        <a:xfrm>
          <a:off x="1609344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98" name="テキスト ボックス 797">
          <a:extLst>
            <a:ext uri="{FF2B5EF4-FFF2-40B4-BE49-F238E27FC236}">
              <a16:creationId xmlns:a16="http://schemas.microsoft.com/office/drawing/2014/main" id="{0852C4C4-BB6D-48BF-A6BB-A734A1497521}"/>
            </a:ext>
          </a:extLst>
        </xdr:cNvPr>
        <xdr:cNvSpPr txBox="1"/>
      </xdr:nvSpPr>
      <xdr:spPr>
        <a:xfrm>
          <a:off x="1607820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99" name="直線コネクタ 798">
          <a:extLst>
            <a:ext uri="{FF2B5EF4-FFF2-40B4-BE49-F238E27FC236}">
              <a16:creationId xmlns:a16="http://schemas.microsoft.com/office/drawing/2014/main" id="{863BECA9-ED65-4BB9-89DA-3CECB6F05468}"/>
            </a:ext>
          </a:extLst>
        </xdr:cNvPr>
        <xdr:cNvCxnSpPr/>
      </xdr:nvCxnSpPr>
      <xdr:spPr>
        <a:xfrm>
          <a:off x="1609344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800" name="直線コネクタ 799">
          <a:extLst>
            <a:ext uri="{FF2B5EF4-FFF2-40B4-BE49-F238E27FC236}">
              <a16:creationId xmlns:a16="http://schemas.microsoft.com/office/drawing/2014/main" id="{763E0DE8-6131-421E-A284-AC358852E404}"/>
            </a:ext>
          </a:extLst>
        </xdr:cNvPr>
        <xdr:cNvCxnSpPr/>
      </xdr:nvCxnSpPr>
      <xdr:spPr>
        <a:xfrm>
          <a:off x="16093440" y="18308139"/>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801" name="テキスト ボックス 800">
          <a:extLst>
            <a:ext uri="{FF2B5EF4-FFF2-40B4-BE49-F238E27FC236}">
              <a16:creationId xmlns:a16="http://schemas.microsoft.com/office/drawing/2014/main" id="{8B68FB48-5F54-4217-902E-C5884744AA47}"/>
            </a:ext>
          </a:extLst>
        </xdr:cNvPr>
        <xdr:cNvSpPr txBox="1"/>
      </xdr:nvSpPr>
      <xdr:spPr>
        <a:xfrm>
          <a:off x="15694841" y="1816972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802" name="直線コネクタ 801">
          <a:extLst>
            <a:ext uri="{FF2B5EF4-FFF2-40B4-BE49-F238E27FC236}">
              <a16:creationId xmlns:a16="http://schemas.microsoft.com/office/drawing/2014/main" id="{D70031A1-1855-4BDD-A41F-FBAD5C1D0605}"/>
            </a:ext>
          </a:extLst>
        </xdr:cNvPr>
        <xdr:cNvCxnSpPr/>
      </xdr:nvCxnSpPr>
      <xdr:spPr>
        <a:xfrm>
          <a:off x="16093440" y="1798918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803" name="テキスト ボックス 802">
          <a:extLst>
            <a:ext uri="{FF2B5EF4-FFF2-40B4-BE49-F238E27FC236}">
              <a16:creationId xmlns:a16="http://schemas.microsoft.com/office/drawing/2014/main" id="{B0EAF5DA-E9D0-401F-8AF3-0347CEB9E9CA}"/>
            </a:ext>
          </a:extLst>
        </xdr:cNvPr>
        <xdr:cNvSpPr txBox="1"/>
      </xdr:nvSpPr>
      <xdr:spPr>
        <a:xfrm>
          <a:off x="15694841" y="1785077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804" name="直線コネクタ 803">
          <a:extLst>
            <a:ext uri="{FF2B5EF4-FFF2-40B4-BE49-F238E27FC236}">
              <a16:creationId xmlns:a16="http://schemas.microsoft.com/office/drawing/2014/main" id="{D654F9C1-2E30-4CDC-9239-233B9ED700CC}"/>
            </a:ext>
          </a:extLst>
        </xdr:cNvPr>
        <xdr:cNvCxnSpPr/>
      </xdr:nvCxnSpPr>
      <xdr:spPr>
        <a:xfrm>
          <a:off x="16093440" y="17670236"/>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805" name="テキスト ボックス 804">
          <a:extLst>
            <a:ext uri="{FF2B5EF4-FFF2-40B4-BE49-F238E27FC236}">
              <a16:creationId xmlns:a16="http://schemas.microsoft.com/office/drawing/2014/main" id="{E20C05D1-6AF8-4B11-A34F-8599FF04F9DF}"/>
            </a:ext>
          </a:extLst>
        </xdr:cNvPr>
        <xdr:cNvSpPr txBox="1"/>
      </xdr:nvSpPr>
      <xdr:spPr>
        <a:xfrm>
          <a:off x="15694841" y="1753182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806" name="直線コネクタ 805">
          <a:extLst>
            <a:ext uri="{FF2B5EF4-FFF2-40B4-BE49-F238E27FC236}">
              <a16:creationId xmlns:a16="http://schemas.microsoft.com/office/drawing/2014/main" id="{C9047CFB-9130-4547-B1E8-E418FAD74FF9}"/>
            </a:ext>
          </a:extLst>
        </xdr:cNvPr>
        <xdr:cNvCxnSpPr/>
      </xdr:nvCxnSpPr>
      <xdr:spPr>
        <a:xfrm>
          <a:off x="16093440" y="1735128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807" name="テキスト ボックス 806">
          <a:extLst>
            <a:ext uri="{FF2B5EF4-FFF2-40B4-BE49-F238E27FC236}">
              <a16:creationId xmlns:a16="http://schemas.microsoft.com/office/drawing/2014/main" id="{CD32F437-B75E-4226-A97E-D376DD6E7532}"/>
            </a:ext>
          </a:extLst>
        </xdr:cNvPr>
        <xdr:cNvSpPr txBox="1"/>
      </xdr:nvSpPr>
      <xdr:spPr>
        <a:xfrm>
          <a:off x="15694841" y="1721287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808" name="直線コネクタ 807">
          <a:extLst>
            <a:ext uri="{FF2B5EF4-FFF2-40B4-BE49-F238E27FC236}">
              <a16:creationId xmlns:a16="http://schemas.microsoft.com/office/drawing/2014/main" id="{F6CBB228-0C51-4500-B9C6-B9E60E05EC67}"/>
            </a:ext>
          </a:extLst>
        </xdr:cNvPr>
        <xdr:cNvCxnSpPr/>
      </xdr:nvCxnSpPr>
      <xdr:spPr>
        <a:xfrm>
          <a:off x="16093440" y="1703233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809" name="テキスト ボックス 808">
          <a:extLst>
            <a:ext uri="{FF2B5EF4-FFF2-40B4-BE49-F238E27FC236}">
              <a16:creationId xmlns:a16="http://schemas.microsoft.com/office/drawing/2014/main" id="{2E114F5D-3BEE-4621-9079-CBA956AF577E}"/>
            </a:ext>
          </a:extLst>
        </xdr:cNvPr>
        <xdr:cNvSpPr txBox="1"/>
      </xdr:nvSpPr>
      <xdr:spPr>
        <a:xfrm>
          <a:off x="15694841" y="16893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810" name="直線コネクタ 809">
          <a:extLst>
            <a:ext uri="{FF2B5EF4-FFF2-40B4-BE49-F238E27FC236}">
              <a16:creationId xmlns:a16="http://schemas.microsoft.com/office/drawing/2014/main" id="{AB5B4BEF-2826-44E2-A97C-AA67BF1081CE}"/>
            </a:ext>
          </a:extLst>
        </xdr:cNvPr>
        <xdr:cNvCxnSpPr/>
      </xdr:nvCxnSpPr>
      <xdr:spPr>
        <a:xfrm>
          <a:off x="16093440" y="16713381"/>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811" name="テキスト ボックス 810">
          <a:extLst>
            <a:ext uri="{FF2B5EF4-FFF2-40B4-BE49-F238E27FC236}">
              <a16:creationId xmlns:a16="http://schemas.microsoft.com/office/drawing/2014/main" id="{5734B883-CD40-4E9A-AE1D-9A0194E96CBD}"/>
            </a:ext>
          </a:extLst>
        </xdr:cNvPr>
        <xdr:cNvSpPr txBox="1"/>
      </xdr:nvSpPr>
      <xdr:spPr>
        <a:xfrm>
          <a:off x="15694841" y="1657496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12" name="直線コネクタ 811">
          <a:extLst>
            <a:ext uri="{FF2B5EF4-FFF2-40B4-BE49-F238E27FC236}">
              <a16:creationId xmlns:a16="http://schemas.microsoft.com/office/drawing/2014/main" id="{E5B707D4-CF6B-4C61-9083-22FDB5ABB2F1}"/>
            </a:ext>
          </a:extLst>
        </xdr:cNvPr>
        <xdr:cNvCxnSpPr/>
      </xdr:nvCxnSpPr>
      <xdr:spPr>
        <a:xfrm>
          <a:off x="1609344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13" name="テキスト ボックス 812">
          <a:extLst>
            <a:ext uri="{FF2B5EF4-FFF2-40B4-BE49-F238E27FC236}">
              <a16:creationId xmlns:a16="http://schemas.microsoft.com/office/drawing/2014/main" id="{0E837BE9-69B1-4B96-8217-65304551D2C1}"/>
            </a:ext>
          </a:extLst>
        </xdr:cNvPr>
        <xdr:cNvSpPr txBox="1"/>
      </xdr:nvSpPr>
      <xdr:spPr>
        <a:xfrm>
          <a:off x="1569484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14" name="【公民館】&#10;一人当たり面積グラフ枠">
          <a:extLst>
            <a:ext uri="{FF2B5EF4-FFF2-40B4-BE49-F238E27FC236}">
              <a16:creationId xmlns:a16="http://schemas.microsoft.com/office/drawing/2014/main" id="{5561CD90-DAFA-41F6-8309-E06E05ADEA0E}"/>
            </a:ext>
          </a:extLst>
        </xdr:cNvPr>
        <xdr:cNvSpPr/>
      </xdr:nvSpPr>
      <xdr:spPr>
        <a:xfrm>
          <a:off x="1609344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156211</xdr:rowOff>
    </xdr:from>
    <xdr:to>
      <xdr:col>116</xdr:col>
      <xdr:colOff>62864</xdr:colOff>
      <xdr:row>109</xdr:row>
      <xdr:rowOff>20682</xdr:rowOff>
    </xdr:to>
    <xdr:cxnSp macro="">
      <xdr:nvCxnSpPr>
        <xdr:cNvPr id="815" name="直線コネクタ 814">
          <a:extLst>
            <a:ext uri="{FF2B5EF4-FFF2-40B4-BE49-F238E27FC236}">
              <a16:creationId xmlns:a16="http://schemas.microsoft.com/office/drawing/2014/main" id="{882623FF-57C0-47BA-97F6-C862A4BCDA70}"/>
            </a:ext>
          </a:extLst>
        </xdr:cNvPr>
        <xdr:cNvCxnSpPr/>
      </xdr:nvCxnSpPr>
      <xdr:spPr>
        <a:xfrm flipV="1">
          <a:off x="19509104" y="16920211"/>
          <a:ext cx="0" cy="13732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109</xdr:row>
      <xdr:rowOff>24509</xdr:rowOff>
    </xdr:from>
    <xdr:ext cx="469744" cy="259045"/>
    <xdr:sp macro="" textlink="">
      <xdr:nvSpPr>
        <xdr:cNvPr id="816" name="【公民館】&#10;一人当たり面積最小値テキスト">
          <a:extLst>
            <a:ext uri="{FF2B5EF4-FFF2-40B4-BE49-F238E27FC236}">
              <a16:creationId xmlns:a16="http://schemas.microsoft.com/office/drawing/2014/main" id="{DDF3C3AB-C459-42A5-81AD-DA555912736B}"/>
            </a:ext>
          </a:extLst>
        </xdr:cNvPr>
        <xdr:cNvSpPr txBox="1"/>
      </xdr:nvSpPr>
      <xdr:spPr>
        <a:xfrm>
          <a:off x="19547840" y="182972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109</xdr:row>
      <xdr:rowOff>20682</xdr:rowOff>
    </xdr:from>
    <xdr:to>
      <xdr:col>116</xdr:col>
      <xdr:colOff>152400</xdr:colOff>
      <xdr:row>109</xdr:row>
      <xdr:rowOff>20682</xdr:rowOff>
    </xdr:to>
    <xdr:cxnSp macro="">
      <xdr:nvCxnSpPr>
        <xdr:cNvPr id="817" name="直線コネクタ 816">
          <a:extLst>
            <a:ext uri="{FF2B5EF4-FFF2-40B4-BE49-F238E27FC236}">
              <a16:creationId xmlns:a16="http://schemas.microsoft.com/office/drawing/2014/main" id="{987D7042-8C8B-4FB3-9A95-299CF9C5C90F}"/>
            </a:ext>
          </a:extLst>
        </xdr:cNvPr>
        <xdr:cNvCxnSpPr/>
      </xdr:nvCxnSpPr>
      <xdr:spPr>
        <a:xfrm>
          <a:off x="19443700" y="1829344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102888</xdr:rowOff>
    </xdr:from>
    <xdr:ext cx="469744" cy="259045"/>
    <xdr:sp macro="" textlink="">
      <xdr:nvSpPr>
        <xdr:cNvPr id="818" name="【公民館】&#10;一人当たり面積最大値テキスト">
          <a:extLst>
            <a:ext uri="{FF2B5EF4-FFF2-40B4-BE49-F238E27FC236}">
              <a16:creationId xmlns:a16="http://schemas.microsoft.com/office/drawing/2014/main" id="{580D180F-44AD-4A9F-AC21-CA8D67579874}"/>
            </a:ext>
          </a:extLst>
        </xdr:cNvPr>
        <xdr:cNvSpPr txBox="1"/>
      </xdr:nvSpPr>
      <xdr:spPr>
        <a:xfrm>
          <a:off x="19547840" y="166992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156211</xdr:rowOff>
    </xdr:from>
    <xdr:to>
      <xdr:col>116</xdr:col>
      <xdr:colOff>152400</xdr:colOff>
      <xdr:row>100</xdr:row>
      <xdr:rowOff>156211</xdr:rowOff>
    </xdr:to>
    <xdr:cxnSp macro="">
      <xdr:nvCxnSpPr>
        <xdr:cNvPr id="819" name="直線コネクタ 818">
          <a:extLst>
            <a:ext uri="{FF2B5EF4-FFF2-40B4-BE49-F238E27FC236}">
              <a16:creationId xmlns:a16="http://schemas.microsoft.com/office/drawing/2014/main" id="{1EEBE8EA-F3B6-44C3-A30C-D05ECC2D7B53}"/>
            </a:ext>
          </a:extLst>
        </xdr:cNvPr>
        <xdr:cNvCxnSpPr/>
      </xdr:nvCxnSpPr>
      <xdr:spPr>
        <a:xfrm>
          <a:off x="19443700" y="1692021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10721</xdr:rowOff>
    </xdr:from>
    <xdr:ext cx="469744" cy="259045"/>
    <xdr:sp macro="" textlink="">
      <xdr:nvSpPr>
        <xdr:cNvPr id="820" name="【公民館】&#10;一人当たり面積平均値テキスト">
          <a:extLst>
            <a:ext uri="{FF2B5EF4-FFF2-40B4-BE49-F238E27FC236}">
              <a16:creationId xmlns:a16="http://schemas.microsoft.com/office/drawing/2014/main" id="{003B7115-C19A-4DC1-BDC0-4F84C7171360}"/>
            </a:ext>
          </a:extLst>
        </xdr:cNvPr>
        <xdr:cNvSpPr txBox="1"/>
      </xdr:nvSpPr>
      <xdr:spPr>
        <a:xfrm>
          <a:off x="19547840" y="1778056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159294</xdr:rowOff>
    </xdr:from>
    <xdr:to>
      <xdr:col>116</xdr:col>
      <xdr:colOff>114300</xdr:colOff>
      <xdr:row>107</xdr:row>
      <xdr:rowOff>89444</xdr:rowOff>
    </xdr:to>
    <xdr:sp macro="" textlink="">
      <xdr:nvSpPr>
        <xdr:cNvPr id="821" name="フローチャート: 判断 820">
          <a:extLst>
            <a:ext uri="{FF2B5EF4-FFF2-40B4-BE49-F238E27FC236}">
              <a16:creationId xmlns:a16="http://schemas.microsoft.com/office/drawing/2014/main" id="{C8792394-1546-418C-896C-1FF4DABE8CDD}"/>
            </a:ext>
          </a:extLst>
        </xdr:cNvPr>
        <xdr:cNvSpPr/>
      </xdr:nvSpPr>
      <xdr:spPr>
        <a:xfrm>
          <a:off x="19458940" y="1792913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141332</xdr:rowOff>
    </xdr:from>
    <xdr:to>
      <xdr:col>112</xdr:col>
      <xdr:colOff>38100</xdr:colOff>
      <xdr:row>107</xdr:row>
      <xdr:rowOff>71482</xdr:rowOff>
    </xdr:to>
    <xdr:sp macro="" textlink="">
      <xdr:nvSpPr>
        <xdr:cNvPr id="822" name="フローチャート: 判断 821">
          <a:extLst>
            <a:ext uri="{FF2B5EF4-FFF2-40B4-BE49-F238E27FC236}">
              <a16:creationId xmlns:a16="http://schemas.microsoft.com/office/drawing/2014/main" id="{8B44D671-0E09-4002-97EA-BFDEADE3FA12}"/>
            </a:ext>
          </a:extLst>
        </xdr:cNvPr>
        <xdr:cNvSpPr/>
      </xdr:nvSpPr>
      <xdr:spPr>
        <a:xfrm>
          <a:off x="18735040" y="1791117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149498</xdr:rowOff>
    </xdr:from>
    <xdr:to>
      <xdr:col>107</xdr:col>
      <xdr:colOff>101600</xdr:colOff>
      <xdr:row>107</xdr:row>
      <xdr:rowOff>79648</xdr:rowOff>
    </xdr:to>
    <xdr:sp macro="" textlink="">
      <xdr:nvSpPr>
        <xdr:cNvPr id="823" name="フローチャート: 判断 822">
          <a:extLst>
            <a:ext uri="{FF2B5EF4-FFF2-40B4-BE49-F238E27FC236}">
              <a16:creationId xmlns:a16="http://schemas.microsoft.com/office/drawing/2014/main" id="{C40839E9-1E48-44E9-9E6F-9E1DDE2A0C63}"/>
            </a:ext>
          </a:extLst>
        </xdr:cNvPr>
        <xdr:cNvSpPr/>
      </xdr:nvSpPr>
      <xdr:spPr>
        <a:xfrm>
          <a:off x="17937480" y="1791933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141332</xdr:rowOff>
    </xdr:from>
    <xdr:to>
      <xdr:col>102</xdr:col>
      <xdr:colOff>165100</xdr:colOff>
      <xdr:row>107</xdr:row>
      <xdr:rowOff>71482</xdr:rowOff>
    </xdr:to>
    <xdr:sp macro="" textlink="">
      <xdr:nvSpPr>
        <xdr:cNvPr id="824" name="フローチャート: 判断 823">
          <a:extLst>
            <a:ext uri="{FF2B5EF4-FFF2-40B4-BE49-F238E27FC236}">
              <a16:creationId xmlns:a16="http://schemas.microsoft.com/office/drawing/2014/main" id="{DA34CA50-9129-4A1C-882E-07355C7ADF9E}"/>
            </a:ext>
          </a:extLst>
        </xdr:cNvPr>
        <xdr:cNvSpPr/>
      </xdr:nvSpPr>
      <xdr:spPr>
        <a:xfrm>
          <a:off x="17162780" y="1791117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151130</xdr:rowOff>
    </xdr:from>
    <xdr:to>
      <xdr:col>98</xdr:col>
      <xdr:colOff>38100</xdr:colOff>
      <xdr:row>107</xdr:row>
      <xdr:rowOff>81280</xdr:rowOff>
    </xdr:to>
    <xdr:sp macro="" textlink="">
      <xdr:nvSpPr>
        <xdr:cNvPr id="825" name="フローチャート: 判断 824">
          <a:extLst>
            <a:ext uri="{FF2B5EF4-FFF2-40B4-BE49-F238E27FC236}">
              <a16:creationId xmlns:a16="http://schemas.microsoft.com/office/drawing/2014/main" id="{F6AFC70D-8AAF-46E0-B26A-00A4177295A5}"/>
            </a:ext>
          </a:extLst>
        </xdr:cNvPr>
        <xdr:cNvSpPr/>
      </xdr:nvSpPr>
      <xdr:spPr>
        <a:xfrm>
          <a:off x="16388080" y="1792097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26" name="テキスト ボックス 825">
          <a:extLst>
            <a:ext uri="{FF2B5EF4-FFF2-40B4-BE49-F238E27FC236}">
              <a16:creationId xmlns:a16="http://schemas.microsoft.com/office/drawing/2014/main" id="{680413C6-6769-402E-940E-63E26DD3DB07}"/>
            </a:ext>
          </a:extLst>
        </xdr:cNvPr>
        <xdr:cNvSpPr txBox="1"/>
      </xdr:nvSpPr>
      <xdr:spPr>
        <a:xfrm>
          <a:off x="193421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27" name="テキスト ボックス 826">
          <a:extLst>
            <a:ext uri="{FF2B5EF4-FFF2-40B4-BE49-F238E27FC236}">
              <a16:creationId xmlns:a16="http://schemas.microsoft.com/office/drawing/2014/main" id="{3B140AD6-B13C-4557-955F-829273FC0350}"/>
            </a:ext>
          </a:extLst>
        </xdr:cNvPr>
        <xdr:cNvSpPr txBox="1"/>
      </xdr:nvSpPr>
      <xdr:spPr>
        <a:xfrm>
          <a:off x="186105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28" name="テキスト ボックス 827">
          <a:extLst>
            <a:ext uri="{FF2B5EF4-FFF2-40B4-BE49-F238E27FC236}">
              <a16:creationId xmlns:a16="http://schemas.microsoft.com/office/drawing/2014/main" id="{272EE88C-D398-4815-B2A6-DFE829C4EE50}"/>
            </a:ext>
          </a:extLst>
        </xdr:cNvPr>
        <xdr:cNvSpPr txBox="1"/>
      </xdr:nvSpPr>
      <xdr:spPr>
        <a:xfrm>
          <a:off x="178206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29" name="テキスト ボックス 828">
          <a:extLst>
            <a:ext uri="{FF2B5EF4-FFF2-40B4-BE49-F238E27FC236}">
              <a16:creationId xmlns:a16="http://schemas.microsoft.com/office/drawing/2014/main" id="{FC9316E2-AEC9-4F29-9FC4-45D38A4B95EA}"/>
            </a:ext>
          </a:extLst>
        </xdr:cNvPr>
        <xdr:cNvSpPr txBox="1"/>
      </xdr:nvSpPr>
      <xdr:spPr>
        <a:xfrm>
          <a:off x="170459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30" name="テキスト ボックス 829">
          <a:extLst>
            <a:ext uri="{FF2B5EF4-FFF2-40B4-BE49-F238E27FC236}">
              <a16:creationId xmlns:a16="http://schemas.microsoft.com/office/drawing/2014/main" id="{C6636A63-03C5-4B49-ABE7-2A8F0A502862}"/>
            </a:ext>
          </a:extLst>
        </xdr:cNvPr>
        <xdr:cNvSpPr txBox="1"/>
      </xdr:nvSpPr>
      <xdr:spPr>
        <a:xfrm>
          <a:off x="162636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108</xdr:row>
      <xdr:rowOff>25400</xdr:rowOff>
    </xdr:from>
    <xdr:to>
      <xdr:col>116</xdr:col>
      <xdr:colOff>114300</xdr:colOff>
      <xdr:row>108</xdr:row>
      <xdr:rowOff>127000</xdr:rowOff>
    </xdr:to>
    <xdr:sp macro="" textlink="">
      <xdr:nvSpPr>
        <xdr:cNvPr id="831" name="楕円 830">
          <a:extLst>
            <a:ext uri="{FF2B5EF4-FFF2-40B4-BE49-F238E27FC236}">
              <a16:creationId xmlns:a16="http://schemas.microsoft.com/office/drawing/2014/main" id="{E7DD25AA-9AF9-440A-9E54-E09B22A76959}"/>
            </a:ext>
          </a:extLst>
        </xdr:cNvPr>
        <xdr:cNvSpPr/>
      </xdr:nvSpPr>
      <xdr:spPr>
        <a:xfrm>
          <a:off x="19458940" y="18130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111777</xdr:rowOff>
    </xdr:from>
    <xdr:ext cx="469744" cy="259045"/>
    <xdr:sp macro="" textlink="">
      <xdr:nvSpPr>
        <xdr:cNvPr id="832" name="【公民館】&#10;一人当たり面積該当値テキスト">
          <a:extLst>
            <a:ext uri="{FF2B5EF4-FFF2-40B4-BE49-F238E27FC236}">
              <a16:creationId xmlns:a16="http://schemas.microsoft.com/office/drawing/2014/main" id="{16B6D0AE-D2E8-4211-9E7A-4A4BACD83E9F}"/>
            </a:ext>
          </a:extLst>
        </xdr:cNvPr>
        <xdr:cNvSpPr txBox="1"/>
      </xdr:nvSpPr>
      <xdr:spPr>
        <a:xfrm>
          <a:off x="19547840" y="18049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108</xdr:row>
      <xdr:rowOff>28666</xdr:rowOff>
    </xdr:from>
    <xdr:to>
      <xdr:col>112</xdr:col>
      <xdr:colOff>38100</xdr:colOff>
      <xdr:row>108</xdr:row>
      <xdr:rowOff>130266</xdr:rowOff>
    </xdr:to>
    <xdr:sp macro="" textlink="">
      <xdr:nvSpPr>
        <xdr:cNvPr id="833" name="楕円 832">
          <a:extLst>
            <a:ext uri="{FF2B5EF4-FFF2-40B4-BE49-F238E27FC236}">
              <a16:creationId xmlns:a16="http://schemas.microsoft.com/office/drawing/2014/main" id="{186B9B36-BC3C-4AC4-877C-8CE526CEEA6E}"/>
            </a:ext>
          </a:extLst>
        </xdr:cNvPr>
        <xdr:cNvSpPr/>
      </xdr:nvSpPr>
      <xdr:spPr>
        <a:xfrm>
          <a:off x="18735040" y="18133786"/>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76200</xdr:rowOff>
    </xdr:from>
    <xdr:to>
      <xdr:col>116</xdr:col>
      <xdr:colOff>63500</xdr:colOff>
      <xdr:row>108</xdr:row>
      <xdr:rowOff>79466</xdr:rowOff>
    </xdr:to>
    <xdr:cxnSp macro="">
      <xdr:nvCxnSpPr>
        <xdr:cNvPr id="834" name="直線コネクタ 833">
          <a:extLst>
            <a:ext uri="{FF2B5EF4-FFF2-40B4-BE49-F238E27FC236}">
              <a16:creationId xmlns:a16="http://schemas.microsoft.com/office/drawing/2014/main" id="{C24BCDE1-2214-477E-AA3B-833D3C3CE983}"/>
            </a:ext>
          </a:extLst>
        </xdr:cNvPr>
        <xdr:cNvCxnSpPr/>
      </xdr:nvCxnSpPr>
      <xdr:spPr>
        <a:xfrm flipV="1">
          <a:off x="18778220" y="18181320"/>
          <a:ext cx="73152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108</xdr:row>
      <xdr:rowOff>30299</xdr:rowOff>
    </xdr:from>
    <xdr:to>
      <xdr:col>107</xdr:col>
      <xdr:colOff>101600</xdr:colOff>
      <xdr:row>108</xdr:row>
      <xdr:rowOff>131899</xdr:rowOff>
    </xdr:to>
    <xdr:sp macro="" textlink="">
      <xdr:nvSpPr>
        <xdr:cNvPr id="835" name="楕円 834">
          <a:extLst>
            <a:ext uri="{FF2B5EF4-FFF2-40B4-BE49-F238E27FC236}">
              <a16:creationId xmlns:a16="http://schemas.microsoft.com/office/drawing/2014/main" id="{A29DC47B-4440-494C-89C3-DA5241A71D62}"/>
            </a:ext>
          </a:extLst>
        </xdr:cNvPr>
        <xdr:cNvSpPr/>
      </xdr:nvSpPr>
      <xdr:spPr>
        <a:xfrm>
          <a:off x="17937480" y="181354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79466</xdr:rowOff>
    </xdr:from>
    <xdr:to>
      <xdr:col>111</xdr:col>
      <xdr:colOff>177800</xdr:colOff>
      <xdr:row>108</xdr:row>
      <xdr:rowOff>81099</xdr:rowOff>
    </xdr:to>
    <xdr:cxnSp macro="">
      <xdr:nvCxnSpPr>
        <xdr:cNvPr id="836" name="直線コネクタ 835">
          <a:extLst>
            <a:ext uri="{FF2B5EF4-FFF2-40B4-BE49-F238E27FC236}">
              <a16:creationId xmlns:a16="http://schemas.microsoft.com/office/drawing/2014/main" id="{134A65E6-5619-46C7-81AA-94858D03FA3F}"/>
            </a:ext>
          </a:extLst>
        </xdr:cNvPr>
        <xdr:cNvCxnSpPr/>
      </xdr:nvCxnSpPr>
      <xdr:spPr>
        <a:xfrm flipV="1">
          <a:off x="17988280" y="18184586"/>
          <a:ext cx="789940"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108</xdr:row>
      <xdr:rowOff>33564</xdr:rowOff>
    </xdr:from>
    <xdr:to>
      <xdr:col>102</xdr:col>
      <xdr:colOff>165100</xdr:colOff>
      <xdr:row>108</xdr:row>
      <xdr:rowOff>135164</xdr:rowOff>
    </xdr:to>
    <xdr:sp macro="" textlink="">
      <xdr:nvSpPr>
        <xdr:cNvPr id="837" name="楕円 836">
          <a:extLst>
            <a:ext uri="{FF2B5EF4-FFF2-40B4-BE49-F238E27FC236}">
              <a16:creationId xmlns:a16="http://schemas.microsoft.com/office/drawing/2014/main" id="{B8B30DA8-5FB7-47B9-AD36-67D18A33F1B5}"/>
            </a:ext>
          </a:extLst>
        </xdr:cNvPr>
        <xdr:cNvSpPr/>
      </xdr:nvSpPr>
      <xdr:spPr>
        <a:xfrm>
          <a:off x="17162780" y="18138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108</xdr:row>
      <xdr:rowOff>81099</xdr:rowOff>
    </xdr:from>
    <xdr:to>
      <xdr:col>107</xdr:col>
      <xdr:colOff>50800</xdr:colOff>
      <xdr:row>108</xdr:row>
      <xdr:rowOff>84364</xdr:rowOff>
    </xdr:to>
    <xdr:cxnSp macro="">
      <xdr:nvCxnSpPr>
        <xdr:cNvPr id="838" name="直線コネクタ 837">
          <a:extLst>
            <a:ext uri="{FF2B5EF4-FFF2-40B4-BE49-F238E27FC236}">
              <a16:creationId xmlns:a16="http://schemas.microsoft.com/office/drawing/2014/main" id="{9C3F31D1-2E33-4B0E-ABAD-2F5E3E66BC1A}"/>
            </a:ext>
          </a:extLst>
        </xdr:cNvPr>
        <xdr:cNvCxnSpPr/>
      </xdr:nvCxnSpPr>
      <xdr:spPr>
        <a:xfrm flipV="1">
          <a:off x="17213580" y="18186219"/>
          <a:ext cx="7747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108</xdr:row>
      <xdr:rowOff>35198</xdr:rowOff>
    </xdr:from>
    <xdr:to>
      <xdr:col>98</xdr:col>
      <xdr:colOff>38100</xdr:colOff>
      <xdr:row>108</xdr:row>
      <xdr:rowOff>136798</xdr:rowOff>
    </xdr:to>
    <xdr:sp macro="" textlink="">
      <xdr:nvSpPr>
        <xdr:cNvPr id="839" name="楕円 838">
          <a:extLst>
            <a:ext uri="{FF2B5EF4-FFF2-40B4-BE49-F238E27FC236}">
              <a16:creationId xmlns:a16="http://schemas.microsoft.com/office/drawing/2014/main" id="{16A9E595-DE23-44A9-ADC6-241F07749E99}"/>
            </a:ext>
          </a:extLst>
        </xdr:cNvPr>
        <xdr:cNvSpPr/>
      </xdr:nvSpPr>
      <xdr:spPr>
        <a:xfrm>
          <a:off x="16388080" y="18140318"/>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108</xdr:row>
      <xdr:rowOff>84364</xdr:rowOff>
    </xdr:from>
    <xdr:to>
      <xdr:col>102</xdr:col>
      <xdr:colOff>114300</xdr:colOff>
      <xdr:row>108</xdr:row>
      <xdr:rowOff>85998</xdr:rowOff>
    </xdr:to>
    <xdr:cxnSp macro="">
      <xdr:nvCxnSpPr>
        <xdr:cNvPr id="840" name="直線コネクタ 839">
          <a:extLst>
            <a:ext uri="{FF2B5EF4-FFF2-40B4-BE49-F238E27FC236}">
              <a16:creationId xmlns:a16="http://schemas.microsoft.com/office/drawing/2014/main" id="{5E4217E6-3222-4EFE-AE18-F6146FC16996}"/>
            </a:ext>
          </a:extLst>
        </xdr:cNvPr>
        <xdr:cNvCxnSpPr/>
      </xdr:nvCxnSpPr>
      <xdr:spPr>
        <a:xfrm flipV="1">
          <a:off x="16431260" y="18189484"/>
          <a:ext cx="782320" cy="1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88009</xdr:rowOff>
    </xdr:from>
    <xdr:ext cx="469744" cy="259045"/>
    <xdr:sp macro="" textlink="">
      <xdr:nvSpPr>
        <xdr:cNvPr id="841" name="n_1aveValue【公民館】&#10;一人当たり面積">
          <a:extLst>
            <a:ext uri="{FF2B5EF4-FFF2-40B4-BE49-F238E27FC236}">
              <a16:creationId xmlns:a16="http://schemas.microsoft.com/office/drawing/2014/main" id="{08E36E09-2DA6-46EF-BAA8-2FBF2C0901AE}"/>
            </a:ext>
          </a:extLst>
        </xdr:cNvPr>
        <xdr:cNvSpPr txBox="1"/>
      </xdr:nvSpPr>
      <xdr:spPr>
        <a:xfrm>
          <a:off x="18561127" y="176902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96175</xdr:rowOff>
    </xdr:from>
    <xdr:ext cx="469744" cy="259045"/>
    <xdr:sp macro="" textlink="">
      <xdr:nvSpPr>
        <xdr:cNvPr id="842" name="n_2aveValue【公民館】&#10;一人当たり面積">
          <a:extLst>
            <a:ext uri="{FF2B5EF4-FFF2-40B4-BE49-F238E27FC236}">
              <a16:creationId xmlns:a16="http://schemas.microsoft.com/office/drawing/2014/main" id="{404E15CC-CAD4-4039-A27C-72EE7B94EE92}"/>
            </a:ext>
          </a:extLst>
        </xdr:cNvPr>
        <xdr:cNvSpPr txBox="1"/>
      </xdr:nvSpPr>
      <xdr:spPr>
        <a:xfrm>
          <a:off x="17776267" y="176983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88009</xdr:rowOff>
    </xdr:from>
    <xdr:ext cx="469744" cy="259045"/>
    <xdr:sp macro="" textlink="">
      <xdr:nvSpPr>
        <xdr:cNvPr id="843" name="n_3aveValue【公民館】&#10;一人当たり面積">
          <a:extLst>
            <a:ext uri="{FF2B5EF4-FFF2-40B4-BE49-F238E27FC236}">
              <a16:creationId xmlns:a16="http://schemas.microsoft.com/office/drawing/2014/main" id="{3DA790C8-1DFB-49A6-902A-98E8C653D1B5}"/>
            </a:ext>
          </a:extLst>
        </xdr:cNvPr>
        <xdr:cNvSpPr txBox="1"/>
      </xdr:nvSpPr>
      <xdr:spPr>
        <a:xfrm>
          <a:off x="17001567" y="176902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97807</xdr:rowOff>
    </xdr:from>
    <xdr:ext cx="469744" cy="259045"/>
    <xdr:sp macro="" textlink="">
      <xdr:nvSpPr>
        <xdr:cNvPr id="844" name="n_4aveValue【公民館】&#10;一人当たり面積">
          <a:extLst>
            <a:ext uri="{FF2B5EF4-FFF2-40B4-BE49-F238E27FC236}">
              <a16:creationId xmlns:a16="http://schemas.microsoft.com/office/drawing/2014/main" id="{7DF4BABD-442F-45B5-B87E-0AF3B1B17232}"/>
            </a:ext>
          </a:extLst>
        </xdr:cNvPr>
        <xdr:cNvSpPr txBox="1"/>
      </xdr:nvSpPr>
      <xdr:spPr>
        <a:xfrm>
          <a:off x="16226867" y="17700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121393</xdr:rowOff>
    </xdr:from>
    <xdr:ext cx="469744" cy="259045"/>
    <xdr:sp macro="" textlink="">
      <xdr:nvSpPr>
        <xdr:cNvPr id="845" name="n_1mainValue【公民館】&#10;一人当たり面積">
          <a:extLst>
            <a:ext uri="{FF2B5EF4-FFF2-40B4-BE49-F238E27FC236}">
              <a16:creationId xmlns:a16="http://schemas.microsoft.com/office/drawing/2014/main" id="{4C7F0CA7-4036-4916-B445-D9E90237E052}"/>
            </a:ext>
          </a:extLst>
        </xdr:cNvPr>
        <xdr:cNvSpPr txBox="1"/>
      </xdr:nvSpPr>
      <xdr:spPr>
        <a:xfrm>
          <a:off x="18561127" y="182265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123026</xdr:rowOff>
    </xdr:from>
    <xdr:ext cx="469744" cy="259045"/>
    <xdr:sp macro="" textlink="">
      <xdr:nvSpPr>
        <xdr:cNvPr id="846" name="n_2mainValue【公民館】&#10;一人当たり面積">
          <a:extLst>
            <a:ext uri="{FF2B5EF4-FFF2-40B4-BE49-F238E27FC236}">
              <a16:creationId xmlns:a16="http://schemas.microsoft.com/office/drawing/2014/main" id="{B37BBEEC-5975-4729-8E10-D33818769D33}"/>
            </a:ext>
          </a:extLst>
        </xdr:cNvPr>
        <xdr:cNvSpPr txBox="1"/>
      </xdr:nvSpPr>
      <xdr:spPr>
        <a:xfrm>
          <a:off x="17776267" y="182281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126291</xdr:rowOff>
    </xdr:from>
    <xdr:ext cx="469744" cy="259045"/>
    <xdr:sp macro="" textlink="">
      <xdr:nvSpPr>
        <xdr:cNvPr id="847" name="n_3mainValue【公民館】&#10;一人当たり面積">
          <a:extLst>
            <a:ext uri="{FF2B5EF4-FFF2-40B4-BE49-F238E27FC236}">
              <a16:creationId xmlns:a16="http://schemas.microsoft.com/office/drawing/2014/main" id="{6A35FD67-9293-452A-BCD0-505754917D74}"/>
            </a:ext>
          </a:extLst>
        </xdr:cNvPr>
        <xdr:cNvSpPr txBox="1"/>
      </xdr:nvSpPr>
      <xdr:spPr>
        <a:xfrm>
          <a:off x="17001567" y="182314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108</xdr:row>
      <xdr:rowOff>127925</xdr:rowOff>
    </xdr:from>
    <xdr:ext cx="469744" cy="259045"/>
    <xdr:sp macro="" textlink="">
      <xdr:nvSpPr>
        <xdr:cNvPr id="848" name="n_4mainValue【公民館】&#10;一人当たり面積">
          <a:extLst>
            <a:ext uri="{FF2B5EF4-FFF2-40B4-BE49-F238E27FC236}">
              <a16:creationId xmlns:a16="http://schemas.microsoft.com/office/drawing/2014/main" id="{B3928D04-6DF4-42F2-8B71-7129E893E87B}"/>
            </a:ext>
          </a:extLst>
        </xdr:cNvPr>
        <xdr:cNvSpPr txBox="1"/>
      </xdr:nvSpPr>
      <xdr:spPr>
        <a:xfrm>
          <a:off x="16226867" y="18233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49" name="正方形/長方形 848">
          <a:extLst>
            <a:ext uri="{FF2B5EF4-FFF2-40B4-BE49-F238E27FC236}">
              <a16:creationId xmlns:a16="http://schemas.microsoft.com/office/drawing/2014/main" id="{9B2AD299-F7A8-4733-9181-E5B76A8824FE}"/>
            </a:ext>
          </a:extLst>
        </xdr:cNvPr>
        <xdr:cNvSpPr/>
      </xdr:nvSpPr>
      <xdr:spPr>
        <a:xfrm>
          <a:off x="670560" y="19000470"/>
          <a:ext cx="195986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50" name="正方形/長方形 849">
          <a:extLst>
            <a:ext uri="{FF2B5EF4-FFF2-40B4-BE49-F238E27FC236}">
              <a16:creationId xmlns:a16="http://schemas.microsoft.com/office/drawing/2014/main" id="{4ED3BB7F-AEFA-438B-9F98-43FAD00B881A}"/>
            </a:ext>
          </a:extLst>
        </xdr:cNvPr>
        <xdr:cNvSpPr/>
      </xdr:nvSpPr>
      <xdr:spPr>
        <a:xfrm>
          <a:off x="670560" y="19063970"/>
          <a:ext cx="33909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51" name="テキスト ボックス 850">
          <a:extLst>
            <a:ext uri="{FF2B5EF4-FFF2-40B4-BE49-F238E27FC236}">
              <a16:creationId xmlns:a16="http://schemas.microsoft.com/office/drawing/2014/main" id="{D8B296E4-ADD3-4AC8-A980-57430DE7441E}"/>
            </a:ext>
          </a:extLst>
        </xdr:cNvPr>
        <xdr:cNvSpPr txBox="1"/>
      </xdr:nvSpPr>
      <xdr:spPr>
        <a:xfrm>
          <a:off x="746760" y="19310350"/>
          <a:ext cx="19433540" cy="145542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有形固定資産減価償却率については、緩やかな上昇傾向にある。主な要因は、新規の施設整備を控えている反面、平成２７年度に策定した上天草市公共施設総合管理計画に沿って、老朽化した施設について計画的な整備や長寿命化を図っているため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なお、一人当たりの指標が概ね増加しているのは、人口減少に起因する。</a:t>
          </a:r>
          <a:endParaRPr kumimoji="1" lang="en-US" altLang="ja-JP" sz="13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87FD1D91-3F4C-49FD-AAB6-E722A1E9D9CC}"/>
            </a:ext>
          </a:extLst>
        </xdr:cNvPr>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408F7AF9-8A37-4C76-BB42-C25050381E31}"/>
            </a:ext>
          </a:extLst>
        </xdr:cNvPr>
        <xdr:cNvSpPr/>
      </xdr:nvSpPr>
      <xdr:spPr>
        <a:xfrm>
          <a:off x="16764000" y="186690"/>
          <a:ext cx="35052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67C8EF80-6268-491B-BF6D-E27CAEAB944D}"/>
            </a:ext>
          </a:extLst>
        </xdr:cNvPr>
        <xdr:cNvSpPr/>
      </xdr:nvSpPr>
      <xdr:spPr>
        <a:xfrm>
          <a:off x="16783050" y="212090"/>
          <a:ext cx="34607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4D2AEC82-E159-4964-A1C2-2A0EFCE09D47}"/>
            </a:ext>
          </a:extLst>
        </xdr:cNvPr>
        <xdr:cNvSpPr/>
      </xdr:nvSpPr>
      <xdr:spPr>
        <a:xfrm>
          <a:off x="16808450" y="237490"/>
          <a:ext cx="34036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熊本県上天草市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97D7D092-4954-4959-8283-43C31E36B43F}"/>
            </a:ext>
          </a:extLst>
        </xdr:cNvPr>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84A0ADFB-D5D0-4CDD-9176-A9C71ABC3CC1}"/>
            </a:ext>
          </a:extLst>
        </xdr:cNvPr>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B7744EAA-6CA6-44FE-878F-DD01FD9665BB}"/>
            </a:ext>
          </a:extLst>
        </xdr:cNvPr>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D5A5E02-FAED-4BAB-9533-FDE99E7E6CF0}"/>
            </a:ext>
          </a:extLst>
        </xdr:cNvPr>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4C55BB54-3024-4F87-B466-5B806F60717E}"/>
            </a:ext>
          </a:extLst>
        </xdr:cNvPr>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658C2C41-42B5-490E-B8E3-CEE2FA6F3D50}"/>
            </a:ext>
          </a:extLst>
        </xdr:cNvPr>
        <xdr:cNvSpPr/>
      </xdr:nvSpPr>
      <xdr:spPr>
        <a:xfrm>
          <a:off x="1971040" y="901700"/>
          <a:ext cx="117348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25,015
24,875
126.67
21,861,161
20,487,805
1,014,499
10,514,494
18,140,944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46612F6D-8D8E-4543-A730-7AE0CBE3C768}"/>
            </a:ext>
          </a:extLst>
        </xdr:cNvPr>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BFA3C358-04C1-45B6-A430-1ACDA699EC31}"/>
            </a:ext>
          </a:extLst>
        </xdr:cNvPr>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7761B06A-6AFC-44F5-8171-E6EF7C667581}"/>
            </a:ext>
          </a:extLst>
        </xdr:cNvPr>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530A9ED-70F3-4F34-BCAA-079E575EB533}"/>
            </a:ext>
          </a:extLst>
        </xdr:cNvPr>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29417587-2384-4686-B183-13167F4B42DD}"/>
            </a:ext>
          </a:extLst>
        </xdr:cNvPr>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9CE2E7ED-9ADA-4634-AA99-ABBE65A2AD22}"/>
            </a:ext>
          </a:extLst>
        </xdr:cNvPr>
        <xdr:cNvSpPr/>
      </xdr:nvSpPr>
      <xdr:spPr>
        <a:xfrm>
          <a:off x="6329680" y="1676400"/>
          <a:ext cx="30175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5B52ABE3-2219-46BE-A1F4-676B0E844CFE}"/>
            </a:ext>
          </a:extLst>
        </xdr:cNvPr>
        <xdr:cNvSpPr/>
      </xdr:nvSpPr>
      <xdr:spPr>
        <a:xfrm>
          <a:off x="9748520" y="869950"/>
          <a:ext cx="1341120" cy="1243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53AEFFB2-2E0A-4D1D-A84E-CE6767F7312C}"/>
            </a:ext>
          </a:extLst>
        </xdr:cNvPr>
        <xdr:cNvSpPr/>
      </xdr:nvSpPr>
      <xdr:spPr>
        <a:xfrm>
          <a:off x="9986010" y="933450"/>
          <a:ext cx="11734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C7394CFB-AD60-43EB-9A4A-FF2AEDEDDBBF}"/>
            </a:ext>
          </a:extLst>
        </xdr:cNvPr>
        <xdr:cNvSpPr/>
      </xdr:nvSpPr>
      <xdr:spPr>
        <a:xfrm>
          <a:off x="9986010" y="1192530"/>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F2ACC1FF-7092-44A0-AF5E-BE91A918E966}"/>
            </a:ext>
          </a:extLst>
        </xdr:cNvPr>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71763DF6-E12F-4656-B0FC-7B9A1F7ADC41}"/>
            </a:ext>
          </a:extLst>
        </xdr:cNvPr>
        <xdr:cNvCxnSpPr/>
      </xdr:nvCxnSpPr>
      <xdr:spPr>
        <a:xfrm flipH="1">
          <a:off x="9831070" y="10185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D7EA72EC-0E05-4C0F-ACFF-E73B43ED9E39}"/>
            </a:ext>
          </a:extLst>
        </xdr:cNvPr>
        <xdr:cNvSpPr/>
      </xdr:nvSpPr>
      <xdr:spPr>
        <a:xfrm>
          <a:off x="9885045" y="971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AD5BB0ED-F515-4FFA-8660-A8C1C8A4E718}"/>
            </a:ext>
          </a:extLst>
        </xdr:cNvPr>
        <xdr:cNvSpPr/>
      </xdr:nvSpPr>
      <xdr:spPr>
        <a:xfrm>
          <a:off x="9885045" y="12306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B99303AC-E6D6-4851-835C-566126A2B4C6}"/>
            </a:ext>
          </a:extLst>
        </xdr:cNvPr>
        <xdr:cNvCxnSpPr/>
      </xdr:nvCxnSpPr>
      <xdr:spPr>
        <a:xfrm>
          <a:off x="9906635"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A0BCC4CE-2743-4A7F-B996-C6E1DCC3D64F}"/>
            </a:ext>
          </a:extLst>
        </xdr:cNvPr>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6061C7AA-DAEF-4B25-BE59-0E821645E113}"/>
            </a:ext>
          </a:extLst>
        </xdr:cNvPr>
        <xdr:cNvCxnSpPr/>
      </xdr:nvCxnSpPr>
      <xdr:spPr>
        <a:xfrm flipV="1">
          <a:off x="9906635"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D1F146D1-9F6F-4784-A9B7-725EE55C2B31}"/>
            </a:ext>
          </a:extLst>
        </xdr:cNvPr>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4A365223-C574-4417-A75C-23E9D02A89CE}"/>
            </a:ext>
          </a:extLst>
        </xdr:cNvPr>
        <xdr:cNvSpPr txBox="1"/>
      </xdr:nvSpPr>
      <xdr:spPr>
        <a:xfrm>
          <a:off x="629920" y="27330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823A8DBE-9C5C-46E2-BCFD-66AAEA771DF1}"/>
            </a:ext>
          </a:extLst>
        </xdr:cNvPr>
        <xdr:cNvSpPr txBox="1"/>
      </xdr:nvSpPr>
      <xdr:spPr>
        <a:xfrm>
          <a:off x="629920" y="30429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88E0B8F3-4503-4D40-A540-EF6A88301BAC}"/>
            </a:ext>
          </a:extLst>
        </xdr:cNvPr>
        <xdr:cNvSpPr txBox="1"/>
      </xdr:nvSpPr>
      <xdr:spPr>
        <a:xfrm>
          <a:off x="629920" y="33528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B9246636-FD84-461C-9052-6AEF220612B7}"/>
            </a:ext>
          </a:extLst>
        </xdr:cNvPr>
        <xdr:cNvSpPr txBox="1"/>
      </xdr:nvSpPr>
      <xdr:spPr>
        <a:xfrm>
          <a:off x="629920" y="366649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492169B0-DDCB-4F86-8B23-559DBE7810ED}"/>
            </a:ext>
          </a:extLst>
        </xdr:cNvPr>
        <xdr:cNvSpPr/>
      </xdr:nvSpPr>
      <xdr:spPr>
        <a:xfrm>
          <a:off x="67056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CE849435-E524-4DF9-BB56-B2F1980D7ECC}"/>
            </a:ext>
          </a:extLst>
        </xdr:cNvPr>
        <xdr:cNvSpPr/>
      </xdr:nvSpPr>
      <xdr:spPr>
        <a:xfrm>
          <a:off x="79756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33C236A4-1D39-4B38-B189-F7FA726B30D1}"/>
            </a:ext>
          </a:extLst>
        </xdr:cNvPr>
        <xdr:cNvSpPr/>
      </xdr:nvSpPr>
      <xdr:spPr>
        <a:xfrm>
          <a:off x="79756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4EF9EF7B-9F2C-43A5-A220-09B30D938964}"/>
            </a:ext>
          </a:extLst>
        </xdr:cNvPr>
        <xdr:cNvSpPr/>
      </xdr:nvSpPr>
      <xdr:spPr>
        <a:xfrm>
          <a:off x="16764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554606CF-8D2B-4F14-B751-9D6F2125A0AC}"/>
            </a:ext>
          </a:extLst>
        </xdr:cNvPr>
        <xdr:cNvSpPr/>
      </xdr:nvSpPr>
      <xdr:spPr>
        <a:xfrm>
          <a:off x="16764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C38ED198-6D51-4ADE-9B8C-E58301BEA84E}"/>
            </a:ext>
          </a:extLst>
        </xdr:cNvPr>
        <xdr:cNvSpPr/>
      </xdr:nvSpPr>
      <xdr:spPr>
        <a:xfrm>
          <a:off x="2682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AB6DD4EB-9A96-422E-9F44-9527092D79E8}"/>
            </a:ext>
          </a:extLst>
        </xdr:cNvPr>
        <xdr:cNvSpPr/>
      </xdr:nvSpPr>
      <xdr:spPr>
        <a:xfrm>
          <a:off x="2682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591EC0F4-C731-43F9-9DFD-B7474D43104B}"/>
            </a:ext>
          </a:extLst>
        </xdr:cNvPr>
        <xdr:cNvSpPr/>
      </xdr:nvSpPr>
      <xdr:spPr>
        <a:xfrm>
          <a:off x="67056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00EEC2DA-6EB2-4108-8F11-9122A1279AC5}"/>
            </a:ext>
          </a:extLst>
        </xdr:cNvPr>
        <xdr:cNvSpPr txBox="1"/>
      </xdr:nvSpPr>
      <xdr:spPr>
        <a:xfrm>
          <a:off x="65532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E2317933-F82C-4831-A9BB-EE32C10A509C}"/>
            </a:ext>
          </a:extLst>
        </xdr:cNvPr>
        <xdr:cNvCxnSpPr/>
      </xdr:nvCxnSpPr>
      <xdr:spPr>
        <a:xfrm>
          <a:off x="67056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9C376A8E-CAB5-4B90-ABFA-23365E63B180}"/>
            </a:ext>
          </a:extLst>
        </xdr:cNvPr>
        <xdr:cNvSpPr txBox="1"/>
      </xdr:nvSpPr>
      <xdr:spPr>
        <a:xfrm>
          <a:off x="27196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A2357451-026F-4566-BF0D-7C23C85912B4}"/>
            </a:ext>
          </a:extLst>
        </xdr:cNvPr>
        <xdr:cNvCxnSpPr/>
      </xdr:nvCxnSpPr>
      <xdr:spPr>
        <a:xfrm>
          <a:off x="670560" y="70789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25E82D13-A641-408B-B43E-92DF49217C6A}"/>
            </a:ext>
          </a:extLst>
        </xdr:cNvPr>
        <xdr:cNvSpPr txBox="1"/>
      </xdr:nvSpPr>
      <xdr:spPr>
        <a:xfrm>
          <a:off x="27196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F3E226E4-4489-479D-84AA-94F2CCA5F5C1}"/>
            </a:ext>
          </a:extLst>
        </xdr:cNvPr>
        <xdr:cNvCxnSpPr/>
      </xdr:nvCxnSpPr>
      <xdr:spPr>
        <a:xfrm>
          <a:off x="670560" y="6705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231ED92B-FC42-43B5-9848-7CAA9AA2D505}"/>
            </a:ext>
          </a:extLst>
        </xdr:cNvPr>
        <xdr:cNvSpPr txBox="1"/>
      </xdr:nvSpPr>
      <xdr:spPr>
        <a:xfrm>
          <a:off x="336081" y="65671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B2B9CD98-351E-40E3-B5EE-EA4F77ACF427}"/>
            </a:ext>
          </a:extLst>
        </xdr:cNvPr>
        <xdr:cNvCxnSpPr/>
      </xdr:nvCxnSpPr>
      <xdr:spPr>
        <a:xfrm>
          <a:off x="670560" y="63360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6E3A096E-9B15-443F-B4FF-1A7FEEFB80CD}"/>
            </a:ext>
          </a:extLst>
        </xdr:cNvPr>
        <xdr:cNvSpPr txBox="1"/>
      </xdr:nvSpPr>
      <xdr:spPr>
        <a:xfrm>
          <a:off x="336081" y="61976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5D54B9E6-4827-4AF2-A18A-1847464A7706}"/>
            </a:ext>
          </a:extLst>
        </xdr:cNvPr>
        <xdr:cNvCxnSpPr/>
      </xdr:nvCxnSpPr>
      <xdr:spPr>
        <a:xfrm>
          <a:off x="670560" y="59626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6D6EBB1A-662C-463C-9165-622B8069494F}"/>
            </a:ext>
          </a:extLst>
        </xdr:cNvPr>
        <xdr:cNvSpPr txBox="1"/>
      </xdr:nvSpPr>
      <xdr:spPr>
        <a:xfrm>
          <a:off x="336081" y="58242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4FFE8F08-A138-48C1-86D4-B49043B0D69B}"/>
            </a:ext>
          </a:extLst>
        </xdr:cNvPr>
        <xdr:cNvCxnSpPr/>
      </xdr:nvCxnSpPr>
      <xdr:spPr>
        <a:xfrm>
          <a:off x="670560" y="55892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86377</xdr:rowOff>
    </xdr:from>
    <xdr:ext cx="338939" cy="259045"/>
    <xdr:sp macro="" textlink="">
      <xdr:nvSpPr>
        <xdr:cNvPr id="53" name="テキスト ボックス 52">
          <a:extLst>
            <a:ext uri="{FF2B5EF4-FFF2-40B4-BE49-F238E27FC236}">
              <a16:creationId xmlns:a16="http://schemas.microsoft.com/office/drawing/2014/main" id="{EB467D8F-D40E-4588-B273-FE1E01EA667E}"/>
            </a:ext>
          </a:extLst>
        </xdr:cNvPr>
        <xdr:cNvSpPr txBox="1"/>
      </xdr:nvSpPr>
      <xdr:spPr>
        <a:xfrm>
          <a:off x="377341" y="545085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366921EA-01BD-4C76-87AC-0FC4BBF8BC56}"/>
            </a:ext>
          </a:extLst>
        </xdr:cNvPr>
        <xdr:cNvCxnSpPr/>
      </xdr:nvCxnSpPr>
      <xdr:spPr>
        <a:xfrm>
          <a:off x="67056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5" name="【図書館】&#10;有形固定資産減価償却率グラフ枠">
          <a:extLst>
            <a:ext uri="{FF2B5EF4-FFF2-40B4-BE49-F238E27FC236}">
              <a16:creationId xmlns:a16="http://schemas.microsoft.com/office/drawing/2014/main" id="{9D234DC6-EB33-42B6-AC63-082EA4040558}"/>
            </a:ext>
          </a:extLst>
        </xdr:cNvPr>
        <xdr:cNvSpPr/>
      </xdr:nvSpPr>
      <xdr:spPr>
        <a:xfrm>
          <a:off x="67056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57150</xdr:rowOff>
    </xdr:from>
    <xdr:to>
      <xdr:col>24</xdr:col>
      <xdr:colOff>62865</xdr:colOff>
      <xdr:row>40</xdr:row>
      <xdr:rowOff>127000</xdr:rowOff>
    </xdr:to>
    <xdr:cxnSp macro="">
      <xdr:nvCxnSpPr>
        <xdr:cNvPr id="56" name="直線コネクタ 55">
          <a:extLst>
            <a:ext uri="{FF2B5EF4-FFF2-40B4-BE49-F238E27FC236}">
              <a16:creationId xmlns:a16="http://schemas.microsoft.com/office/drawing/2014/main" id="{064E15C1-56C9-4685-9D25-01851DC0EA06}"/>
            </a:ext>
          </a:extLst>
        </xdr:cNvPr>
        <xdr:cNvCxnSpPr/>
      </xdr:nvCxnSpPr>
      <xdr:spPr>
        <a:xfrm flipV="1">
          <a:off x="4086225" y="5589270"/>
          <a:ext cx="0" cy="12433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40</xdr:row>
      <xdr:rowOff>130827</xdr:rowOff>
    </xdr:from>
    <xdr:ext cx="469744" cy="259045"/>
    <xdr:sp macro="" textlink="">
      <xdr:nvSpPr>
        <xdr:cNvPr id="57" name="【図書館】&#10;有形固定資産減価償却率最小値テキスト">
          <a:extLst>
            <a:ext uri="{FF2B5EF4-FFF2-40B4-BE49-F238E27FC236}">
              <a16:creationId xmlns:a16="http://schemas.microsoft.com/office/drawing/2014/main" id="{D5E6AFB9-81EE-48F6-BE79-9586E8CC02BD}"/>
            </a:ext>
          </a:extLst>
        </xdr:cNvPr>
        <xdr:cNvSpPr txBox="1"/>
      </xdr:nvSpPr>
      <xdr:spPr>
        <a:xfrm>
          <a:off x="4124960" y="6836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40</xdr:row>
      <xdr:rowOff>127000</xdr:rowOff>
    </xdr:from>
    <xdr:to>
      <xdr:col>24</xdr:col>
      <xdr:colOff>152400</xdr:colOff>
      <xdr:row>40</xdr:row>
      <xdr:rowOff>127000</xdr:rowOff>
    </xdr:to>
    <xdr:cxnSp macro="">
      <xdr:nvCxnSpPr>
        <xdr:cNvPr id="58" name="直線コネクタ 57">
          <a:extLst>
            <a:ext uri="{FF2B5EF4-FFF2-40B4-BE49-F238E27FC236}">
              <a16:creationId xmlns:a16="http://schemas.microsoft.com/office/drawing/2014/main" id="{0134587C-4519-452F-ADDA-BD06CF422AE1}"/>
            </a:ext>
          </a:extLst>
        </xdr:cNvPr>
        <xdr:cNvCxnSpPr/>
      </xdr:nvCxnSpPr>
      <xdr:spPr>
        <a:xfrm>
          <a:off x="4020820" y="68326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3827</xdr:rowOff>
    </xdr:from>
    <xdr:ext cx="340478" cy="259045"/>
    <xdr:sp macro="" textlink="">
      <xdr:nvSpPr>
        <xdr:cNvPr id="59" name="【図書館】&#10;有形固定資産減価償却率最大値テキスト">
          <a:extLst>
            <a:ext uri="{FF2B5EF4-FFF2-40B4-BE49-F238E27FC236}">
              <a16:creationId xmlns:a16="http://schemas.microsoft.com/office/drawing/2014/main" id="{A81F0B76-7624-4BA9-A092-2C3CC1A54A40}"/>
            </a:ext>
          </a:extLst>
        </xdr:cNvPr>
        <xdr:cNvSpPr txBox="1"/>
      </xdr:nvSpPr>
      <xdr:spPr>
        <a:xfrm>
          <a:off x="4124960" y="536830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57150</xdr:rowOff>
    </xdr:from>
    <xdr:to>
      <xdr:col>24</xdr:col>
      <xdr:colOff>152400</xdr:colOff>
      <xdr:row>33</xdr:row>
      <xdr:rowOff>57150</xdr:rowOff>
    </xdr:to>
    <xdr:cxnSp macro="">
      <xdr:nvCxnSpPr>
        <xdr:cNvPr id="60" name="直線コネクタ 59">
          <a:extLst>
            <a:ext uri="{FF2B5EF4-FFF2-40B4-BE49-F238E27FC236}">
              <a16:creationId xmlns:a16="http://schemas.microsoft.com/office/drawing/2014/main" id="{7A6F88CD-4A55-4413-8BC4-7F64506D9FFF}"/>
            </a:ext>
          </a:extLst>
        </xdr:cNvPr>
        <xdr:cNvCxnSpPr/>
      </xdr:nvCxnSpPr>
      <xdr:spPr>
        <a:xfrm>
          <a:off x="4020820" y="558927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38117</xdr:rowOff>
    </xdr:from>
    <xdr:ext cx="405111" cy="259045"/>
    <xdr:sp macro="" textlink="">
      <xdr:nvSpPr>
        <xdr:cNvPr id="61" name="【図書館】&#10;有形固定資産減価償却率平均値テキスト">
          <a:extLst>
            <a:ext uri="{FF2B5EF4-FFF2-40B4-BE49-F238E27FC236}">
              <a16:creationId xmlns:a16="http://schemas.microsoft.com/office/drawing/2014/main" id="{38574777-5FDB-490A-9760-619E13347591}"/>
            </a:ext>
          </a:extLst>
        </xdr:cNvPr>
        <xdr:cNvSpPr txBox="1"/>
      </xdr:nvSpPr>
      <xdr:spPr>
        <a:xfrm>
          <a:off x="4124960" y="60731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59690</xdr:rowOff>
    </xdr:from>
    <xdr:to>
      <xdr:col>24</xdr:col>
      <xdr:colOff>114300</xdr:colOff>
      <xdr:row>36</xdr:row>
      <xdr:rowOff>161290</xdr:rowOff>
    </xdr:to>
    <xdr:sp macro="" textlink="">
      <xdr:nvSpPr>
        <xdr:cNvPr id="62" name="フローチャート: 判断 61">
          <a:extLst>
            <a:ext uri="{FF2B5EF4-FFF2-40B4-BE49-F238E27FC236}">
              <a16:creationId xmlns:a16="http://schemas.microsoft.com/office/drawing/2014/main" id="{748BDFDE-03B5-4632-BDAB-798D2D559161}"/>
            </a:ext>
          </a:extLst>
        </xdr:cNvPr>
        <xdr:cNvSpPr/>
      </xdr:nvSpPr>
      <xdr:spPr>
        <a:xfrm>
          <a:off x="4036060" y="6094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62230</xdr:rowOff>
    </xdr:from>
    <xdr:to>
      <xdr:col>20</xdr:col>
      <xdr:colOff>38100</xdr:colOff>
      <xdr:row>36</xdr:row>
      <xdr:rowOff>163830</xdr:rowOff>
    </xdr:to>
    <xdr:sp macro="" textlink="">
      <xdr:nvSpPr>
        <xdr:cNvPr id="63" name="フローチャート: 判断 62">
          <a:extLst>
            <a:ext uri="{FF2B5EF4-FFF2-40B4-BE49-F238E27FC236}">
              <a16:creationId xmlns:a16="http://schemas.microsoft.com/office/drawing/2014/main" id="{80C23069-C9C8-4340-A6FF-620FA8F75BD0}"/>
            </a:ext>
          </a:extLst>
        </xdr:cNvPr>
        <xdr:cNvSpPr/>
      </xdr:nvSpPr>
      <xdr:spPr>
        <a:xfrm>
          <a:off x="3312160" y="609727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41910</xdr:rowOff>
    </xdr:from>
    <xdr:to>
      <xdr:col>15</xdr:col>
      <xdr:colOff>101600</xdr:colOff>
      <xdr:row>36</xdr:row>
      <xdr:rowOff>143510</xdr:rowOff>
    </xdr:to>
    <xdr:sp macro="" textlink="">
      <xdr:nvSpPr>
        <xdr:cNvPr id="64" name="フローチャート: 判断 63">
          <a:extLst>
            <a:ext uri="{FF2B5EF4-FFF2-40B4-BE49-F238E27FC236}">
              <a16:creationId xmlns:a16="http://schemas.microsoft.com/office/drawing/2014/main" id="{1190C439-9A95-4445-8DC1-F99CE7998F6A}"/>
            </a:ext>
          </a:extLst>
        </xdr:cNvPr>
        <xdr:cNvSpPr/>
      </xdr:nvSpPr>
      <xdr:spPr>
        <a:xfrm>
          <a:off x="2514600" y="607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25400</xdr:rowOff>
    </xdr:from>
    <xdr:to>
      <xdr:col>10</xdr:col>
      <xdr:colOff>165100</xdr:colOff>
      <xdr:row>36</xdr:row>
      <xdr:rowOff>127000</xdr:rowOff>
    </xdr:to>
    <xdr:sp macro="" textlink="">
      <xdr:nvSpPr>
        <xdr:cNvPr id="65" name="フローチャート: 判断 64">
          <a:extLst>
            <a:ext uri="{FF2B5EF4-FFF2-40B4-BE49-F238E27FC236}">
              <a16:creationId xmlns:a16="http://schemas.microsoft.com/office/drawing/2014/main" id="{D0E05A89-D029-40A6-B541-E4A8EE7F04FB}"/>
            </a:ext>
          </a:extLst>
        </xdr:cNvPr>
        <xdr:cNvSpPr/>
      </xdr:nvSpPr>
      <xdr:spPr>
        <a:xfrm>
          <a:off x="1739900" y="6060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19050</xdr:rowOff>
    </xdr:from>
    <xdr:to>
      <xdr:col>6</xdr:col>
      <xdr:colOff>38100</xdr:colOff>
      <xdr:row>36</xdr:row>
      <xdr:rowOff>120650</xdr:rowOff>
    </xdr:to>
    <xdr:sp macro="" textlink="">
      <xdr:nvSpPr>
        <xdr:cNvPr id="66" name="フローチャート: 判断 65">
          <a:extLst>
            <a:ext uri="{FF2B5EF4-FFF2-40B4-BE49-F238E27FC236}">
              <a16:creationId xmlns:a16="http://schemas.microsoft.com/office/drawing/2014/main" id="{246269AE-9108-4200-915D-28059A67B2EE}"/>
            </a:ext>
          </a:extLst>
        </xdr:cNvPr>
        <xdr:cNvSpPr/>
      </xdr:nvSpPr>
      <xdr:spPr>
        <a:xfrm>
          <a:off x="965200" y="605409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7" name="テキスト ボックス 66">
          <a:extLst>
            <a:ext uri="{FF2B5EF4-FFF2-40B4-BE49-F238E27FC236}">
              <a16:creationId xmlns:a16="http://schemas.microsoft.com/office/drawing/2014/main" id="{C7BACB3D-3DAE-41E8-879A-7D8C71F5B404}"/>
            </a:ext>
          </a:extLst>
        </xdr:cNvPr>
        <xdr:cNvSpPr txBox="1"/>
      </xdr:nvSpPr>
      <xdr:spPr>
        <a:xfrm>
          <a:off x="39192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33A36269-BBDD-485A-AECB-F7823FB2C4C9}"/>
            </a:ext>
          </a:extLst>
        </xdr:cNvPr>
        <xdr:cNvSpPr txBox="1"/>
      </xdr:nvSpPr>
      <xdr:spPr>
        <a:xfrm>
          <a:off x="3187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14EF2C88-61C3-4571-8E7A-B7E247066E0B}"/>
            </a:ext>
          </a:extLst>
        </xdr:cNvPr>
        <xdr:cNvSpPr txBox="1"/>
      </xdr:nvSpPr>
      <xdr:spPr>
        <a:xfrm>
          <a:off x="2397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5E82475A-F0E3-477B-8148-80550EEEB910}"/>
            </a:ext>
          </a:extLst>
        </xdr:cNvPr>
        <xdr:cNvSpPr txBox="1"/>
      </xdr:nvSpPr>
      <xdr:spPr>
        <a:xfrm>
          <a:off x="16230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929FF1BB-1D44-427E-B416-E033983BEF6E}"/>
            </a:ext>
          </a:extLst>
        </xdr:cNvPr>
        <xdr:cNvSpPr txBox="1"/>
      </xdr:nvSpPr>
      <xdr:spPr>
        <a:xfrm>
          <a:off x="8407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58420</xdr:rowOff>
    </xdr:from>
    <xdr:to>
      <xdr:col>24</xdr:col>
      <xdr:colOff>114300</xdr:colOff>
      <xdr:row>35</xdr:row>
      <xdr:rowOff>160020</xdr:rowOff>
    </xdr:to>
    <xdr:sp macro="" textlink="">
      <xdr:nvSpPr>
        <xdr:cNvPr id="72" name="楕円 71">
          <a:extLst>
            <a:ext uri="{FF2B5EF4-FFF2-40B4-BE49-F238E27FC236}">
              <a16:creationId xmlns:a16="http://schemas.microsoft.com/office/drawing/2014/main" id="{4BBEFA28-4454-4B7A-B45B-722D51E0F577}"/>
            </a:ext>
          </a:extLst>
        </xdr:cNvPr>
        <xdr:cNvSpPr/>
      </xdr:nvSpPr>
      <xdr:spPr>
        <a:xfrm>
          <a:off x="4036060" y="5925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34</xdr:row>
      <xdr:rowOff>81297</xdr:rowOff>
    </xdr:from>
    <xdr:ext cx="405111" cy="259045"/>
    <xdr:sp macro="" textlink="">
      <xdr:nvSpPr>
        <xdr:cNvPr id="73" name="【図書館】&#10;有形固定資産減価償却率該当値テキスト">
          <a:extLst>
            <a:ext uri="{FF2B5EF4-FFF2-40B4-BE49-F238E27FC236}">
              <a16:creationId xmlns:a16="http://schemas.microsoft.com/office/drawing/2014/main" id="{13BD3246-D867-49AC-8368-6104568FAA60}"/>
            </a:ext>
          </a:extLst>
        </xdr:cNvPr>
        <xdr:cNvSpPr txBox="1"/>
      </xdr:nvSpPr>
      <xdr:spPr>
        <a:xfrm>
          <a:off x="4124960" y="5781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81280</xdr:rowOff>
    </xdr:from>
    <xdr:to>
      <xdr:col>20</xdr:col>
      <xdr:colOff>38100</xdr:colOff>
      <xdr:row>38</xdr:row>
      <xdr:rowOff>11430</xdr:rowOff>
    </xdr:to>
    <xdr:sp macro="" textlink="">
      <xdr:nvSpPr>
        <xdr:cNvPr id="74" name="楕円 73">
          <a:extLst>
            <a:ext uri="{FF2B5EF4-FFF2-40B4-BE49-F238E27FC236}">
              <a16:creationId xmlns:a16="http://schemas.microsoft.com/office/drawing/2014/main" id="{A48659B1-81A4-4AB6-980F-AA66C42FCCEB}"/>
            </a:ext>
          </a:extLst>
        </xdr:cNvPr>
        <xdr:cNvSpPr/>
      </xdr:nvSpPr>
      <xdr:spPr>
        <a:xfrm>
          <a:off x="3312160" y="628396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35</xdr:row>
      <xdr:rowOff>109220</xdr:rowOff>
    </xdr:from>
    <xdr:to>
      <xdr:col>24</xdr:col>
      <xdr:colOff>63500</xdr:colOff>
      <xdr:row>37</xdr:row>
      <xdr:rowOff>132080</xdr:rowOff>
    </xdr:to>
    <xdr:cxnSp macro="">
      <xdr:nvCxnSpPr>
        <xdr:cNvPr id="75" name="直線コネクタ 74">
          <a:extLst>
            <a:ext uri="{FF2B5EF4-FFF2-40B4-BE49-F238E27FC236}">
              <a16:creationId xmlns:a16="http://schemas.microsoft.com/office/drawing/2014/main" id="{7E1DD476-3701-47D8-B2C3-5B42AD6B009D}"/>
            </a:ext>
          </a:extLst>
        </xdr:cNvPr>
        <xdr:cNvCxnSpPr/>
      </xdr:nvCxnSpPr>
      <xdr:spPr>
        <a:xfrm flipV="1">
          <a:off x="3355340" y="5976620"/>
          <a:ext cx="731520" cy="3581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81280</xdr:rowOff>
    </xdr:from>
    <xdr:to>
      <xdr:col>15</xdr:col>
      <xdr:colOff>101600</xdr:colOff>
      <xdr:row>38</xdr:row>
      <xdr:rowOff>11430</xdr:rowOff>
    </xdr:to>
    <xdr:sp macro="" textlink="">
      <xdr:nvSpPr>
        <xdr:cNvPr id="76" name="楕円 75">
          <a:extLst>
            <a:ext uri="{FF2B5EF4-FFF2-40B4-BE49-F238E27FC236}">
              <a16:creationId xmlns:a16="http://schemas.microsoft.com/office/drawing/2014/main" id="{60120E9C-47F6-4B68-BC69-627BCAC389F8}"/>
            </a:ext>
          </a:extLst>
        </xdr:cNvPr>
        <xdr:cNvSpPr/>
      </xdr:nvSpPr>
      <xdr:spPr>
        <a:xfrm>
          <a:off x="2514600" y="62839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132080</xdr:rowOff>
    </xdr:from>
    <xdr:to>
      <xdr:col>19</xdr:col>
      <xdr:colOff>177800</xdr:colOff>
      <xdr:row>37</xdr:row>
      <xdr:rowOff>132080</xdr:rowOff>
    </xdr:to>
    <xdr:cxnSp macro="">
      <xdr:nvCxnSpPr>
        <xdr:cNvPr id="77" name="直線コネクタ 76">
          <a:extLst>
            <a:ext uri="{FF2B5EF4-FFF2-40B4-BE49-F238E27FC236}">
              <a16:creationId xmlns:a16="http://schemas.microsoft.com/office/drawing/2014/main" id="{50F8C619-0ED4-4AEC-B670-CFED04B783CC}"/>
            </a:ext>
          </a:extLst>
        </xdr:cNvPr>
        <xdr:cNvCxnSpPr/>
      </xdr:nvCxnSpPr>
      <xdr:spPr>
        <a:xfrm>
          <a:off x="2565400" y="633476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57150</xdr:rowOff>
    </xdr:from>
    <xdr:to>
      <xdr:col>10</xdr:col>
      <xdr:colOff>165100</xdr:colOff>
      <xdr:row>37</xdr:row>
      <xdr:rowOff>158750</xdr:rowOff>
    </xdr:to>
    <xdr:sp macro="" textlink="">
      <xdr:nvSpPr>
        <xdr:cNvPr id="78" name="楕円 77">
          <a:extLst>
            <a:ext uri="{FF2B5EF4-FFF2-40B4-BE49-F238E27FC236}">
              <a16:creationId xmlns:a16="http://schemas.microsoft.com/office/drawing/2014/main" id="{B22836AD-4E8C-474D-BF43-D70EECDBBF4F}"/>
            </a:ext>
          </a:extLst>
        </xdr:cNvPr>
        <xdr:cNvSpPr/>
      </xdr:nvSpPr>
      <xdr:spPr>
        <a:xfrm>
          <a:off x="1739900" y="6259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107950</xdr:rowOff>
    </xdr:from>
    <xdr:to>
      <xdr:col>15</xdr:col>
      <xdr:colOff>50800</xdr:colOff>
      <xdr:row>37</xdr:row>
      <xdr:rowOff>132080</xdr:rowOff>
    </xdr:to>
    <xdr:cxnSp macro="">
      <xdr:nvCxnSpPr>
        <xdr:cNvPr id="79" name="直線コネクタ 78">
          <a:extLst>
            <a:ext uri="{FF2B5EF4-FFF2-40B4-BE49-F238E27FC236}">
              <a16:creationId xmlns:a16="http://schemas.microsoft.com/office/drawing/2014/main" id="{A5C74A4C-2942-4AD8-912F-05F460145EF0}"/>
            </a:ext>
          </a:extLst>
        </xdr:cNvPr>
        <xdr:cNvCxnSpPr/>
      </xdr:nvCxnSpPr>
      <xdr:spPr>
        <a:xfrm>
          <a:off x="1790700" y="6310630"/>
          <a:ext cx="7747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37</xdr:row>
      <xdr:rowOff>24130</xdr:rowOff>
    </xdr:from>
    <xdr:to>
      <xdr:col>6</xdr:col>
      <xdr:colOff>38100</xdr:colOff>
      <xdr:row>37</xdr:row>
      <xdr:rowOff>125730</xdr:rowOff>
    </xdr:to>
    <xdr:sp macro="" textlink="">
      <xdr:nvSpPr>
        <xdr:cNvPr id="80" name="楕円 79">
          <a:extLst>
            <a:ext uri="{FF2B5EF4-FFF2-40B4-BE49-F238E27FC236}">
              <a16:creationId xmlns:a16="http://schemas.microsoft.com/office/drawing/2014/main" id="{1EA6E00E-E8D2-4D9E-81CD-BE5DEBC67FB5}"/>
            </a:ext>
          </a:extLst>
        </xdr:cNvPr>
        <xdr:cNvSpPr/>
      </xdr:nvSpPr>
      <xdr:spPr>
        <a:xfrm>
          <a:off x="965200" y="622681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37</xdr:row>
      <xdr:rowOff>74930</xdr:rowOff>
    </xdr:from>
    <xdr:to>
      <xdr:col>10</xdr:col>
      <xdr:colOff>114300</xdr:colOff>
      <xdr:row>37</xdr:row>
      <xdr:rowOff>107950</xdr:rowOff>
    </xdr:to>
    <xdr:cxnSp macro="">
      <xdr:nvCxnSpPr>
        <xdr:cNvPr id="81" name="直線コネクタ 80">
          <a:extLst>
            <a:ext uri="{FF2B5EF4-FFF2-40B4-BE49-F238E27FC236}">
              <a16:creationId xmlns:a16="http://schemas.microsoft.com/office/drawing/2014/main" id="{95AD7114-07D0-4251-96AC-6A8995FCA741}"/>
            </a:ext>
          </a:extLst>
        </xdr:cNvPr>
        <xdr:cNvCxnSpPr/>
      </xdr:nvCxnSpPr>
      <xdr:spPr>
        <a:xfrm>
          <a:off x="1008380" y="6277610"/>
          <a:ext cx="782320" cy="33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35</xdr:row>
      <xdr:rowOff>8907</xdr:rowOff>
    </xdr:from>
    <xdr:ext cx="405111" cy="259045"/>
    <xdr:sp macro="" textlink="">
      <xdr:nvSpPr>
        <xdr:cNvPr id="82" name="n_1aveValue【図書館】&#10;有形固定資産減価償却率">
          <a:extLst>
            <a:ext uri="{FF2B5EF4-FFF2-40B4-BE49-F238E27FC236}">
              <a16:creationId xmlns:a16="http://schemas.microsoft.com/office/drawing/2014/main" id="{0F7A341A-FBE3-48E2-9CD2-0C1A5876D0A2}"/>
            </a:ext>
          </a:extLst>
        </xdr:cNvPr>
        <xdr:cNvSpPr txBox="1"/>
      </xdr:nvSpPr>
      <xdr:spPr>
        <a:xfrm>
          <a:off x="3170564" y="5876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34</xdr:row>
      <xdr:rowOff>160037</xdr:rowOff>
    </xdr:from>
    <xdr:ext cx="405111" cy="259045"/>
    <xdr:sp macro="" textlink="">
      <xdr:nvSpPr>
        <xdr:cNvPr id="83" name="n_2aveValue【図書館】&#10;有形固定資産減価償却率">
          <a:extLst>
            <a:ext uri="{FF2B5EF4-FFF2-40B4-BE49-F238E27FC236}">
              <a16:creationId xmlns:a16="http://schemas.microsoft.com/office/drawing/2014/main" id="{1061F0ED-9A5C-4C86-823E-C9BB4107D115}"/>
            </a:ext>
          </a:extLst>
        </xdr:cNvPr>
        <xdr:cNvSpPr txBox="1"/>
      </xdr:nvSpPr>
      <xdr:spPr>
        <a:xfrm>
          <a:off x="2385704" y="5859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34</xdr:row>
      <xdr:rowOff>143527</xdr:rowOff>
    </xdr:from>
    <xdr:ext cx="405111" cy="259045"/>
    <xdr:sp macro="" textlink="">
      <xdr:nvSpPr>
        <xdr:cNvPr id="84" name="n_3aveValue【図書館】&#10;有形固定資産減価償却率">
          <a:extLst>
            <a:ext uri="{FF2B5EF4-FFF2-40B4-BE49-F238E27FC236}">
              <a16:creationId xmlns:a16="http://schemas.microsoft.com/office/drawing/2014/main" id="{FF157B4A-3A83-47BB-BB37-4EB516FE29D5}"/>
            </a:ext>
          </a:extLst>
        </xdr:cNvPr>
        <xdr:cNvSpPr txBox="1"/>
      </xdr:nvSpPr>
      <xdr:spPr>
        <a:xfrm>
          <a:off x="1611004" y="58432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34</xdr:row>
      <xdr:rowOff>137177</xdr:rowOff>
    </xdr:from>
    <xdr:ext cx="405111" cy="259045"/>
    <xdr:sp macro="" textlink="">
      <xdr:nvSpPr>
        <xdr:cNvPr id="85" name="n_4aveValue【図書館】&#10;有形固定資産減価償却率">
          <a:extLst>
            <a:ext uri="{FF2B5EF4-FFF2-40B4-BE49-F238E27FC236}">
              <a16:creationId xmlns:a16="http://schemas.microsoft.com/office/drawing/2014/main" id="{596D68BA-83AC-48EE-8137-643CECBEFA28}"/>
            </a:ext>
          </a:extLst>
        </xdr:cNvPr>
        <xdr:cNvSpPr txBox="1"/>
      </xdr:nvSpPr>
      <xdr:spPr>
        <a:xfrm>
          <a:off x="836304" y="58369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38</xdr:row>
      <xdr:rowOff>2557</xdr:rowOff>
    </xdr:from>
    <xdr:ext cx="405111" cy="259045"/>
    <xdr:sp macro="" textlink="">
      <xdr:nvSpPr>
        <xdr:cNvPr id="86" name="n_1mainValue【図書館】&#10;有形固定資産減価償却率">
          <a:extLst>
            <a:ext uri="{FF2B5EF4-FFF2-40B4-BE49-F238E27FC236}">
              <a16:creationId xmlns:a16="http://schemas.microsoft.com/office/drawing/2014/main" id="{B3C77103-C8DE-4AB6-82E9-DFC645617C77}"/>
            </a:ext>
          </a:extLst>
        </xdr:cNvPr>
        <xdr:cNvSpPr txBox="1"/>
      </xdr:nvSpPr>
      <xdr:spPr>
        <a:xfrm>
          <a:off x="3170564" y="6372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2557</xdr:rowOff>
    </xdr:from>
    <xdr:ext cx="405111" cy="259045"/>
    <xdr:sp macro="" textlink="">
      <xdr:nvSpPr>
        <xdr:cNvPr id="87" name="n_2mainValue【図書館】&#10;有形固定資産減価償却率">
          <a:extLst>
            <a:ext uri="{FF2B5EF4-FFF2-40B4-BE49-F238E27FC236}">
              <a16:creationId xmlns:a16="http://schemas.microsoft.com/office/drawing/2014/main" id="{2C77663D-8098-4EA5-BDC3-1241A5D37E90}"/>
            </a:ext>
          </a:extLst>
        </xdr:cNvPr>
        <xdr:cNvSpPr txBox="1"/>
      </xdr:nvSpPr>
      <xdr:spPr>
        <a:xfrm>
          <a:off x="2385704" y="6372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149877</xdr:rowOff>
    </xdr:from>
    <xdr:ext cx="405111" cy="259045"/>
    <xdr:sp macro="" textlink="">
      <xdr:nvSpPr>
        <xdr:cNvPr id="88" name="n_3mainValue【図書館】&#10;有形固定資産減価償却率">
          <a:extLst>
            <a:ext uri="{FF2B5EF4-FFF2-40B4-BE49-F238E27FC236}">
              <a16:creationId xmlns:a16="http://schemas.microsoft.com/office/drawing/2014/main" id="{F2A2D21E-7949-42BE-BC2D-06F5C4E738CC}"/>
            </a:ext>
          </a:extLst>
        </xdr:cNvPr>
        <xdr:cNvSpPr txBox="1"/>
      </xdr:nvSpPr>
      <xdr:spPr>
        <a:xfrm>
          <a:off x="1611004" y="6352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116857</xdr:rowOff>
    </xdr:from>
    <xdr:ext cx="405111" cy="259045"/>
    <xdr:sp macro="" textlink="">
      <xdr:nvSpPr>
        <xdr:cNvPr id="89" name="n_4mainValue【図書館】&#10;有形固定資産減価償却率">
          <a:extLst>
            <a:ext uri="{FF2B5EF4-FFF2-40B4-BE49-F238E27FC236}">
              <a16:creationId xmlns:a16="http://schemas.microsoft.com/office/drawing/2014/main" id="{BD5D3104-6155-412E-9C23-8DDCB0062C55}"/>
            </a:ext>
          </a:extLst>
        </xdr:cNvPr>
        <xdr:cNvSpPr txBox="1"/>
      </xdr:nvSpPr>
      <xdr:spPr>
        <a:xfrm>
          <a:off x="836304" y="63195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0" name="正方形/長方形 89">
          <a:extLst>
            <a:ext uri="{FF2B5EF4-FFF2-40B4-BE49-F238E27FC236}">
              <a16:creationId xmlns:a16="http://schemas.microsoft.com/office/drawing/2014/main" id="{E18B2474-6F53-4DAA-AAC0-6E473A02A9AE}"/>
            </a:ext>
          </a:extLst>
        </xdr:cNvPr>
        <xdr:cNvSpPr/>
      </xdr:nvSpPr>
      <xdr:spPr>
        <a:xfrm>
          <a:off x="582676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1" name="正方形/長方形 90">
          <a:extLst>
            <a:ext uri="{FF2B5EF4-FFF2-40B4-BE49-F238E27FC236}">
              <a16:creationId xmlns:a16="http://schemas.microsoft.com/office/drawing/2014/main" id="{0B7CEF21-899B-4E7E-A648-D615262BB5AD}"/>
            </a:ext>
          </a:extLst>
        </xdr:cNvPr>
        <xdr:cNvSpPr/>
      </xdr:nvSpPr>
      <xdr:spPr>
        <a:xfrm>
          <a:off x="59309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2" name="正方形/長方形 91">
          <a:extLst>
            <a:ext uri="{FF2B5EF4-FFF2-40B4-BE49-F238E27FC236}">
              <a16:creationId xmlns:a16="http://schemas.microsoft.com/office/drawing/2014/main" id="{211481A3-FCA6-4EFD-B35B-40CFBFA6DEF6}"/>
            </a:ext>
          </a:extLst>
        </xdr:cNvPr>
        <xdr:cNvSpPr/>
      </xdr:nvSpPr>
      <xdr:spPr>
        <a:xfrm>
          <a:off x="59309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3" name="正方形/長方形 92">
          <a:extLst>
            <a:ext uri="{FF2B5EF4-FFF2-40B4-BE49-F238E27FC236}">
              <a16:creationId xmlns:a16="http://schemas.microsoft.com/office/drawing/2014/main" id="{6244A55F-2D5E-4CA7-8D79-91C4BAC22B38}"/>
            </a:ext>
          </a:extLst>
        </xdr:cNvPr>
        <xdr:cNvSpPr/>
      </xdr:nvSpPr>
      <xdr:spPr>
        <a:xfrm>
          <a:off x="68326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4" name="正方形/長方形 93">
          <a:extLst>
            <a:ext uri="{FF2B5EF4-FFF2-40B4-BE49-F238E27FC236}">
              <a16:creationId xmlns:a16="http://schemas.microsoft.com/office/drawing/2014/main" id="{C694EC16-EE24-436A-BB5E-036F4B0BC265}"/>
            </a:ext>
          </a:extLst>
        </xdr:cNvPr>
        <xdr:cNvSpPr/>
      </xdr:nvSpPr>
      <xdr:spPr>
        <a:xfrm>
          <a:off x="68326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5" name="正方形/長方形 94">
          <a:extLst>
            <a:ext uri="{FF2B5EF4-FFF2-40B4-BE49-F238E27FC236}">
              <a16:creationId xmlns:a16="http://schemas.microsoft.com/office/drawing/2014/main" id="{4BD92ACC-F5E6-44DF-8997-1246B28CF0B5}"/>
            </a:ext>
          </a:extLst>
        </xdr:cNvPr>
        <xdr:cNvSpPr/>
      </xdr:nvSpPr>
      <xdr:spPr>
        <a:xfrm>
          <a:off x="7838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6" name="正方形/長方形 95">
          <a:extLst>
            <a:ext uri="{FF2B5EF4-FFF2-40B4-BE49-F238E27FC236}">
              <a16:creationId xmlns:a16="http://schemas.microsoft.com/office/drawing/2014/main" id="{057AE07C-4B37-48F3-88F6-796E6F3097D2}"/>
            </a:ext>
          </a:extLst>
        </xdr:cNvPr>
        <xdr:cNvSpPr/>
      </xdr:nvSpPr>
      <xdr:spPr>
        <a:xfrm>
          <a:off x="7838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7" name="正方形/長方形 96">
          <a:extLst>
            <a:ext uri="{FF2B5EF4-FFF2-40B4-BE49-F238E27FC236}">
              <a16:creationId xmlns:a16="http://schemas.microsoft.com/office/drawing/2014/main" id="{4EF985F8-5CB2-47FA-94C5-35DB235A03D8}"/>
            </a:ext>
          </a:extLst>
        </xdr:cNvPr>
        <xdr:cNvSpPr/>
      </xdr:nvSpPr>
      <xdr:spPr>
        <a:xfrm>
          <a:off x="582676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8" name="テキスト ボックス 97">
          <a:extLst>
            <a:ext uri="{FF2B5EF4-FFF2-40B4-BE49-F238E27FC236}">
              <a16:creationId xmlns:a16="http://schemas.microsoft.com/office/drawing/2014/main" id="{5E0138CD-997D-456B-ABE9-CBE24E086E1D}"/>
            </a:ext>
          </a:extLst>
        </xdr:cNvPr>
        <xdr:cNvSpPr txBox="1"/>
      </xdr:nvSpPr>
      <xdr:spPr>
        <a:xfrm>
          <a:off x="578866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9" name="直線コネクタ 98">
          <a:extLst>
            <a:ext uri="{FF2B5EF4-FFF2-40B4-BE49-F238E27FC236}">
              <a16:creationId xmlns:a16="http://schemas.microsoft.com/office/drawing/2014/main" id="{2A8E4F80-3ED0-4DE5-880B-C3E43D2E043E}"/>
            </a:ext>
          </a:extLst>
        </xdr:cNvPr>
        <xdr:cNvCxnSpPr/>
      </xdr:nvCxnSpPr>
      <xdr:spPr>
        <a:xfrm>
          <a:off x="5826760" y="74523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0" name="直線コネクタ 99">
          <a:extLst>
            <a:ext uri="{FF2B5EF4-FFF2-40B4-BE49-F238E27FC236}">
              <a16:creationId xmlns:a16="http://schemas.microsoft.com/office/drawing/2014/main" id="{28D2BDDE-99F0-4368-B97E-0D049A829BB7}"/>
            </a:ext>
          </a:extLst>
        </xdr:cNvPr>
        <xdr:cNvCxnSpPr/>
      </xdr:nvCxnSpPr>
      <xdr:spPr>
        <a:xfrm>
          <a:off x="5826760" y="70789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1" name="テキスト ボックス 100">
          <a:extLst>
            <a:ext uri="{FF2B5EF4-FFF2-40B4-BE49-F238E27FC236}">
              <a16:creationId xmlns:a16="http://schemas.microsoft.com/office/drawing/2014/main" id="{BA4EC60A-0353-43BF-9F74-00237929D70E}"/>
            </a:ext>
          </a:extLst>
        </xdr:cNvPr>
        <xdr:cNvSpPr txBox="1"/>
      </xdr:nvSpPr>
      <xdr:spPr>
        <a:xfrm>
          <a:off x="540530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2" name="直線コネクタ 101">
          <a:extLst>
            <a:ext uri="{FF2B5EF4-FFF2-40B4-BE49-F238E27FC236}">
              <a16:creationId xmlns:a16="http://schemas.microsoft.com/office/drawing/2014/main" id="{DF9240E8-99A9-40CA-BD05-1CEF81626E85}"/>
            </a:ext>
          </a:extLst>
        </xdr:cNvPr>
        <xdr:cNvCxnSpPr/>
      </xdr:nvCxnSpPr>
      <xdr:spPr>
        <a:xfrm>
          <a:off x="5826760" y="67056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3" name="テキスト ボックス 102">
          <a:extLst>
            <a:ext uri="{FF2B5EF4-FFF2-40B4-BE49-F238E27FC236}">
              <a16:creationId xmlns:a16="http://schemas.microsoft.com/office/drawing/2014/main" id="{EECCBDC3-1A4C-43C3-B200-CB07DD48EB50}"/>
            </a:ext>
          </a:extLst>
        </xdr:cNvPr>
        <xdr:cNvSpPr txBox="1"/>
      </xdr:nvSpPr>
      <xdr:spPr>
        <a:xfrm>
          <a:off x="5405301" y="65671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4" name="直線コネクタ 103">
          <a:extLst>
            <a:ext uri="{FF2B5EF4-FFF2-40B4-BE49-F238E27FC236}">
              <a16:creationId xmlns:a16="http://schemas.microsoft.com/office/drawing/2014/main" id="{D8FF0CA6-4293-4FAE-8395-5C4AAAE52432}"/>
            </a:ext>
          </a:extLst>
        </xdr:cNvPr>
        <xdr:cNvCxnSpPr/>
      </xdr:nvCxnSpPr>
      <xdr:spPr>
        <a:xfrm>
          <a:off x="5826760" y="63360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5" name="テキスト ボックス 104">
          <a:extLst>
            <a:ext uri="{FF2B5EF4-FFF2-40B4-BE49-F238E27FC236}">
              <a16:creationId xmlns:a16="http://schemas.microsoft.com/office/drawing/2014/main" id="{20958E9E-5F91-4B82-9547-4E6BDABCDF31}"/>
            </a:ext>
          </a:extLst>
        </xdr:cNvPr>
        <xdr:cNvSpPr txBox="1"/>
      </xdr:nvSpPr>
      <xdr:spPr>
        <a:xfrm>
          <a:off x="5405301" y="61976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6" name="直線コネクタ 105">
          <a:extLst>
            <a:ext uri="{FF2B5EF4-FFF2-40B4-BE49-F238E27FC236}">
              <a16:creationId xmlns:a16="http://schemas.microsoft.com/office/drawing/2014/main" id="{58B4E7B2-1475-48CB-817D-ACF235C5B31D}"/>
            </a:ext>
          </a:extLst>
        </xdr:cNvPr>
        <xdr:cNvCxnSpPr/>
      </xdr:nvCxnSpPr>
      <xdr:spPr>
        <a:xfrm>
          <a:off x="5826760" y="59626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7" name="テキスト ボックス 106">
          <a:extLst>
            <a:ext uri="{FF2B5EF4-FFF2-40B4-BE49-F238E27FC236}">
              <a16:creationId xmlns:a16="http://schemas.microsoft.com/office/drawing/2014/main" id="{35CA8CF1-BFEF-48A8-8838-AFBADCC675B2}"/>
            </a:ext>
          </a:extLst>
        </xdr:cNvPr>
        <xdr:cNvSpPr txBox="1"/>
      </xdr:nvSpPr>
      <xdr:spPr>
        <a:xfrm>
          <a:off x="5405301" y="58242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8" name="直線コネクタ 107">
          <a:extLst>
            <a:ext uri="{FF2B5EF4-FFF2-40B4-BE49-F238E27FC236}">
              <a16:creationId xmlns:a16="http://schemas.microsoft.com/office/drawing/2014/main" id="{674D19CB-1812-4CE6-9845-51F6A2B22FAC}"/>
            </a:ext>
          </a:extLst>
        </xdr:cNvPr>
        <xdr:cNvCxnSpPr/>
      </xdr:nvCxnSpPr>
      <xdr:spPr>
        <a:xfrm>
          <a:off x="5826760" y="55892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09" name="テキスト ボックス 108">
          <a:extLst>
            <a:ext uri="{FF2B5EF4-FFF2-40B4-BE49-F238E27FC236}">
              <a16:creationId xmlns:a16="http://schemas.microsoft.com/office/drawing/2014/main" id="{A6B75BD7-DBFA-4615-B97F-6E83BA2F94E5}"/>
            </a:ext>
          </a:extLst>
        </xdr:cNvPr>
        <xdr:cNvSpPr txBox="1"/>
      </xdr:nvSpPr>
      <xdr:spPr>
        <a:xfrm>
          <a:off x="5405301" y="54508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0" name="直線コネクタ 109">
          <a:extLst>
            <a:ext uri="{FF2B5EF4-FFF2-40B4-BE49-F238E27FC236}">
              <a16:creationId xmlns:a16="http://schemas.microsoft.com/office/drawing/2014/main" id="{BCE9BACB-A836-436A-82FE-5B992070AFAC}"/>
            </a:ext>
          </a:extLst>
        </xdr:cNvPr>
        <xdr:cNvCxnSpPr/>
      </xdr:nvCxnSpPr>
      <xdr:spPr>
        <a:xfrm>
          <a:off x="5826760" y="52158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1" name="テキスト ボックス 110">
          <a:extLst>
            <a:ext uri="{FF2B5EF4-FFF2-40B4-BE49-F238E27FC236}">
              <a16:creationId xmlns:a16="http://schemas.microsoft.com/office/drawing/2014/main" id="{1BE88773-8C91-4AC3-8EF6-8935442F6965}"/>
            </a:ext>
          </a:extLst>
        </xdr:cNvPr>
        <xdr:cNvSpPr txBox="1"/>
      </xdr:nvSpPr>
      <xdr:spPr>
        <a:xfrm>
          <a:off x="5405301" y="507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2" name="【図書館】&#10;一人当たり面積グラフ枠">
          <a:extLst>
            <a:ext uri="{FF2B5EF4-FFF2-40B4-BE49-F238E27FC236}">
              <a16:creationId xmlns:a16="http://schemas.microsoft.com/office/drawing/2014/main" id="{D328C278-12D8-4DD5-B820-3756DA398C76}"/>
            </a:ext>
          </a:extLst>
        </xdr:cNvPr>
        <xdr:cNvSpPr/>
      </xdr:nvSpPr>
      <xdr:spPr>
        <a:xfrm>
          <a:off x="582676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34290</xdr:rowOff>
    </xdr:from>
    <xdr:to>
      <xdr:col>54</xdr:col>
      <xdr:colOff>189865</xdr:colOff>
      <xdr:row>42</xdr:row>
      <xdr:rowOff>3810</xdr:rowOff>
    </xdr:to>
    <xdr:cxnSp macro="">
      <xdr:nvCxnSpPr>
        <xdr:cNvPr id="113" name="直線コネクタ 112">
          <a:extLst>
            <a:ext uri="{FF2B5EF4-FFF2-40B4-BE49-F238E27FC236}">
              <a16:creationId xmlns:a16="http://schemas.microsoft.com/office/drawing/2014/main" id="{C6587A7A-CDD7-486D-BE78-A55FA336C0BE}"/>
            </a:ext>
          </a:extLst>
        </xdr:cNvPr>
        <xdr:cNvCxnSpPr/>
      </xdr:nvCxnSpPr>
      <xdr:spPr>
        <a:xfrm flipV="1">
          <a:off x="9219565" y="5734050"/>
          <a:ext cx="0" cy="13106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7637</xdr:rowOff>
    </xdr:from>
    <xdr:ext cx="469744" cy="259045"/>
    <xdr:sp macro="" textlink="">
      <xdr:nvSpPr>
        <xdr:cNvPr id="114" name="【図書館】&#10;一人当たり面積最小値テキスト">
          <a:extLst>
            <a:ext uri="{FF2B5EF4-FFF2-40B4-BE49-F238E27FC236}">
              <a16:creationId xmlns:a16="http://schemas.microsoft.com/office/drawing/2014/main" id="{44E8E15F-7724-4708-9733-7470A6D84B23}"/>
            </a:ext>
          </a:extLst>
        </xdr:cNvPr>
        <xdr:cNvSpPr txBox="1"/>
      </xdr:nvSpPr>
      <xdr:spPr>
        <a:xfrm>
          <a:off x="9258300" y="70485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3810</xdr:rowOff>
    </xdr:from>
    <xdr:to>
      <xdr:col>55</xdr:col>
      <xdr:colOff>88900</xdr:colOff>
      <xdr:row>42</xdr:row>
      <xdr:rowOff>3810</xdr:rowOff>
    </xdr:to>
    <xdr:cxnSp macro="">
      <xdr:nvCxnSpPr>
        <xdr:cNvPr id="115" name="直線コネクタ 114">
          <a:extLst>
            <a:ext uri="{FF2B5EF4-FFF2-40B4-BE49-F238E27FC236}">
              <a16:creationId xmlns:a16="http://schemas.microsoft.com/office/drawing/2014/main" id="{90226983-DA3B-4FB5-9162-CB5291E4DE26}"/>
            </a:ext>
          </a:extLst>
        </xdr:cNvPr>
        <xdr:cNvCxnSpPr/>
      </xdr:nvCxnSpPr>
      <xdr:spPr>
        <a:xfrm>
          <a:off x="9154160" y="704469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152417</xdr:rowOff>
    </xdr:from>
    <xdr:ext cx="469744" cy="259045"/>
    <xdr:sp macro="" textlink="">
      <xdr:nvSpPr>
        <xdr:cNvPr id="116" name="【図書館】&#10;一人当たり面積最大値テキスト">
          <a:extLst>
            <a:ext uri="{FF2B5EF4-FFF2-40B4-BE49-F238E27FC236}">
              <a16:creationId xmlns:a16="http://schemas.microsoft.com/office/drawing/2014/main" id="{2FC94DA3-FE60-4AB4-8167-704CDD2F1D16}"/>
            </a:ext>
          </a:extLst>
        </xdr:cNvPr>
        <xdr:cNvSpPr txBox="1"/>
      </xdr:nvSpPr>
      <xdr:spPr>
        <a:xfrm>
          <a:off x="9258300" y="5516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34290</xdr:rowOff>
    </xdr:from>
    <xdr:to>
      <xdr:col>55</xdr:col>
      <xdr:colOff>88900</xdr:colOff>
      <xdr:row>34</xdr:row>
      <xdr:rowOff>34290</xdr:rowOff>
    </xdr:to>
    <xdr:cxnSp macro="">
      <xdr:nvCxnSpPr>
        <xdr:cNvPr id="117" name="直線コネクタ 116">
          <a:extLst>
            <a:ext uri="{FF2B5EF4-FFF2-40B4-BE49-F238E27FC236}">
              <a16:creationId xmlns:a16="http://schemas.microsoft.com/office/drawing/2014/main" id="{105C36C8-48DF-43BE-8E39-4451D16A4C1D}"/>
            </a:ext>
          </a:extLst>
        </xdr:cNvPr>
        <xdr:cNvCxnSpPr/>
      </xdr:nvCxnSpPr>
      <xdr:spPr>
        <a:xfrm>
          <a:off x="9154160" y="57340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82567</xdr:rowOff>
    </xdr:from>
    <xdr:ext cx="469744" cy="259045"/>
    <xdr:sp macro="" textlink="">
      <xdr:nvSpPr>
        <xdr:cNvPr id="118" name="【図書館】&#10;一人当たり面積平均値テキスト">
          <a:extLst>
            <a:ext uri="{FF2B5EF4-FFF2-40B4-BE49-F238E27FC236}">
              <a16:creationId xmlns:a16="http://schemas.microsoft.com/office/drawing/2014/main" id="{B074C299-438C-4ECE-AC8D-86259A7D96D9}"/>
            </a:ext>
          </a:extLst>
        </xdr:cNvPr>
        <xdr:cNvSpPr txBox="1"/>
      </xdr:nvSpPr>
      <xdr:spPr>
        <a:xfrm>
          <a:off x="9258300" y="66205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59690</xdr:rowOff>
    </xdr:from>
    <xdr:to>
      <xdr:col>55</xdr:col>
      <xdr:colOff>50800</xdr:colOff>
      <xdr:row>40</xdr:row>
      <xdr:rowOff>161290</xdr:rowOff>
    </xdr:to>
    <xdr:sp macro="" textlink="">
      <xdr:nvSpPr>
        <xdr:cNvPr id="119" name="フローチャート: 判断 118">
          <a:extLst>
            <a:ext uri="{FF2B5EF4-FFF2-40B4-BE49-F238E27FC236}">
              <a16:creationId xmlns:a16="http://schemas.microsoft.com/office/drawing/2014/main" id="{F607902D-26F7-4D8B-AF9C-BE58DB4F0A18}"/>
            </a:ext>
          </a:extLst>
        </xdr:cNvPr>
        <xdr:cNvSpPr/>
      </xdr:nvSpPr>
      <xdr:spPr>
        <a:xfrm>
          <a:off x="9192260" y="676529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67310</xdr:rowOff>
    </xdr:from>
    <xdr:to>
      <xdr:col>50</xdr:col>
      <xdr:colOff>165100</xdr:colOff>
      <xdr:row>40</xdr:row>
      <xdr:rowOff>168910</xdr:rowOff>
    </xdr:to>
    <xdr:sp macro="" textlink="">
      <xdr:nvSpPr>
        <xdr:cNvPr id="120" name="フローチャート: 判断 119">
          <a:extLst>
            <a:ext uri="{FF2B5EF4-FFF2-40B4-BE49-F238E27FC236}">
              <a16:creationId xmlns:a16="http://schemas.microsoft.com/office/drawing/2014/main" id="{2BFD8CD5-F2C2-4F14-8BA1-AF7143923088}"/>
            </a:ext>
          </a:extLst>
        </xdr:cNvPr>
        <xdr:cNvSpPr/>
      </xdr:nvSpPr>
      <xdr:spPr>
        <a:xfrm>
          <a:off x="8445500" y="6772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74930</xdr:rowOff>
    </xdr:from>
    <xdr:to>
      <xdr:col>46</xdr:col>
      <xdr:colOff>38100</xdr:colOff>
      <xdr:row>41</xdr:row>
      <xdr:rowOff>5080</xdr:rowOff>
    </xdr:to>
    <xdr:sp macro="" textlink="">
      <xdr:nvSpPr>
        <xdr:cNvPr id="121" name="フローチャート: 判断 120">
          <a:extLst>
            <a:ext uri="{FF2B5EF4-FFF2-40B4-BE49-F238E27FC236}">
              <a16:creationId xmlns:a16="http://schemas.microsoft.com/office/drawing/2014/main" id="{68E3EA1F-A71C-422F-9B09-50C9A783142F}"/>
            </a:ext>
          </a:extLst>
        </xdr:cNvPr>
        <xdr:cNvSpPr/>
      </xdr:nvSpPr>
      <xdr:spPr>
        <a:xfrm>
          <a:off x="7670800" y="678053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78740</xdr:rowOff>
    </xdr:from>
    <xdr:to>
      <xdr:col>41</xdr:col>
      <xdr:colOff>101600</xdr:colOff>
      <xdr:row>41</xdr:row>
      <xdr:rowOff>8890</xdr:rowOff>
    </xdr:to>
    <xdr:sp macro="" textlink="">
      <xdr:nvSpPr>
        <xdr:cNvPr id="122" name="フローチャート: 判断 121">
          <a:extLst>
            <a:ext uri="{FF2B5EF4-FFF2-40B4-BE49-F238E27FC236}">
              <a16:creationId xmlns:a16="http://schemas.microsoft.com/office/drawing/2014/main" id="{0E2B6F80-89EC-497F-AAAE-347F3C4FE551}"/>
            </a:ext>
          </a:extLst>
        </xdr:cNvPr>
        <xdr:cNvSpPr/>
      </xdr:nvSpPr>
      <xdr:spPr>
        <a:xfrm>
          <a:off x="6873240" y="678434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86360</xdr:rowOff>
    </xdr:from>
    <xdr:to>
      <xdr:col>36</xdr:col>
      <xdr:colOff>165100</xdr:colOff>
      <xdr:row>41</xdr:row>
      <xdr:rowOff>16510</xdr:rowOff>
    </xdr:to>
    <xdr:sp macro="" textlink="">
      <xdr:nvSpPr>
        <xdr:cNvPr id="123" name="フローチャート: 判断 122">
          <a:extLst>
            <a:ext uri="{FF2B5EF4-FFF2-40B4-BE49-F238E27FC236}">
              <a16:creationId xmlns:a16="http://schemas.microsoft.com/office/drawing/2014/main" id="{C3531F01-F5A1-402F-91D4-C4E8FBFFD5CE}"/>
            </a:ext>
          </a:extLst>
        </xdr:cNvPr>
        <xdr:cNvSpPr/>
      </xdr:nvSpPr>
      <xdr:spPr>
        <a:xfrm>
          <a:off x="6098540" y="67919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DFCFA827-8FDE-4C37-83A3-9CD95952EC8B}"/>
            </a:ext>
          </a:extLst>
        </xdr:cNvPr>
        <xdr:cNvSpPr txBox="1"/>
      </xdr:nvSpPr>
      <xdr:spPr>
        <a:xfrm>
          <a:off x="90525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9BE8959D-4483-473F-9D6F-A66721A4AECD}"/>
            </a:ext>
          </a:extLst>
        </xdr:cNvPr>
        <xdr:cNvSpPr txBox="1"/>
      </xdr:nvSpPr>
      <xdr:spPr>
        <a:xfrm>
          <a:off x="83286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75E1DD84-89FF-4F0C-8568-71276DAAF10B}"/>
            </a:ext>
          </a:extLst>
        </xdr:cNvPr>
        <xdr:cNvSpPr txBox="1"/>
      </xdr:nvSpPr>
      <xdr:spPr>
        <a:xfrm>
          <a:off x="75463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B21BA3A8-0626-47BE-B08C-02DFBF7B4A7A}"/>
            </a:ext>
          </a:extLst>
        </xdr:cNvPr>
        <xdr:cNvSpPr txBox="1"/>
      </xdr:nvSpPr>
      <xdr:spPr>
        <a:xfrm>
          <a:off x="67564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CA6CE7BC-A9ED-42E3-B479-766E3E2F3009}"/>
            </a:ext>
          </a:extLst>
        </xdr:cNvPr>
        <xdr:cNvSpPr txBox="1"/>
      </xdr:nvSpPr>
      <xdr:spPr>
        <a:xfrm>
          <a:off x="5981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33020</xdr:rowOff>
    </xdr:from>
    <xdr:to>
      <xdr:col>55</xdr:col>
      <xdr:colOff>50800</xdr:colOff>
      <xdr:row>41</xdr:row>
      <xdr:rowOff>134620</xdr:rowOff>
    </xdr:to>
    <xdr:sp macro="" textlink="">
      <xdr:nvSpPr>
        <xdr:cNvPr id="129" name="楕円 128">
          <a:extLst>
            <a:ext uri="{FF2B5EF4-FFF2-40B4-BE49-F238E27FC236}">
              <a16:creationId xmlns:a16="http://schemas.microsoft.com/office/drawing/2014/main" id="{6EDA07A9-F2B7-4947-8757-EF28CA6748E6}"/>
            </a:ext>
          </a:extLst>
        </xdr:cNvPr>
        <xdr:cNvSpPr/>
      </xdr:nvSpPr>
      <xdr:spPr>
        <a:xfrm>
          <a:off x="9192260" y="690626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119397</xdr:rowOff>
    </xdr:from>
    <xdr:ext cx="469744" cy="259045"/>
    <xdr:sp macro="" textlink="">
      <xdr:nvSpPr>
        <xdr:cNvPr id="130" name="【図書館】&#10;一人当たり面積該当値テキスト">
          <a:extLst>
            <a:ext uri="{FF2B5EF4-FFF2-40B4-BE49-F238E27FC236}">
              <a16:creationId xmlns:a16="http://schemas.microsoft.com/office/drawing/2014/main" id="{D309F197-F3A1-4D79-BC98-04D4EBF01B9E}"/>
            </a:ext>
          </a:extLst>
        </xdr:cNvPr>
        <xdr:cNvSpPr txBox="1"/>
      </xdr:nvSpPr>
      <xdr:spPr>
        <a:xfrm>
          <a:off x="9258300" y="6824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36830</xdr:rowOff>
    </xdr:from>
    <xdr:to>
      <xdr:col>50</xdr:col>
      <xdr:colOff>165100</xdr:colOff>
      <xdr:row>41</xdr:row>
      <xdr:rowOff>138430</xdr:rowOff>
    </xdr:to>
    <xdr:sp macro="" textlink="">
      <xdr:nvSpPr>
        <xdr:cNvPr id="131" name="楕円 130">
          <a:extLst>
            <a:ext uri="{FF2B5EF4-FFF2-40B4-BE49-F238E27FC236}">
              <a16:creationId xmlns:a16="http://schemas.microsoft.com/office/drawing/2014/main" id="{2E30DD9E-C897-4570-AA62-1DCE313541BC}"/>
            </a:ext>
          </a:extLst>
        </xdr:cNvPr>
        <xdr:cNvSpPr/>
      </xdr:nvSpPr>
      <xdr:spPr>
        <a:xfrm>
          <a:off x="8445500" y="6910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83820</xdr:rowOff>
    </xdr:from>
    <xdr:to>
      <xdr:col>55</xdr:col>
      <xdr:colOff>0</xdr:colOff>
      <xdr:row>41</xdr:row>
      <xdr:rowOff>87630</xdr:rowOff>
    </xdr:to>
    <xdr:cxnSp macro="">
      <xdr:nvCxnSpPr>
        <xdr:cNvPr id="132" name="直線コネクタ 131">
          <a:extLst>
            <a:ext uri="{FF2B5EF4-FFF2-40B4-BE49-F238E27FC236}">
              <a16:creationId xmlns:a16="http://schemas.microsoft.com/office/drawing/2014/main" id="{E0DCD0CD-7AF9-4F5A-BA5F-9F7A07B40EE6}"/>
            </a:ext>
          </a:extLst>
        </xdr:cNvPr>
        <xdr:cNvCxnSpPr/>
      </xdr:nvCxnSpPr>
      <xdr:spPr>
        <a:xfrm flipV="1">
          <a:off x="8496300" y="6957060"/>
          <a:ext cx="7239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36830</xdr:rowOff>
    </xdr:from>
    <xdr:to>
      <xdr:col>46</xdr:col>
      <xdr:colOff>38100</xdr:colOff>
      <xdr:row>41</xdr:row>
      <xdr:rowOff>138430</xdr:rowOff>
    </xdr:to>
    <xdr:sp macro="" textlink="">
      <xdr:nvSpPr>
        <xdr:cNvPr id="133" name="楕円 132">
          <a:extLst>
            <a:ext uri="{FF2B5EF4-FFF2-40B4-BE49-F238E27FC236}">
              <a16:creationId xmlns:a16="http://schemas.microsoft.com/office/drawing/2014/main" id="{B4528968-7043-4D76-9F04-310A4E73E302}"/>
            </a:ext>
          </a:extLst>
        </xdr:cNvPr>
        <xdr:cNvSpPr/>
      </xdr:nvSpPr>
      <xdr:spPr>
        <a:xfrm>
          <a:off x="7670800" y="691007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87630</xdr:rowOff>
    </xdr:from>
    <xdr:to>
      <xdr:col>50</xdr:col>
      <xdr:colOff>114300</xdr:colOff>
      <xdr:row>41</xdr:row>
      <xdr:rowOff>87630</xdr:rowOff>
    </xdr:to>
    <xdr:cxnSp macro="">
      <xdr:nvCxnSpPr>
        <xdr:cNvPr id="134" name="直線コネクタ 133">
          <a:extLst>
            <a:ext uri="{FF2B5EF4-FFF2-40B4-BE49-F238E27FC236}">
              <a16:creationId xmlns:a16="http://schemas.microsoft.com/office/drawing/2014/main" id="{562EDF4A-0E6B-4D64-932F-D7F14FE82DF0}"/>
            </a:ext>
          </a:extLst>
        </xdr:cNvPr>
        <xdr:cNvCxnSpPr/>
      </xdr:nvCxnSpPr>
      <xdr:spPr>
        <a:xfrm>
          <a:off x="7713980" y="6960870"/>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40640</xdr:rowOff>
    </xdr:from>
    <xdr:to>
      <xdr:col>41</xdr:col>
      <xdr:colOff>101600</xdr:colOff>
      <xdr:row>41</xdr:row>
      <xdr:rowOff>142240</xdr:rowOff>
    </xdr:to>
    <xdr:sp macro="" textlink="">
      <xdr:nvSpPr>
        <xdr:cNvPr id="135" name="楕円 134">
          <a:extLst>
            <a:ext uri="{FF2B5EF4-FFF2-40B4-BE49-F238E27FC236}">
              <a16:creationId xmlns:a16="http://schemas.microsoft.com/office/drawing/2014/main" id="{92AAFBD0-5F87-48C0-BE2F-F078FA1DCD94}"/>
            </a:ext>
          </a:extLst>
        </xdr:cNvPr>
        <xdr:cNvSpPr/>
      </xdr:nvSpPr>
      <xdr:spPr>
        <a:xfrm>
          <a:off x="6873240" y="6913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87630</xdr:rowOff>
    </xdr:from>
    <xdr:to>
      <xdr:col>45</xdr:col>
      <xdr:colOff>177800</xdr:colOff>
      <xdr:row>41</xdr:row>
      <xdr:rowOff>91440</xdr:rowOff>
    </xdr:to>
    <xdr:cxnSp macro="">
      <xdr:nvCxnSpPr>
        <xdr:cNvPr id="136" name="直線コネクタ 135">
          <a:extLst>
            <a:ext uri="{FF2B5EF4-FFF2-40B4-BE49-F238E27FC236}">
              <a16:creationId xmlns:a16="http://schemas.microsoft.com/office/drawing/2014/main" id="{B4DB6140-D328-4ADD-A332-B655A7080F74}"/>
            </a:ext>
          </a:extLst>
        </xdr:cNvPr>
        <xdr:cNvCxnSpPr/>
      </xdr:nvCxnSpPr>
      <xdr:spPr>
        <a:xfrm flipV="1">
          <a:off x="6924040" y="6960870"/>
          <a:ext cx="78994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44450</xdr:rowOff>
    </xdr:from>
    <xdr:to>
      <xdr:col>36</xdr:col>
      <xdr:colOff>165100</xdr:colOff>
      <xdr:row>41</xdr:row>
      <xdr:rowOff>146050</xdr:rowOff>
    </xdr:to>
    <xdr:sp macro="" textlink="">
      <xdr:nvSpPr>
        <xdr:cNvPr id="137" name="楕円 136">
          <a:extLst>
            <a:ext uri="{FF2B5EF4-FFF2-40B4-BE49-F238E27FC236}">
              <a16:creationId xmlns:a16="http://schemas.microsoft.com/office/drawing/2014/main" id="{9BF85281-DB97-4D1A-A751-A4C3B391E64D}"/>
            </a:ext>
          </a:extLst>
        </xdr:cNvPr>
        <xdr:cNvSpPr/>
      </xdr:nvSpPr>
      <xdr:spPr>
        <a:xfrm>
          <a:off x="6098540" y="6917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91440</xdr:rowOff>
    </xdr:from>
    <xdr:to>
      <xdr:col>41</xdr:col>
      <xdr:colOff>50800</xdr:colOff>
      <xdr:row>41</xdr:row>
      <xdr:rowOff>95250</xdr:rowOff>
    </xdr:to>
    <xdr:cxnSp macro="">
      <xdr:nvCxnSpPr>
        <xdr:cNvPr id="138" name="直線コネクタ 137">
          <a:extLst>
            <a:ext uri="{FF2B5EF4-FFF2-40B4-BE49-F238E27FC236}">
              <a16:creationId xmlns:a16="http://schemas.microsoft.com/office/drawing/2014/main" id="{EE859309-5197-4E8D-AF28-E259717ABC52}"/>
            </a:ext>
          </a:extLst>
        </xdr:cNvPr>
        <xdr:cNvCxnSpPr/>
      </xdr:nvCxnSpPr>
      <xdr:spPr>
        <a:xfrm flipV="1">
          <a:off x="6149340" y="6964680"/>
          <a:ext cx="7747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39</xdr:row>
      <xdr:rowOff>13987</xdr:rowOff>
    </xdr:from>
    <xdr:ext cx="469744" cy="259045"/>
    <xdr:sp macro="" textlink="">
      <xdr:nvSpPr>
        <xdr:cNvPr id="139" name="n_1aveValue【図書館】&#10;一人当たり面積">
          <a:extLst>
            <a:ext uri="{FF2B5EF4-FFF2-40B4-BE49-F238E27FC236}">
              <a16:creationId xmlns:a16="http://schemas.microsoft.com/office/drawing/2014/main" id="{C720BAEC-5D51-46BA-BD8B-CF48D669DE76}"/>
            </a:ext>
          </a:extLst>
        </xdr:cNvPr>
        <xdr:cNvSpPr txBox="1"/>
      </xdr:nvSpPr>
      <xdr:spPr>
        <a:xfrm>
          <a:off x="8271587" y="6551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21607</xdr:rowOff>
    </xdr:from>
    <xdr:ext cx="469744" cy="259045"/>
    <xdr:sp macro="" textlink="">
      <xdr:nvSpPr>
        <xdr:cNvPr id="140" name="n_2aveValue【図書館】&#10;一人当たり面積">
          <a:extLst>
            <a:ext uri="{FF2B5EF4-FFF2-40B4-BE49-F238E27FC236}">
              <a16:creationId xmlns:a16="http://schemas.microsoft.com/office/drawing/2014/main" id="{185B12D3-AC21-4E12-896B-BE69DFB096E0}"/>
            </a:ext>
          </a:extLst>
        </xdr:cNvPr>
        <xdr:cNvSpPr txBox="1"/>
      </xdr:nvSpPr>
      <xdr:spPr>
        <a:xfrm>
          <a:off x="7509587" y="6559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25417</xdr:rowOff>
    </xdr:from>
    <xdr:ext cx="469744" cy="259045"/>
    <xdr:sp macro="" textlink="">
      <xdr:nvSpPr>
        <xdr:cNvPr id="141" name="n_3aveValue【図書館】&#10;一人当たり面積">
          <a:extLst>
            <a:ext uri="{FF2B5EF4-FFF2-40B4-BE49-F238E27FC236}">
              <a16:creationId xmlns:a16="http://schemas.microsoft.com/office/drawing/2014/main" id="{6CF794F5-4200-4E83-B969-D22DE74AB255}"/>
            </a:ext>
          </a:extLst>
        </xdr:cNvPr>
        <xdr:cNvSpPr txBox="1"/>
      </xdr:nvSpPr>
      <xdr:spPr>
        <a:xfrm>
          <a:off x="6712027" y="6563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33037</xdr:rowOff>
    </xdr:from>
    <xdr:ext cx="469744" cy="259045"/>
    <xdr:sp macro="" textlink="">
      <xdr:nvSpPr>
        <xdr:cNvPr id="142" name="n_4aveValue【図書館】&#10;一人当たり面積">
          <a:extLst>
            <a:ext uri="{FF2B5EF4-FFF2-40B4-BE49-F238E27FC236}">
              <a16:creationId xmlns:a16="http://schemas.microsoft.com/office/drawing/2014/main" id="{5667A030-146D-4FEE-973C-3AEBDA4C2CDA}"/>
            </a:ext>
          </a:extLst>
        </xdr:cNvPr>
        <xdr:cNvSpPr txBox="1"/>
      </xdr:nvSpPr>
      <xdr:spPr>
        <a:xfrm>
          <a:off x="5937327" y="6570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129557</xdr:rowOff>
    </xdr:from>
    <xdr:ext cx="469744" cy="259045"/>
    <xdr:sp macro="" textlink="">
      <xdr:nvSpPr>
        <xdr:cNvPr id="143" name="n_1mainValue【図書館】&#10;一人当たり面積">
          <a:extLst>
            <a:ext uri="{FF2B5EF4-FFF2-40B4-BE49-F238E27FC236}">
              <a16:creationId xmlns:a16="http://schemas.microsoft.com/office/drawing/2014/main" id="{96BE9F1D-7071-42CC-A445-BC33E16B5309}"/>
            </a:ext>
          </a:extLst>
        </xdr:cNvPr>
        <xdr:cNvSpPr txBox="1"/>
      </xdr:nvSpPr>
      <xdr:spPr>
        <a:xfrm>
          <a:off x="8271587" y="7002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129557</xdr:rowOff>
    </xdr:from>
    <xdr:ext cx="469744" cy="259045"/>
    <xdr:sp macro="" textlink="">
      <xdr:nvSpPr>
        <xdr:cNvPr id="144" name="n_2mainValue【図書館】&#10;一人当たり面積">
          <a:extLst>
            <a:ext uri="{FF2B5EF4-FFF2-40B4-BE49-F238E27FC236}">
              <a16:creationId xmlns:a16="http://schemas.microsoft.com/office/drawing/2014/main" id="{98DA58EE-8541-4153-ADAE-F77166AEC494}"/>
            </a:ext>
          </a:extLst>
        </xdr:cNvPr>
        <xdr:cNvSpPr txBox="1"/>
      </xdr:nvSpPr>
      <xdr:spPr>
        <a:xfrm>
          <a:off x="7509587" y="7002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133367</xdr:rowOff>
    </xdr:from>
    <xdr:ext cx="469744" cy="259045"/>
    <xdr:sp macro="" textlink="">
      <xdr:nvSpPr>
        <xdr:cNvPr id="145" name="n_3mainValue【図書館】&#10;一人当たり面積">
          <a:extLst>
            <a:ext uri="{FF2B5EF4-FFF2-40B4-BE49-F238E27FC236}">
              <a16:creationId xmlns:a16="http://schemas.microsoft.com/office/drawing/2014/main" id="{57CE2001-4ED4-48CB-945B-4466740E7CAF}"/>
            </a:ext>
          </a:extLst>
        </xdr:cNvPr>
        <xdr:cNvSpPr txBox="1"/>
      </xdr:nvSpPr>
      <xdr:spPr>
        <a:xfrm>
          <a:off x="6712027" y="7006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137177</xdr:rowOff>
    </xdr:from>
    <xdr:ext cx="469744" cy="259045"/>
    <xdr:sp macro="" textlink="">
      <xdr:nvSpPr>
        <xdr:cNvPr id="146" name="n_4mainValue【図書館】&#10;一人当たり面積">
          <a:extLst>
            <a:ext uri="{FF2B5EF4-FFF2-40B4-BE49-F238E27FC236}">
              <a16:creationId xmlns:a16="http://schemas.microsoft.com/office/drawing/2014/main" id="{0B90F09A-B839-4D02-A4DA-16D899DBEF6D}"/>
            </a:ext>
          </a:extLst>
        </xdr:cNvPr>
        <xdr:cNvSpPr txBox="1"/>
      </xdr:nvSpPr>
      <xdr:spPr>
        <a:xfrm>
          <a:off x="5937327" y="7010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7" name="正方形/長方形 146">
          <a:extLst>
            <a:ext uri="{FF2B5EF4-FFF2-40B4-BE49-F238E27FC236}">
              <a16:creationId xmlns:a16="http://schemas.microsoft.com/office/drawing/2014/main" id="{06F68D41-50CD-4CC7-B54F-C1075A17B310}"/>
            </a:ext>
          </a:extLst>
        </xdr:cNvPr>
        <xdr:cNvSpPr/>
      </xdr:nvSpPr>
      <xdr:spPr>
        <a:xfrm>
          <a:off x="67056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8" name="正方形/長方形 147">
          <a:extLst>
            <a:ext uri="{FF2B5EF4-FFF2-40B4-BE49-F238E27FC236}">
              <a16:creationId xmlns:a16="http://schemas.microsoft.com/office/drawing/2014/main" id="{FE2599F9-877B-4D2B-BFA4-F45328619E97}"/>
            </a:ext>
          </a:extLst>
        </xdr:cNvPr>
        <xdr:cNvSpPr/>
      </xdr:nvSpPr>
      <xdr:spPr>
        <a:xfrm>
          <a:off x="79756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9" name="正方形/長方形 148">
          <a:extLst>
            <a:ext uri="{FF2B5EF4-FFF2-40B4-BE49-F238E27FC236}">
              <a16:creationId xmlns:a16="http://schemas.microsoft.com/office/drawing/2014/main" id="{D40FE6C1-8342-46A1-B6DB-86630EEDE3FB}"/>
            </a:ext>
          </a:extLst>
        </xdr:cNvPr>
        <xdr:cNvSpPr/>
      </xdr:nvSpPr>
      <xdr:spPr>
        <a:xfrm>
          <a:off x="79756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0" name="正方形/長方形 149">
          <a:extLst>
            <a:ext uri="{FF2B5EF4-FFF2-40B4-BE49-F238E27FC236}">
              <a16:creationId xmlns:a16="http://schemas.microsoft.com/office/drawing/2014/main" id="{796A3BC1-EEC3-4DA8-93DE-42CEF7BE6EFB}"/>
            </a:ext>
          </a:extLst>
        </xdr:cNvPr>
        <xdr:cNvSpPr/>
      </xdr:nvSpPr>
      <xdr:spPr>
        <a:xfrm>
          <a:off x="16764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1" name="正方形/長方形 150">
          <a:extLst>
            <a:ext uri="{FF2B5EF4-FFF2-40B4-BE49-F238E27FC236}">
              <a16:creationId xmlns:a16="http://schemas.microsoft.com/office/drawing/2014/main" id="{673DB5D0-0553-4D77-9A5B-DC8ABC9092C6}"/>
            </a:ext>
          </a:extLst>
        </xdr:cNvPr>
        <xdr:cNvSpPr/>
      </xdr:nvSpPr>
      <xdr:spPr>
        <a:xfrm>
          <a:off x="16764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2" name="正方形/長方形 151">
          <a:extLst>
            <a:ext uri="{FF2B5EF4-FFF2-40B4-BE49-F238E27FC236}">
              <a16:creationId xmlns:a16="http://schemas.microsoft.com/office/drawing/2014/main" id="{1F864B34-B382-488B-8D8D-D6210259CC07}"/>
            </a:ext>
          </a:extLst>
        </xdr:cNvPr>
        <xdr:cNvSpPr/>
      </xdr:nvSpPr>
      <xdr:spPr>
        <a:xfrm>
          <a:off x="2682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3" name="正方形/長方形 152">
          <a:extLst>
            <a:ext uri="{FF2B5EF4-FFF2-40B4-BE49-F238E27FC236}">
              <a16:creationId xmlns:a16="http://schemas.microsoft.com/office/drawing/2014/main" id="{33AD92D3-2405-4576-A3DD-FD67D240F5DB}"/>
            </a:ext>
          </a:extLst>
        </xdr:cNvPr>
        <xdr:cNvSpPr/>
      </xdr:nvSpPr>
      <xdr:spPr>
        <a:xfrm>
          <a:off x="2682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4" name="正方形/長方形 153">
          <a:extLst>
            <a:ext uri="{FF2B5EF4-FFF2-40B4-BE49-F238E27FC236}">
              <a16:creationId xmlns:a16="http://schemas.microsoft.com/office/drawing/2014/main" id="{7F052EB8-A832-4138-BC77-1BEF47EE2855}"/>
            </a:ext>
          </a:extLst>
        </xdr:cNvPr>
        <xdr:cNvSpPr/>
      </xdr:nvSpPr>
      <xdr:spPr>
        <a:xfrm>
          <a:off x="67056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5" name="テキスト ボックス 154">
          <a:extLst>
            <a:ext uri="{FF2B5EF4-FFF2-40B4-BE49-F238E27FC236}">
              <a16:creationId xmlns:a16="http://schemas.microsoft.com/office/drawing/2014/main" id="{A034FA07-C082-49C0-9559-81103651699F}"/>
            </a:ext>
          </a:extLst>
        </xdr:cNvPr>
        <xdr:cNvSpPr txBox="1"/>
      </xdr:nvSpPr>
      <xdr:spPr>
        <a:xfrm>
          <a:off x="65532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6" name="直線コネクタ 155">
          <a:extLst>
            <a:ext uri="{FF2B5EF4-FFF2-40B4-BE49-F238E27FC236}">
              <a16:creationId xmlns:a16="http://schemas.microsoft.com/office/drawing/2014/main" id="{E4F9855A-E9A2-4F6A-B85A-41E17AB8EEED}"/>
            </a:ext>
          </a:extLst>
        </xdr:cNvPr>
        <xdr:cNvCxnSpPr/>
      </xdr:nvCxnSpPr>
      <xdr:spPr>
        <a:xfrm>
          <a:off x="67056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7" name="テキスト ボックス 156">
          <a:extLst>
            <a:ext uri="{FF2B5EF4-FFF2-40B4-BE49-F238E27FC236}">
              <a16:creationId xmlns:a16="http://schemas.microsoft.com/office/drawing/2014/main" id="{39495543-4EF4-407E-958C-E69BB317DDC8}"/>
            </a:ext>
          </a:extLst>
        </xdr:cNvPr>
        <xdr:cNvSpPr txBox="1"/>
      </xdr:nvSpPr>
      <xdr:spPr>
        <a:xfrm>
          <a:off x="27196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8" name="直線コネクタ 157">
          <a:extLst>
            <a:ext uri="{FF2B5EF4-FFF2-40B4-BE49-F238E27FC236}">
              <a16:creationId xmlns:a16="http://schemas.microsoft.com/office/drawing/2014/main" id="{C9DC48D9-E9C7-4486-8DE3-2246EA78192F}"/>
            </a:ext>
          </a:extLst>
        </xdr:cNvPr>
        <xdr:cNvCxnSpPr/>
      </xdr:nvCxnSpPr>
      <xdr:spPr>
        <a:xfrm>
          <a:off x="670560" y="108051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59" name="テキスト ボックス 158">
          <a:extLst>
            <a:ext uri="{FF2B5EF4-FFF2-40B4-BE49-F238E27FC236}">
              <a16:creationId xmlns:a16="http://schemas.microsoft.com/office/drawing/2014/main" id="{B33B4F64-76FC-4414-B6F2-CFFDD863BAE4}"/>
            </a:ext>
          </a:extLst>
        </xdr:cNvPr>
        <xdr:cNvSpPr txBox="1"/>
      </xdr:nvSpPr>
      <xdr:spPr>
        <a:xfrm>
          <a:off x="27196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0" name="直線コネクタ 159">
          <a:extLst>
            <a:ext uri="{FF2B5EF4-FFF2-40B4-BE49-F238E27FC236}">
              <a16:creationId xmlns:a16="http://schemas.microsoft.com/office/drawing/2014/main" id="{47DA7DD9-CADF-48AF-9F75-A1F9CC9DC936}"/>
            </a:ext>
          </a:extLst>
        </xdr:cNvPr>
        <xdr:cNvCxnSpPr/>
      </xdr:nvCxnSpPr>
      <xdr:spPr>
        <a:xfrm>
          <a:off x="670560" y="104317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1" name="テキスト ボックス 160">
          <a:extLst>
            <a:ext uri="{FF2B5EF4-FFF2-40B4-BE49-F238E27FC236}">
              <a16:creationId xmlns:a16="http://schemas.microsoft.com/office/drawing/2014/main" id="{A7BF93C3-6EF1-406E-8A96-E1B3EEC0CCF6}"/>
            </a:ext>
          </a:extLst>
        </xdr:cNvPr>
        <xdr:cNvSpPr txBox="1"/>
      </xdr:nvSpPr>
      <xdr:spPr>
        <a:xfrm>
          <a:off x="336081" y="102933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2" name="直線コネクタ 161">
          <a:extLst>
            <a:ext uri="{FF2B5EF4-FFF2-40B4-BE49-F238E27FC236}">
              <a16:creationId xmlns:a16="http://schemas.microsoft.com/office/drawing/2014/main" id="{693FA8B5-CB72-4CC8-A768-64F5B76A542D}"/>
            </a:ext>
          </a:extLst>
        </xdr:cNvPr>
        <xdr:cNvCxnSpPr/>
      </xdr:nvCxnSpPr>
      <xdr:spPr>
        <a:xfrm>
          <a:off x="670560" y="100584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3" name="テキスト ボックス 162">
          <a:extLst>
            <a:ext uri="{FF2B5EF4-FFF2-40B4-BE49-F238E27FC236}">
              <a16:creationId xmlns:a16="http://schemas.microsoft.com/office/drawing/2014/main" id="{4B5C1C7A-CB0C-4FDD-BF24-3E3273FAC734}"/>
            </a:ext>
          </a:extLst>
        </xdr:cNvPr>
        <xdr:cNvSpPr txBox="1"/>
      </xdr:nvSpPr>
      <xdr:spPr>
        <a:xfrm>
          <a:off x="336081" y="99199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4" name="直線コネクタ 163">
          <a:extLst>
            <a:ext uri="{FF2B5EF4-FFF2-40B4-BE49-F238E27FC236}">
              <a16:creationId xmlns:a16="http://schemas.microsoft.com/office/drawing/2014/main" id="{BB6CD46E-101E-4459-8254-AE950FF9DDA0}"/>
            </a:ext>
          </a:extLst>
        </xdr:cNvPr>
        <xdr:cNvCxnSpPr/>
      </xdr:nvCxnSpPr>
      <xdr:spPr>
        <a:xfrm>
          <a:off x="670560" y="96888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5" name="テキスト ボックス 164">
          <a:extLst>
            <a:ext uri="{FF2B5EF4-FFF2-40B4-BE49-F238E27FC236}">
              <a16:creationId xmlns:a16="http://schemas.microsoft.com/office/drawing/2014/main" id="{D86508F2-B090-473F-A232-442A3A7AAE46}"/>
            </a:ext>
          </a:extLst>
        </xdr:cNvPr>
        <xdr:cNvSpPr txBox="1"/>
      </xdr:nvSpPr>
      <xdr:spPr>
        <a:xfrm>
          <a:off x="336081" y="95504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6" name="直線コネクタ 165">
          <a:extLst>
            <a:ext uri="{FF2B5EF4-FFF2-40B4-BE49-F238E27FC236}">
              <a16:creationId xmlns:a16="http://schemas.microsoft.com/office/drawing/2014/main" id="{0D900C6E-00D1-4C04-9522-DEF5FCCCB32F}"/>
            </a:ext>
          </a:extLst>
        </xdr:cNvPr>
        <xdr:cNvCxnSpPr/>
      </xdr:nvCxnSpPr>
      <xdr:spPr>
        <a:xfrm>
          <a:off x="670560" y="93154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7" name="テキスト ボックス 166">
          <a:extLst>
            <a:ext uri="{FF2B5EF4-FFF2-40B4-BE49-F238E27FC236}">
              <a16:creationId xmlns:a16="http://schemas.microsoft.com/office/drawing/2014/main" id="{BAD8C03E-F693-46E4-A847-18AF31F5C770}"/>
            </a:ext>
          </a:extLst>
        </xdr:cNvPr>
        <xdr:cNvSpPr txBox="1"/>
      </xdr:nvSpPr>
      <xdr:spPr>
        <a:xfrm>
          <a:off x="336081" y="91770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8" name="直線コネクタ 167">
          <a:extLst>
            <a:ext uri="{FF2B5EF4-FFF2-40B4-BE49-F238E27FC236}">
              <a16:creationId xmlns:a16="http://schemas.microsoft.com/office/drawing/2014/main" id="{9B5E7A38-974C-4C6E-AE6B-C72605D9F71E}"/>
            </a:ext>
          </a:extLst>
        </xdr:cNvPr>
        <xdr:cNvCxnSpPr/>
      </xdr:nvCxnSpPr>
      <xdr:spPr>
        <a:xfrm>
          <a:off x="67056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9" name="テキスト ボックス 168">
          <a:extLst>
            <a:ext uri="{FF2B5EF4-FFF2-40B4-BE49-F238E27FC236}">
              <a16:creationId xmlns:a16="http://schemas.microsoft.com/office/drawing/2014/main" id="{0811C3A2-0E28-4A92-B9A3-CB164CF207C3}"/>
            </a:ext>
          </a:extLst>
        </xdr:cNvPr>
        <xdr:cNvSpPr txBox="1"/>
      </xdr:nvSpPr>
      <xdr:spPr>
        <a:xfrm>
          <a:off x="377341" y="880365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0" name="【体育館・プール】&#10;有形固定資産減価償却率グラフ枠">
          <a:extLst>
            <a:ext uri="{FF2B5EF4-FFF2-40B4-BE49-F238E27FC236}">
              <a16:creationId xmlns:a16="http://schemas.microsoft.com/office/drawing/2014/main" id="{190E8B98-655E-4C24-868F-6AE91097105F}"/>
            </a:ext>
          </a:extLst>
        </xdr:cNvPr>
        <xdr:cNvSpPr/>
      </xdr:nvSpPr>
      <xdr:spPr>
        <a:xfrm>
          <a:off x="67056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38100</xdr:rowOff>
    </xdr:from>
    <xdr:to>
      <xdr:col>24</xdr:col>
      <xdr:colOff>62865</xdr:colOff>
      <xdr:row>64</xdr:row>
      <xdr:rowOff>76200</xdr:rowOff>
    </xdr:to>
    <xdr:cxnSp macro="">
      <xdr:nvCxnSpPr>
        <xdr:cNvPr id="171" name="直線コネクタ 170">
          <a:extLst>
            <a:ext uri="{FF2B5EF4-FFF2-40B4-BE49-F238E27FC236}">
              <a16:creationId xmlns:a16="http://schemas.microsoft.com/office/drawing/2014/main" id="{996B5A8D-D03A-41E2-A331-7EE901B5293B}"/>
            </a:ext>
          </a:extLst>
        </xdr:cNvPr>
        <xdr:cNvCxnSpPr/>
      </xdr:nvCxnSpPr>
      <xdr:spPr>
        <a:xfrm flipV="1">
          <a:off x="4086225" y="9258300"/>
          <a:ext cx="0" cy="15468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80027</xdr:rowOff>
    </xdr:from>
    <xdr:ext cx="469744" cy="259045"/>
    <xdr:sp macro="" textlink="">
      <xdr:nvSpPr>
        <xdr:cNvPr id="172" name="【体育館・プール】&#10;有形固定資産減価償却率最小値テキスト">
          <a:extLst>
            <a:ext uri="{FF2B5EF4-FFF2-40B4-BE49-F238E27FC236}">
              <a16:creationId xmlns:a16="http://schemas.microsoft.com/office/drawing/2014/main" id="{8C23E29B-EC2A-4C8C-85BC-41C30AB05CE6}"/>
            </a:ext>
          </a:extLst>
        </xdr:cNvPr>
        <xdr:cNvSpPr txBox="1"/>
      </xdr:nvSpPr>
      <xdr:spPr>
        <a:xfrm>
          <a:off x="4124960" y="10808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76200</xdr:rowOff>
    </xdr:from>
    <xdr:to>
      <xdr:col>24</xdr:col>
      <xdr:colOff>152400</xdr:colOff>
      <xdr:row>64</xdr:row>
      <xdr:rowOff>76200</xdr:rowOff>
    </xdr:to>
    <xdr:cxnSp macro="">
      <xdr:nvCxnSpPr>
        <xdr:cNvPr id="173" name="直線コネクタ 172">
          <a:extLst>
            <a:ext uri="{FF2B5EF4-FFF2-40B4-BE49-F238E27FC236}">
              <a16:creationId xmlns:a16="http://schemas.microsoft.com/office/drawing/2014/main" id="{EA3A5667-EDA1-4C14-81A1-DD44DFA2613A}"/>
            </a:ext>
          </a:extLst>
        </xdr:cNvPr>
        <xdr:cNvCxnSpPr/>
      </xdr:nvCxnSpPr>
      <xdr:spPr>
        <a:xfrm>
          <a:off x="4020820" y="108051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53</xdr:row>
      <xdr:rowOff>156227</xdr:rowOff>
    </xdr:from>
    <xdr:ext cx="405111" cy="259045"/>
    <xdr:sp macro="" textlink="">
      <xdr:nvSpPr>
        <xdr:cNvPr id="174" name="【体育館・プール】&#10;有形固定資産減価償却率最大値テキスト">
          <a:extLst>
            <a:ext uri="{FF2B5EF4-FFF2-40B4-BE49-F238E27FC236}">
              <a16:creationId xmlns:a16="http://schemas.microsoft.com/office/drawing/2014/main" id="{24787790-E6C1-449A-8665-63A23FB64A32}"/>
            </a:ext>
          </a:extLst>
        </xdr:cNvPr>
        <xdr:cNvSpPr txBox="1"/>
      </xdr:nvSpPr>
      <xdr:spPr>
        <a:xfrm>
          <a:off x="4124960" y="9041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38100</xdr:rowOff>
    </xdr:from>
    <xdr:to>
      <xdr:col>24</xdr:col>
      <xdr:colOff>152400</xdr:colOff>
      <xdr:row>55</xdr:row>
      <xdr:rowOff>38100</xdr:rowOff>
    </xdr:to>
    <xdr:cxnSp macro="">
      <xdr:nvCxnSpPr>
        <xdr:cNvPr id="175" name="直線コネクタ 174">
          <a:extLst>
            <a:ext uri="{FF2B5EF4-FFF2-40B4-BE49-F238E27FC236}">
              <a16:creationId xmlns:a16="http://schemas.microsoft.com/office/drawing/2014/main" id="{801FBEEF-4306-40D7-AD59-42F8A4353287}"/>
            </a:ext>
          </a:extLst>
        </xdr:cNvPr>
        <xdr:cNvCxnSpPr/>
      </xdr:nvCxnSpPr>
      <xdr:spPr>
        <a:xfrm>
          <a:off x="4020820" y="92583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53357</xdr:rowOff>
    </xdr:from>
    <xdr:ext cx="405111" cy="259045"/>
    <xdr:sp macro="" textlink="">
      <xdr:nvSpPr>
        <xdr:cNvPr id="176" name="【体育館・プール】&#10;有形固定資産減価償却率平均値テキスト">
          <a:extLst>
            <a:ext uri="{FF2B5EF4-FFF2-40B4-BE49-F238E27FC236}">
              <a16:creationId xmlns:a16="http://schemas.microsoft.com/office/drawing/2014/main" id="{476F5450-6415-4C4E-BBD4-4F7A6C59A5DB}"/>
            </a:ext>
          </a:extLst>
        </xdr:cNvPr>
        <xdr:cNvSpPr txBox="1"/>
      </xdr:nvSpPr>
      <xdr:spPr>
        <a:xfrm>
          <a:off x="4124960" y="101117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74930</xdr:rowOff>
    </xdr:from>
    <xdr:to>
      <xdr:col>24</xdr:col>
      <xdr:colOff>114300</xdr:colOff>
      <xdr:row>61</xdr:row>
      <xdr:rowOff>5080</xdr:rowOff>
    </xdr:to>
    <xdr:sp macro="" textlink="">
      <xdr:nvSpPr>
        <xdr:cNvPr id="177" name="フローチャート: 判断 176">
          <a:extLst>
            <a:ext uri="{FF2B5EF4-FFF2-40B4-BE49-F238E27FC236}">
              <a16:creationId xmlns:a16="http://schemas.microsoft.com/office/drawing/2014/main" id="{3B774375-E018-4D39-B9C4-0A25FF007F29}"/>
            </a:ext>
          </a:extLst>
        </xdr:cNvPr>
        <xdr:cNvSpPr/>
      </xdr:nvSpPr>
      <xdr:spPr>
        <a:xfrm>
          <a:off x="4036060" y="1013333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19685</xdr:rowOff>
    </xdr:from>
    <xdr:to>
      <xdr:col>20</xdr:col>
      <xdr:colOff>38100</xdr:colOff>
      <xdr:row>60</xdr:row>
      <xdr:rowOff>121285</xdr:rowOff>
    </xdr:to>
    <xdr:sp macro="" textlink="">
      <xdr:nvSpPr>
        <xdr:cNvPr id="178" name="フローチャート: 判断 177">
          <a:extLst>
            <a:ext uri="{FF2B5EF4-FFF2-40B4-BE49-F238E27FC236}">
              <a16:creationId xmlns:a16="http://schemas.microsoft.com/office/drawing/2014/main" id="{4BD78107-7509-4652-9495-8FE50EF36648}"/>
            </a:ext>
          </a:extLst>
        </xdr:cNvPr>
        <xdr:cNvSpPr/>
      </xdr:nvSpPr>
      <xdr:spPr>
        <a:xfrm>
          <a:off x="3312160" y="1007808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8255</xdr:rowOff>
    </xdr:from>
    <xdr:to>
      <xdr:col>15</xdr:col>
      <xdr:colOff>101600</xdr:colOff>
      <xdr:row>60</xdr:row>
      <xdr:rowOff>109855</xdr:rowOff>
    </xdr:to>
    <xdr:sp macro="" textlink="">
      <xdr:nvSpPr>
        <xdr:cNvPr id="179" name="フローチャート: 判断 178">
          <a:extLst>
            <a:ext uri="{FF2B5EF4-FFF2-40B4-BE49-F238E27FC236}">
              <a16:creationId xmlns:a16="http://schemas.microsoft.com/office/drawing/2014/main" id="{40265590-80ED-408F-8C98-914895827E5A}"/>
            </a:ext>
          </a:extLst>
        </xdr:cNvPr>
        <xdr:cNvSpPr/>
      </xdr:nvSpPr>
      <xdr:spPr>
        <a:xfrm>
          <a:off x="2514600" y="10066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158750</xdr:rowOff>
    </xdr:from>
    <xdr:to>
      <xdr:col>10</xdr:col>
      <xdr:colOff>165100</xdr:colOff>
      <xdr:row>60</xdr:row>
      <xdr:rowOff>88900</xdr:rowOff>
    </xdr:to>
    <xdr:sp macro="" textlink="">
      <xdr:nvSpPr>
        <xdr:cNvPr id="180" name="フローチャート: 判断 179">
          <a:extLst>
            <a:ext uri="{FF2B5EF4-FFF2-40B4-BE49-F238E27FC236}">
              <a16:creationId xmlns:a16="http://schemas.microsoft.com/office/drawing/2014/main" id="{06694D1E-4FAE-4CB0-8AC3-E022424D22AE}"/>
            </a:ext>
          </a:extLst>
        </xdr:cNvPr>
        <xdr:cNvSpPr/>
      </xdr:nvSpPr>
      <xdr:spPr>
        <a:xfrm>
          <a:off x="1739900" y="1004951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151130</xdr:rowOff>
    </xdr:from>
    <xdr:to>
      <xdr:col>6</xdr:col>
      <xdr:colOff>38100</xdr:colOff>
      <xdr:row>60</xdr:row>
      <xdr:rowOff>81280</xdr:rowOff>
    </xdr:to>
    <xdr:sp macro="" textlink="">
      <xdr:nvSpPr>
        <xdr:cNvPr id="181" name="フローチャート: 判断 180">
          <a:extLst>
            <a:ext uri="{FF2B5EF4-FFF2-40B4-BE49-F238E27FC236}">
              <a16:creationId xmlns:a16="http://schemas.microsoft.com/office/drawing/2014/main" id="{499722EC-C2F4-439D-8854-9C1185D49A8D}"/>
            </a:ext>
          </a:extLst>
        </xdr:cNvPr>
        <xdr:cNvSpPr/>
      </xdr:nvSpPr>
      <xdr:spPr>
        <a:xfrm>
          <a:off x="965200" y="1004189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id="{8ACB429E-7E35-41CE-974B-B04C076CC2EF}"/>
            </a:ext>
          </a:extLst>
        </xdr:cNvPr>
        <xdr:cNvSpPr txBox="1"/>
      </xdr:nvSpPr>
      <xdr:spPr>
        <a:xfrm>
          <a:off x="39192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B986F47B-2C7C-4681-B985-DBFBFF3F3360}"/>
            </a:ext>
          </a:extLst>
        </xdr:cNvPr>
        <xdr:cNvSpPr txBox="1"/>
      </xdr:nvSpPr>
      <xdr:spPr>
        <a:xfrm>
          <a:off x="3187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D3CC2AED-BCD3-4119-8DCD-13C54A7734DE}"/>
            </a:ext>
          </a:extLst>
        </xdr:cNvPr>
        <xdr:cNvSpPr txBox="1"/>
      </xdr:nvSpPr>
      <xdr:spPr>
        <a:xfrm>
          <a:off x="2397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722B3A51-13D6-405C-9697-DDA6C62DEC65}"/>
            </a:ext>
          </a:extLst>
        </xdr:cNvPr>
        <xdr:cNvSpPr txBox="1"/>
      </xdr:nvSpPr>
      <xdr:spPr>
        <a:xfrm>
          <a:off x="16230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35E7C553-812D-4AAF-8B15-0BE79CD52DB4}"/>
            </a:ext>
          </a:extLst>
        </xdr:cNvPr>
        <xdr:cNvSpPr txBox="1"/>
      </xdr:nvSpPr>
      <xdr:spPr>
        <a:xfrm>
          <a:off x="8407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635</xdr:rowOff>
    </xdr:from>
    <xdr:to>
      <xdr:col>24</xdr:col>
      <xdr:colOff>114300</xdr:colOff>
      <xdr:row>60</xdr:row>
      <xdr:rowOff>102235</xdr:rowOff>
    </xdr:to>
    <xdr:sp macro="" textlink="">
      <xdr:nvSpPr>
        <xdr:cNvPr id="187" name="楕円 186">
          <a:extLst>
            <a:ext uri="{FF2B5EF4-FFF2-40B4-BE49-F238E27FC236}">
              <a16:creationId xmlns:a16="http://schemas.microsoft.com/office/drawing/2014/main" id="{F4014DF6-662A-4E0B-8F65-7F68EAA48115}"/>
            </a:ext>
          </a:extLst>
        </xdr:cNvPr>
        <xdr:cNvSpPr/>
      </xdr:nvSpPr>
      <xdr:spPr>
        <a:xfrm>
          <a:off x="4036060" y="10059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59</xdr:row>
      <xdr:rowOff>23512</xdr:rowOff>
    </xdr:from>
    <xdr:ext cx="405111" cy="259045"/>
    <xdr:sp macro="" textlink="">
      <xdr:nvSpPr>
        <xdr:cNvPr id="188" name="【体育館・プール】&#10;有形固定資産減価償却率該当値テキスト">
          <a:extLst>
            <a:ext uri="{FF2B5EF4-FFF2-40B4-BE49-F238E27FC236}">
              <a16:creationId xmlns:a16="http://schemas.microsoft.com/office/drawing/2014/main" id="{25E4190D-429C-4DE8-BCA7-0E3582A4843F}"/>
            </a:ext>
          </a:extLst>
        </xdr:cNvPr>
        <xdr:cNvSpPr txBox="1"/>
      </xdr:nvSpPr>
      <xdr:spPr>
        <a:xfrm>
          <a:off x="4124960" y="9914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128270</xdr:rowOff>
    </xdr:from>
    <xdr:to>
      <xdr:col>20</xdr:col>
      <xdr:colOff>38100</xdr:colOff>
      <xdr:row>60</xdr:row>
      <xdr:rowOff>58420</xdr:rowOff>
    </xdr:to>
    <xdr:sp macro="" textlink="">
      <xdr:nvSpPr>
        <xdr:cNvPr id="189" name="楕円 188">
          <a:extLst>
            <a:ext uri="{FF2B5EF4-FFF2-40B4-BE49-F238E27FC236}">
              <a16:creationId xmlns:a16="http://schemas.microsoft.com/office/drawing/2014/main" id="{B5D50FEE-556C-4A25-A743-1019403352EE}"/>
            </a:ext>
          </a:extLst>
        </xdr:cNvPr>
        <xdr:cNvSpPr/>
      </xdr:nvSpPr>
      <xdr:spPr>
        <a:xfrm>
          <a:off x="3312160" y="1001903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7620</xdr:rowOff>
    </xdr:from>
    <xdr:to>
      <xdr:col>24</xdr:col>
      <xdr:colOff>63500</xdr:colOff>
      <xdr:row>60</xdr:row>
      <xdr:rowOff>51435</xdr:rowOff>
    </xdr:to>
    <xdr:cxnSp macro="">
      <xdr:nvCxnSpPr>
        <xdr:cNvPr id="190" name="直線コネクタ 189">
          <a:extLst>
            <a:ext uri="{FF2B5EF4-FFF2-40B4-BE49-F238E27FC236}">
              <a16:creationId xmlns:a16="http://schemas.microsoft.com/office/drawing/2014/main" id="{9C51B47E-AEFB-43A5-B192-13B1051DADFD}"/>
            </a:ext>
          </a:extLst>
        </xdr:cNvPr>
        <xdr:cNvCxnSpPr/>
      </xdr:nvCxnSpPr>
      <xdr:spPr>
        <a:xfrm>
          <a:off x="3355340" y="10066020"/>
          <a:ext cx="73152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69215</xdr:rowOff>
    </xdr:from>
    <xdr:to>
      <xdr:col>15</xdr:col>
      <xdr:colOff>101600</xdr:colOff>
      <xdr:row>59</xdr:row>
      <xdr:rowOff>170815</xdr:rowOff>
    </xdr:to>
    <xdr:sp macro="" textlink="">
      <xdr:nvSpPr>
        <xdr:cNvPr id="191" name="楕円 190">
          <a:extLst>
            <a:ext uri="{FF2B5EF4-FFF2-40B4-BE49-F238E27FC236}">
              <a16:creationId xmlns:a16="http://schemas.microsoft.com/office/drawing/2014/main" id="{5A47A35E-5AD6-46EA-8C83-254979C05E3D}"/>
            </a:ext>
          </a:extLst>
        </xdr:cNvPr>
        <xdr:cNvSpPr/>
      </xdr:nvSpPr>
      <xdr:spPr>
        <a:xfrm>
          <a:off x="2514600" y="9959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120015</xdr:rowOff>
    </xdr:from>
    <xdr:to>
      <xdr:col>19</xdr:col>
      <xdr:colOff>177800</xdr:colOff>
      <xdr:row>60</xdr:row>
      <xdr:rowOff>7620</xdr:rowOff>
    </xdr:to>
    <xdr:cxnSp macro="">
      <xdr:nvCxnSpPr>
        <xdr:cNvPr id="192" name="直線コネクタ 191">
          <a:extLst>
            <a:ext uri="{FF2B5EF4-FFF2-40B4-BE49-F238E27FC236}">
              <a16:creationId xmlns:a16="http://schemas.microsoft.com/office/drawing/2014/main" id="{F69AF0B0-FD99-4E08-AFCD-9960463E70EE}"/>
            </a:ext>
          </a:extLst>
        </xdr:cNvPr>
        <xdr:cNvCxnSpPr/>
      </xdr:nvCxnSpPr>
      <xdr:spPr>
        <a:xfrm>
          <a:off x="2565400" y="10010775"/>
          <a:ext cx="789940" cy="55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25400</xdr:rowOff>
    </xdr:from>
    <xdr:to>
      <xdr:col>10</xdr:col>
      <xdr:colOff>165100</xdr:colOff>
      <xdr:row>59</xdr:row>
      <xdr:rowOff>127000</xdr:rowOff>
    </xdr:to>
    <xdr:sp macro="" textlink="">
      <xdr:nvSpPr>
        <xdr:cNvPr id="193" name="楕円 192">
          <a:extLst>
            <a:ext uri="{FF2B5EF4-FFF2-40B4-BE49-F238E27FC236}">
              <a16:creationId xmlns:a16="http://schemas.microsoft.com/office/drawing/2014/main" id="{6B9A43BF-B576-4273-A554-964542D48C55}"/>
            </a:ext>
          </a:extLst>
        </xdr:cNvPr>
        <xdr:cNvSpPr/>
      </xdr:nvSpPr>
      <xdr:spPr>
        <a:xfrm>
          <a:off x="1739900" y="9916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76200</xdr:rowOff>
    </xdr:from>
    <xdr:to>
      <xdr:col>15</xdr:col>
      <xdr:colOff>50800</xdr:colOff>
      <xdr:row>59</xdr:row>
      <xdr:rowOff>120015</xdr:rowOff>
    </xdr:to>
    <xdr:cxnSp macro="">
      <xdr:nvCxnSpPr>
        <xdr:cNvPr id="194" name="直線コネクタ 193">
          <a:extLst>
            <a:ext uri="{FF2B5EF4-FFF2-40B4-BE49-F238E27FC236}">
              <a16:creationId xmlns:a16="http://schemas.microsoft.com/office/drawing/2014/main" id="{14F9D1CF-3E49-4C45-9C09-958342EE152A}"/>
            </a:ext>
          </a:extLst>
        </xdr:cNvPr>
        <xdr:cNvCxnSpPr/>
      </xdr:nvCxnSpPr>
      <xdr:spPr>
        <a:xfrm>
          <a:off x="1790700" y="9966960"/>
          <a:ext cx="7747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58</xdr:row>
      <xdr:rowOff>153035</xdr:rowOff>
    </xdr:from>
    <xdr:to>
      <xdr:col>6</xdr:col>
      <xdr:colOff>38100</xdr:colOff>
      <xdr:row>59</xdr:row>
      <xdr:rowOff>83185</xdr:rowOff>
    </xdr:to>
    <xdr:sp macro="" textlink="">
      <xdr:nvSpPr>
        <xdr:cNvPr id="195" name="楕円 194">
          <a:extLst>
            <a:ext uri="{FF2B5EF4-FFF2-40B4-BE49-F238E27FC236}">
              <a16:creationId xmlns:a16="http://schemas.microsoft.com/office/drawing/2014/main" id="{999827DA-080C-46E0-A3BB-149FC0E75BCA}"/>
            </a:ext>
          </a:extLst>
        </xdr:cNvPr>
        <xdr:cNvSpPr/>
      </xdr:nvSpPr>
      <xdr:spPr>
        <a:xfrm>
          <a:off x="965200" y="987615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59</xdr:row>
      <xdr:rowOff>32385</xdr:rowOff>
    </xdr:from>
    <xdr:to>
      <xdr:col>10</xdr:col>
      <xdr:colOff>114300</xdr:colOff>
      <xdr:row>59</xdr:row>
      <xdr:rowOff>76200</xdr:rowOff>
    </xdr:to>
    <xdr:cxnSp macro="">
      <xdr:nvCxnSpPr>
        <xdr:cNvPr id="196" name="直線コネクタ 195">
          <a:extLst>
            <a:ext uri="{FF2B5EF4-FFF2-40B4-BE49-F238E27FC236}">
              <a16:creationId xmlns:a16="http://schemas.microsoft.com/office/drawing/2014/main" id="{DDE2EA42-F563-4578-BCB0-2D3BA53F30C7}"/>
            </a:ext>
          </a:extLst>
        </xdr:cNvPr>
        <xdr:cNvCxnSpPr/>
      </xdr:nvCxnSpPr>
      <xdr:spPr>
        <a:xfrm>
          <a:off x="1008380" y="9923145"/>
          <a:ext cx="78232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112412</xdr:rowOff>
    </xdr:from>
    <xdr:ext cx="405111" cy="259045"/>
    <xdr:sp macro="" textlink="">
      <xdr:nvSpPr>
        <xdr:cNvPr id="197" name="n_1aveValue【体育館・プール】&#10;有形固定資産減価償却率">
          <a:extLst>
            <a:ext uri="{FF2B5EF4-FFF2-40B4-BE49-F238E27FC236}">
              <a16:creationId xmlns:a16="http://schemas.microsoft.com/office/drawing/2014/main" id="{10894BD6-A59E-46E7-AE4F-8A9149F66841}"/>
            </a:ext>
          </a:extLst>
        </xdr:cNvPr>
        <xdr:cNvSpPr txBox="1"/>
      </xdr:nvSpPr>
      <xdr:spPr>
        <a:xfrm>
          <a:off x="3170564" y="101708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100982</xdr:rowOff>
    </xdr:from>
    <xdr:ext cx="405111" cy="259045"/>
    <xdr:sp macro="" textlink="">
      <xdr:nvSpPr>
        <xdr:cNvPr id="198" name="n_2aveValue【体育館・プール】&#10;有形固定資産減価償却率">
          <a:extLst>
            <a:ext uri="{FF2B5EF4-FFF2-40B4-BE49-F238E27FC236}">
              <a16:creationId xmlns:a16="http://schemas.microsoft.com/office/drawing/2014/main" id="{2D246F84-0A86-4111-A3DA-F83B3A4B5B45}"/>
            </a:ext>
          </a:extLst>
        </xdr:cNvPr>
        <xdr:cNvSpPr txBox="1"/>
      </xdr:nvSpPr>
      <xdr:spPr>
        <a:xfrm>
          <a:off x="2385704" y="10159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80027</xdr:rowOff>
    </xdr:from>
    <xdr:ext cx="405111" cy="259045"/>
    <xdr:sp macro="" textlink="">
      <xdr:nvSpPr>
        <xdr:cNvPr id="199" name="n_3aveValue【体育館・プール】&#10;有形固定資産減価償却率">
          <a:extLst>
            <a:ext uri="{FF2B5EF4-FFF2-40B4-BE49-F238E27FC236}">
              <a16:creationId xmlns:a16="http://schemas.microsoft.com/office/drawing/2014/main" id="{788F5002-1A32-4126-BE5B-C5DF26DDDE4A}"/>
            </a:ext>
          </a:extLst>
        </xdr:cNvPr>
        <xdr:cNvSpPr txBox="1"/>
      </xdr:nvSpPr>
      <xdr:spPr>
        <a:xfrm>
          <a:off x="1611004" y="10138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72407</xdr:rowOff>
    </xdr:from>
    <xdr:ext cx="405111" cy="259045"/>
    <xdr:sp macro="" textlink="">
      <xdr:nvSpPr>
        <xdr:cNvPr id="200" name="n_4aveValue【体育館・プール】&#10;有形固定資産減価償却率">
          <a:extLst>
            <a:ext uri="{FF2B5EF4-FFF2-40B4-BE49-F238E27FC236}">
              <a16:creationId xmlns:a16="http://schemas.microsoft.com/office/drawing/2014/main" id="{ADBCF76F-DA0A-41D5-AAB6-BB70399B1F09}"/>
            </a:ext>
          </a:extLst>
        </xdr:cNvPr>
        <xdr:cNvSpPr txBox="1"/>
      </xdr:nvSpPr>
      <xdr:spPr>
        <a:xfrm>
          <a:off x="836304" y="10130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58</xdr:row>
      <xdr:rowOff>74947</xdr:rowOff>
    </xdr:from>
    <xdr:ext cx="405111" cy="259045"/>
    <xdr:sp macro="" textlink="">
      <xdr:nvSpPr>
        <xdr:cNvPr id="201" name="n_1mainValue【体育館・プール】&#10;有形固定資産減価償却率">
          <a:extLst>
            <a:ext uri="{FF2B5EF4-FFF2-40B4-BE49-F238E27FC236}">
              <a16:creationId xmlns:a16="http://schemas.microsoft.com/office/drawing/2014/main" id="{620D5FD1-5257-4DCE-9710-3E5FEE1B4EF3}"/>
            </a:ext>
          </a:extLst>
        </xdr:cNvPr>
        <xdr:cNvSpPr txBox="1"/>
      </xdr:nvSpPr>
      <xdr:spPr>
        <a:xfrm>
          <a:off x="3170564" y="97980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15892</xdr:rowOff>
    </xdr:from>
    <xdr:ext cx="405111" cy="259045"/>
    <xdr:sp macro="" textlink="">
      <xdr:nvSpPr>
        <xdr:cNvPr id="202" name="n_2mainValue【体育館・プール】&#10;有形固定資産減価償却率">
          <a:extLst>
            <a:ext uri="{FF2B5EF4-FFF2-40B4-BE49-F238E27FC236}">
              <a16:creationId xmlns:a16="http://schemas.microsoft.com/office/drawing/2014/main" id="{4619B8C5-1D7C-4E4B-A7C2-7AB715423CDB}"/>
            </a:ext>
          </a:extLst>
        </xdr:cNvPr>
        <xdr:cNvSpPr txBox="1"/>
      </xdr:nvSpPr>
      <xdr:spPr>
        <a:xfrm>
          <a:off x="2385704" y="97390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143527</xdr:rowOff>
    </xdr:from>
    <xdr:ext cx="405111" cy="259045"/>
    <xdr:sp macro="" textlink="">
      <xdr:nvSpPr>
        <xdr:cNvPr id="203" name="n_3mainValue【体育館・プール】&#10;有形固定資産減価償却率">
          <a:extLst>
            <a:ext uri="{FF2B5EF4-FFF2-40B4-BE49-F238E27FC236}">
              <a16:creationId xmlns:a16="http://schemas.microsoft.com/office/drawing/2014/main" id="{689B6CB2-C22B-4B17-85BF-731487A194FD}"/>
            </a:ext>
          </a:extLst>
        </xdr:cNvPr>
        <xdr:cNvSpPr txBox="1"/>
      </xdr:nvSpPr>
      <xdr:spPr>
        <a:xfrm>
          <a:off x="1611004" y="9699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99712</xdr:rowOff>
    </xdr:from>
    <xdr:ext cx="405111" cy="259045"/>
    <xdr:sp macro="" textlink="">
      <xdr:nvSpPr>
        <xdr:cNvPr id="204" name="n_4mainValue【体育館・プール】&#10;有形固定資産減価償却率">
          <a:extLst>
            <a:ext uri="{FF2B5EF4-FFF2-40B4-BE49-F238E27FC236}">
              <a16:creationId xmlns:a16="http://schemas.microsoft.com/office/drawing/2014/main" id="{9DAC27C4-A81E-4A5A-954C-8724A994C929}"/>
            </a:ext>
          </a:extLst>
        </xdr:cNvPr>
        <xdr:cNvSpPr txBox="1"/>
      </xdr:nvSpPr>
      <xdr:spPr>
        <a:xfrm>
          <a:off x="836304" y="96551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5" name="正方形/長方形 204">
          <a:extLst>
            <a:ext uri="{FF2B5EF4-FFF2-40B4-BE49-F238E27FC236}">
              <a16:creationId xmlns:a16="http://schemas.microsoft.com/office/drawing/2014/main" id="{643D23D4-1805-44C9-8D96-0A42A56C733E}"/>
            </a:ext>
          </a:extLst>
        </xdr:cNvPr>
        <xdr:cNvSpPr/>
      </xdr:nvSpPr>
      <xdr:spPr>
        <a:xfrm>
          <a:off x="582676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6" name="正方形/長方形 205">
          <a:extLst>
            <a:ext uri="{FF2B5EF4-FFF2-40B4-BE49-F238E27FC236}">
              <a16:creationId xmlns:a16="http://schemas.microsoft.com/office/drawing/2014/main" id="{E42411E9-35CD-4894-9895-E3B8ED16CB08}"/>
            </a:ext>
          </a:extLst>
        </xdr:cNvPr>
        <xdr:cNvSpPr/>
      </xdr:nvSpPr>
      <xdr:spPr>
        <a:xfrm>
          <a:off x="59309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7" name="正方形/長方形 206">
          <a:extLst>
            <a:ext uri="{FF2B5EF4-FFF2-40B4-BE49-F238E27FC236}">
              <a16:creationId xmlns:a16="http://schemas.microsoft.com/office/drawing/2014/main" id="{4523E85D-3C5F-4471-8D86-73E11F1BC570}"/>
            </a:ext>
          </a:extLst>
        </xdr:cNvPr>
        <xdr:cNvSpPr/>
      </xdr:nvSpPr>
      <xdr:spPr>
        <a:xfrm>
          <a:off x="59309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8" name="正方形/長方形 207">
          <a:extLst>
            <a:ext uri="{FF2B5EF4-FFF2-40B4-BE49-F238E27FC236}">
              <a16:creationId xmlns:a16="http://schemas.microsoft.com/office/drawing/2014/main" id="{7D64B927-6FAA-42F6-A359-0635C297BF60}"/>
            </a:ext>
          </a:extLst>
        </xdr:cNvPr>
        <xdr:cNvSpPr/>
      </xdr:nvSpPr>
      <xdr:spPr>
        <a:xfrm>
          <a:off x="68326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9" name="正方形/長方形 208">
          <a:extLst>
            <a:ext uri="{FF2B5EF4-FFF2-40B4-BE49-F238E27FC236}">
              <a16:creationId xmlns:a16="http://schemas.microsoft.com/office/drawing/2014/main" id="{BA59A0A6-6336-4531-9DFC-6259CB0B4114}"/>
            </a:ext>
          </a:extLst>
        </xdr:cNvPr>
        <xdr:cNvSpPr/>
      </xdr:nvSpPr>
      <xdr:spPr>
        <a:xfrm>
          <a:off x="68326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0" name="正方形/長方形 209">
          <a:extLst>
            <a:ext uri="{FF2B5EF4-FFF2-40B4-BE49-F238E27FC236}">
              <a16:creationId xmlns:a16="http://schemas.microsoft.com/office/drawing/2014/main" id="{3A68962D-3326-4ABF-A38C-28E69B98B1D2}"/>
            </a:ext>
          </a:extLst>
        </xdr:cNvPr>
        <xdr:cNvSpPr/>
      </xdr:nvSpPr>
      <xdr:spPr>
        <a:xfrm>
          <a:off x="7838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1" name="正方形/長方形 210">
          <a:extLst>
            <a:ext uri="{FF2B5EF4-FFF2-40B4-BE49-F238E27FC236}">
              <a16:creationId xmlns:a16="http://schemas.microsoft.com/office/drawing/2014/main" id="{24F19FDD-1B1C-4DBE-9ED9-785344E2BAF4}"/>
            </a:ext>
          </a:extLst>
        </xdr:cNvPr>
        <xdr:cNvSpPr/>
      </xdr:nvSpPr>
      <xdr:spPr>
        <a:xfrm>
          <a:off x="7838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2" name="正方形/長方形 211">
          <a:extLst>
            <a:ext uri="{FF2B5EF4-FFF2-40B4-BE49-F238E27FC236}">
              <a16:creationId xmlns:a16="http://schemas.microsoft.com/office/drawing/2014/main" id="{B9625B1E-8F9A-446D-8CD4-C135464CAD29}"/>
            </a:ext>
          </a:extLst>
        </xdr:cNvPr>
        <xdr:cNvSpPr/>
      </xdr:nvSpPr>
      <xdr:spPr>
        <a:xfrm>
          <a:off x="582676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3" name="テキスト ボックス 212">
          <a:extLst>
            <a:ext uri="{FF2B5EF4-FFF2-40B4-BE49-F238E27FC236}">
              <a16:creationId xmlns:a16="http://schemas.microsoft.com/office/drawing/2014/main" id="{290D7F67-8EB7-47FF-9CB5-B32C6E749961}"/>
            </a:ext>
          </a:extLst>
        </xdr:cNvPr>
        <xdr:cNvSpPr txBox="1"/>
      </xdr:nvSpPr>
      <xdr:spPr>
        <a:xfrm>
          <a:off x="578866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4" name="直線コネクタ 213">
          <a:extLst>
            <a:ext uri="{FF2B5EF4-FFF2-40B4-BE49-F238E27FC236}">
              <a16:creationId xmlns:a16="http://schemas.microsoft.com/office/drawing/2014/main" id="{F91B93BA-D5E7-47CB-AF69-CC9409BEBAE2}"/>
            </a:ext>
          </a:extLst>
        </xdr:cNvPr>
        <xdr:cNvCxnSpPr/>
      </xdr:nvCxnSpPr>
      <xdr:spPr>
        <a:xfrm>
          <a:off x="5826760" y="111785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5" name="直線コネクタ 214">
          <a:extLst>
            <a:ext uri="{FF2B5EF4-FFF2-40B4-BE49-F238E27FC236}">
              <a16:creationId xmlns:a16="http://schemas.microsoft.com/office/drawing/2014/main" id="{EACCAC6E-545F-48CF-AFA4-E04787A2E6BC}"/>
            </a:ext>
          </a:extLst>
        </xdr:cNvPr>
        <xdr:cNvCxnSpPr/>
      </xdr:nvCxnSpPr>
      <xdr:spPr>
        <a:xfrm>
          <a:off x="5826760" y="108051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16" name="テキスト ボックス 215">
          <a:extLst>
            <a:ext uri="{FF2B5EF4-FFF2-40B4-BE49-F238E27FC236}">
              <a16:creationId xmlns:a16="http://schemas.microsoft.com/office/drawing/2014/main" id="{5FB3EEFD-7672-46F6-82FB-F733656DC33B}"/>
            </a:ext>
          </a:extLst>
        </xdr:cNvPr>
        <xdr:cNvSpPr txBox="1"/>
      </xdr:nvSpPr>
      <xdr:spPr>
        <a:xfrm>
          <a:off x="540530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7" name="直線コネクタ 216">
          <a:extLst>
            <a:ext uri="{FF2B5EF4-FFF2-40B4-BE49-F238E27FC236}">
              <a16:creationId xmlns:a16="http://schemas.microsoft.com/office/drawing/2014/main" id="{35FC8063-3A6F-4716-947D-0998D44FF45A}"/>
            </a:ext>
          </a:extLst>
        </xdr:cNvPr>
        <xdr:cNvCxnSpPr/>
      </xdr:nvCxnSpPr>
      <xdr:spPr>
        <a:xfrm>
          <a:off x="5826760" y="104317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18" name="テキスト ボックス 217">
          <a:extLst>
            <a:ext uri="{FF2B5EF4-FFF2-40B4-BE49-F238E27FC236}">
              <a16:creationId xmlns:a16="http://schemas.microsoft.com/office/drawing/2014/main" id="{891A5237-7F49-40BA-AC55-1686329A5697}"/>
            </a:ext>
          </a:extLst>
        </xdr:cNvPr>
        <xdr:cNvSpPr txBox="1"/>
      </xdr:nvSpPr>
      <xdr:spPr>
        <a:xfrm>
          <a:off x="5405301" y="102933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9" name="直線コネクタ 218">
          <a:extLst>
            <a:ext uri="{FF2B5EF4-FFF2-40B4-BE49-F238E27FC236}">
              <a16:creationId xmlns:a16="http://schemas.microsoft.com/office/drawing/2014/main" id="{DD44B856-4830-488D-995D-DD3BE04067C8}"/>
            </a:ext>
          </a:extLst>
        </xdr:cNvPr>
        <xdr:cNvCxnSpPr/>
      </xdr:nvCxnSpPr>
      <xdr:spPr>
        <a:xfrm>
          <a:off x="5826760" y="100584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0" name="テキスト ボックス 219">
          <a:extLst>
            <a:ext uri="{FF2B5EF4-FFF2-40B4-BE49-F238E27FC236}">
              <a16:creationId xmlns:a16="http://schemas.microsoft.com/office/drawing/2014/main" id="{B40ED176-D153-4169-937D-ABF6A0BC2F2C}"/>
            </a:ext>
          </a:extLst>
        </xdr:cNvPr>
        <xdr:cNvSpPr txBox="1"/>
      </xdr:nvSpPr>
      <xdr:spPr>
        <a:xfrm>
          <a:off x="5405301" y="99199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1" name="直線コネクタ 220">
          <a:extLst>
            <a:ext uri="{FF2B5EF4-FFF2-40B4-BE49-F238E27FC236}">
              <a16:creationId xmlns:a16="http://schemas.microsoft.com/office/drawing/2014/main" id="{CB68815F-7811-4D19-A06E-A951B9CCE334}"/>
            </a:ext>
          </a:extLst>
        </xdr:cNvPr>
        <xdr:cNvCxnSpPr/>
      </xdr:nvCxnSpPr>
      <xdr:spPr>
        <a:xfrm>
          <a:off x="5826760" y="96888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2" name="テキスト ボックス 221">
          <a:extLst>
            <a:ext uri="{FF2B5EF4-FFF2-40B4-BE49-F238E27FC236}">
              <a16:creationId xmlns:a16="http://schemas.microsoft.com/office/drawing/2014/main" id="{66984D6A-8E39-4EBC-8F2D-62438B4898D0}"/>
            </a:ext>
          </a:extLst>
        </xdr:cNvPr>
        <xdr:cNvSpPr txBox="1"/>
      </xdr:nvSpPr>
      <xdr:spPr>
        <a:xfrm>
          <a:off x="5405301" y="95504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3" name="直線コネクタ 222">
          <a:extLst>
            <a:ext uri="{FF2B5EF4-FFF2-40B4-BE49-F238E27FC236}">
              <a16:creationId xmlns:a16="http://schemas.microsoft.com/office/drawing/2014/main" id="{615BC4DE-5F20-41BD-95DF-52001AC16B43}"/>
            </a:ext>
          </a:extLst>
        </xdr:cNvPr>
        <xdr:cNvCxnSpPr/>
      </xdr:nvCxnSpPr>
      <xdr:spPr>
        <a:xfrm>
          <a:off x="5826760" y="93154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4" name="テキスト ボックス 223">
          <a:extLst>
            <a:ext uri="{FF2B5EF4-FFF2-40B4-BE49-F238E27FC236}">
              <a16:creationId xmlns:a16="http://schemas.microsoft.com/office/drawing/2014/main" id="{54C09FC6-0481-4783-8EAE-1DBD7B1A1A51}"/>
            </a:ext>
          </a:extLst>
        </xdr:cNvPr>
        <xdr:cNvSpPr txBox="1"/>
      </xdr:nvSpPr>
      <xdr:spPr>
        <a:xfrm>
          <a:off x="5405301" y="91770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5" name="直線コネクタ 224">
          <a:extLst>
            <a:ext uri="{FF2B5EF4-FFF2-40B4-BE49-F238E27FC236}">
              <a16:creationId xmlns:a16="http://schemas.microsoft.com/office/drawing/2014/main" id="{9EE4B274-A430-473A-9D54-6CE976E37782}"/>
            </a:ext>
          </a:extLst>
        </xdr:cNvPr>
        <xdr:cNvCxnSpPr/>
      </xdr:nvCxnSpPr>
      <xdr:spPr>
        <a:xfrm>
          <a:off x="5826760" y="89420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6" name="テキスト ボックス 225">
          <a:extLst>
            <a:ext uri="{FF2B5EF4-FFF2-40B4-BE49-F238E27FC236}">
              <a16:creationId xmlns:a16="http://schemas.microsoft.com/office/drawing/2014/main" id="{560FD0DD-76FA-41B8-B9DC-8588FC37A77D}"/>
            </a:ext>
          </a:extLst>
        </xdr:cNvPr>
        <xdr:cNvSpPr txBox="1"/>
      </xdr:nvSpPr>
      <xdr:spPr>
        <a:xfrm>
          <a:off x="540530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7" name="【体育館・プール】&#10;一人当たり面積グラフ枠">
          <a:extLst>
            <a:ext uri="{FF2B5EF4-FFF2-40B4-BE49-F238E27FC236}">
              <a16:creationId xmlns:a16="http://schemas.microsoft.com/office/drawing/2014/main" id="{1D620617-0212-4ADC-8873-D4AE4AFA705E}"/>
            </a:ext>
          </a:extLst>
        </xdr:cNvPr>
        <xdr:cNvSpPr/>
      </xdr:nvSpPr>
      <xdr:spPr>
        <a:xfrm>
          <a:off x="582676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117729</xdr:rowOff>
    </xdr:from>
    <xdr:to>
      <xdr:col>54</xdr:col>
      <xdr:colOff>189865</xdr:colOff>
      <xdr:row>64</xdr:row>
      <xdr:rowOff>75819</xdr:rowOff>
    </xdr:to>
    <xdr:cxnSp macro="">
      <xdr:nvCxnSpPr>
        <xdr:cNvPr id="228" name="直線コネクタ 227">
          <a:extLst>
            <a:ext uri="{FF2B5EF4-FFF2-40B4-BE49-F238E27FC236}">
              <a16:creationId xmlns:a16="http://schemas.microsoft.com/office/drawing/2014/main" id="{EA1529AF-DDC5-4C7C-A866-E3F78E115A20}"/>
            </a:ext>
          </a:extLst>
        </xdr:cNvPr>
        <xdr:cNvCxnSpPr/>
      </xdr:nvCxnSpPr>
      <xdr:spPr>
        <a:xfrm flipV="1">
          <a:off x="9219565" y="9505569"/>
          <a:ext cx="0" cy="12992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79646</xdr:rowOff>
    </xdr:from>
    <xdr:ext cx="469744" cy="259045"/>
    <xdr:sp macro="" textlink="">
      <xdr:nvSpPr>
        <xdr:cNvPr id="229" name="【体育館・プール】&#10;一人当たり面積最小値テキスト">
          <a:extLst>
            <a:ext uri="{FF2B5EF4-FFF2-40B4-BE49-F238E27FC236}">
              <a16:creationId xmlns:a16="http://schemas.microsoft.com/office/drawing/2014/main" id="{AF5A65B0-2EBC-4A29-A616-F3151F1703B7}"/>
            </a:ext>
          </a:extLst>
        </xdr:cNvPr>
        <xdr:cNvSpPr txBox="1"/>
      </xdr:nvSpPr>
      <xdr:spPr>
        <a:xfrm>
          <a:off x="9258300" y="108086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75819</xdr:rowOff>
    </xdr:from>
    <xdr:to>
      <xdr:col>55</xdr:col>
      <xdr:colOff>88900</xdr:colOff>
      <xdr:row>64</xdr:row>
      <xdr:rowOff>75819</xdr:rowOff>
    </xdr:to>
    <xdr:cxnSp macro="">
      <xdr:nvCxnSpPr>
        <xdr:cNvPr id="230" name="直線コネクタ 229">
          <a:extLst>
            <a:ext uri="{FF2B5EF4-FFF2-40B4-BE49-F238E27FC236}">
              <a16:creationId xmlns:a16="http://schemas.microsoft.com/office/drawing/2014/main" id="{9529816D-C0EF-4641-83A3-A9FD71C89D44}"/>
            </a:ext>
          </a:extLst>
        </xdr:cNvPr>
        <xdr:cNvCxnSpPr/>
      </xdr:nvCxnSpPr>
      <xdr:spPr>
        <a:xfrm>
          <a:off x="9154160" y="1080477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64406</xdr:rowOff>
    </xdr:from>
    <xdr:ext cx="469744" cy="259045"/>
    <xdr:sp macro="" textlink="">
      <xdr:nvSpPr>
        <xdr:cNvPr id="231" name="【体育館・プール】&#10;一人当たり面積最大値テキスト">
          <a:extLst>
            <a:ext uri="{FF2B5EF4-FFF2-40B4-BE49-F238E27FC236}">
              <a16:creationId xmlns:a16="http://schemas.microsoft.com/office/drawing/2014/main" id="{BCE706E6-7790-4DEB-AE92-8AFF9DBD8C88}"/>
            </a:ext>
          </a:extLst>
        </xdr:cNvPr>
        <xdr:cNvSpPr txBox="1"/>
      </xdr:nvSpPr>
      <xdr:spPr>
        <a:xfrm>
          <a:off x="9258300" y="92846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117729</xdr:rowOff>
    </xdr:from>
    <xdr:to>
      <xdr:col>55</xdr:col>
      <xdr:colOff>88900</xdr:colOff>
      <xdr:row>56</xdr:row>
      <xdr:rowOff>117729</xdr:rowOff>
    </xdr:to>
    <xdr:cxnSp macro="">
      <xdr:nvCxnSpPr>
        <xdr:cNvPr id="232" name="直線コネクタ 231">
          <a:extLst>
            <a:ext uri="{FF2B5EF4-FFF2-40B4-BE49-F238E27FC236}">
              <a16:creationId xmlns:a16="http://schemas.microsoft.com/office/drawing/2014/main" id="{51A70F92-81B1-4941-A1A4-F4CB5E3274AC}"/>
            </a:ext>
          </a:extLst>
        </xdr:cNvPr>
        <xdr:cNvCxnSpPr/>
      </xdr:nvCxnSpPr>
      <xdr:spPr>
        <a:xfrm>
          <a:off x="9154160" y="950556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16400</xdr:rowOff>
    </xdr:from>
    <xdr:ext cx="469744" cy="259045"/>
    <xdr:sp macro="" textlink="">
      <xdr:nvSpPr>
        <xdr:cNvPr id="233" name="【体育館・プール】&#10;一人当たり面積平均値テキスト">
          <a:extLst>
            <a:ext uri="{FF2B5EF4-FFF2-40B4-BE49-F238E27FC236}">
              <a16:creationId xmlns:a16="http://schemas.microsoft.com/office/drawing/2014/main" id="{EE1D0C4F-ED29-4CE6-87B2-C54EFF770C19}"/>
            </a:ext>
          </a:extLst>
        </xdr:cNvPr>
        <xdr:cNvSpPr txBox="1"/>
      </xdr:nvSpPr>
      <xdr:spPr>
        <a:xfrm>
          <a:off x="9258300" y="1057772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37973</xdr:rowOff>
    </xdr:from>
    <xdr:to>
      <xdr:col>55</xdr:col>
      <xdr:colOff>50800</xdr:colOff>
      <xdr:row>63</xdr:row>
      <xdr:rowOff>139573</xdr:rowOff>
    </xdr:to>
    <xdr:sp macro="" textlink="">
      <xdr:nvSpPr>
        <xdr:cNvPr id="234" name="フローチャート: 判断 233">
          <a:extLst>
            <a:ext uri="{FF2B5EF4-FFF2-40B4-BE49-F238E27FC236}">
              <a16:creationId xmlns:a16="http://schemas.microsoft.com/office/drawing/2014/main" id="{521821C5-CC6C-4452-8B83-E76C15665CB8}"/>
            </a:ext>
          </a:extLst>
        </xdr:cNvPr>
        <xdr:cNvSpPr/>
      </xdr:nvSpPr>
      <xdr:spPr>
        <a:xfrm>
          <a:off x="9192260" y="10599293"/>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42545</xdr:rowOff>
    </xdr:from>
    <xdr:to>
      <xdr:col>50</xdr:col>
      <xdr:colOff>165100</xdr:colOff>
      <xdr:row>63</xdr:row>
      <xdr:rowOff>144145</xdr:rowOff>
    </xdr:to>
    <xdr:sp macro="" textlink="">
      <xdr:nvSpPr>
        <xdr:cNvPr id="235" name="フローチャート: 判断 234">
          <a:extLst>
            <a:ext uri="{FF2B5EF4-FFF2-40B4-BE49-F238E27FC236}">
              <a16:creationId xmlns:a16="http://schemas.microsoft.com/office/drawing/2014/main" id="{1B02AD99-49F2-4401-A904-3FEFE1706885}"/>
            </a:ext>
          </a:extLst>
        </xdr:cNvPr>
        <xdr:cNvSpPr/>
      </xdr:nvSpPr>
      <xdr:spPr>
        <a:xfrm>
          <a:off x="8445500" y="10603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53594</xdr:rowOff>
    </xdr:from>
    <xdr:to>
      <xdr:col>46</xdr:col>
      <xdr:colOff>38100</xdr:colOff>
      <xdr:row>63</xdr:row>
      <xdr:rowOff>155194</xdr:rowOff>
    </xdr:to>
    <xdr:sp macro="" textlink="">
      <xdr:nvSpPr>
        <xdr:cNvPr id="236" name="フローチャート: 判断 235">
          <a:extLst>
            <a:ext uri="{FF2B5EF4-FFF2-40B4-BE49-F238E27FC236}">
              <a16:creationId xmlns:a16="http://schemas.microsoft.com/office/drawing/2014/main" id="{83ED39F4-58E1-4BCE-A421-0BF93B19A55E}"/>
            </a:ext>
          </a:extLst>
        </xdr:cNvPr>
        <xdr:cNvSpPr/>
      </xdr:nvSpPr>
      <xdr:spPr>
        <a:xfrm>
          <a:off x="7670800" y="10614914"/>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65786</xdr:rowOff>
    </xdr:from>
    <xdr:to>
      <xdr:col>41</xdr:col>
      <xdr:colOff>101600</xdr:colOff>
      <xdr:row>63</xdr:row>
      <xdr:rowOff>167386</xdr:rowOff>
    </xdr:to>
    <xdr:sp macro="" textlink="">
      <xdr:nvSpPr>
        <xdr:cNvPr id="237" name="フローチャート: 判断 236">
          <a:extLst>
            <a:ext uri="{FF2B5EF4-FFF2-40B4-BE49-F238E27FC236}">
              <a16:creationId xmlns:a16="http://schemas.microsoft.com/office/drawing/2014/main" id="{E425B6BB-A9E1-4A7B-A47C-6F1A47DCC39D}"/>
            </a:ext>
          </a:extLst>
        </xdr:cNvPr>
        <xdr:cNvSpPr/>
      </xdr:nvSpPr>
      <xdr:spPr>
        <a:xfrm>
          <a:off x="6873240" y="106271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68834</xdr:rowOff>
    </xdr:from>
    <xdr:to>
      <xdr:col>36</xdr:col>
      <xdr:colOff>165100</xdr:colOff>
      <xdr:row>63</xdr:row>
      <xdr:rowOff>170434</xdr:rowOff>
    </xdr:to>
    <xdr:sp macro="" textlink="">
      <xdr:nvSpPr>
        <xdr:cNvPr id="238" name="フローチャート: 判断 237">
          <a:extLst>
            <a:ext uri="{FF2B5EF4-FFF2-40B4-BE49-F238E27FC236}">
              <a16:creationId xmlns:a16="http://schemas.microsoft.com/office/drawing/2014/main" id="{575B0D4C-E546-4D28-B3B2-753758D1CF6A}"/>
            </a:ext>
          </a:extLst>
        </xdr:cNvPr>
        <xdr:cNvSpPr/>
      </xdr:nvSpPr>
      <xdr:spPr>
        <a:xfrm>
          <a:off x="6098540" y="10630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E2E30152-DA9F-432F-8E7A-97810EC9554B}"/>
            </a:ext>
          </a:extLst>
        </xdr:cNvPr>
        <xdr:cNvSpPr txBox="1"/>
      </xdr:nvSpPr>
      <xdr:spPr>
        <a:xfrm>
          <a:off x="90525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A90901F0-BDD1-42BC-9364-F3C8D5D26A53}"/>
            </a:ext>
          </a:extLst>
        </xdr:cNvPr>
        <xdr:cNvSpPr txBox="1"/>
      </xdr:nvSpPr>
      <xdr:spPr>
        <a:xfrm>
          <a:off x="83286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C46ADB41-D74F-4BD9-A9A4-6F8B6D7B510C}"/>
            </a:ext>
          </a:extLst>
        </xdr:cNvPr>
        <xdr:cNvSpPr txBox="1"/>
      </xdr:nvSpPr>
      <xdr:spPr>
        <a:xfrm>
          <a:off x="75463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CA92B08D-E820-42B6-A042-3202912AF4B1}"/>
            </a:ext>
          </a:extLst>
        </xdr:cNvPr>
        <xdr:cNvSpPr txBox="1"/>
      </xdr:nvSpPr>
      <xdr:spPr>
        <a:xfrm>
          <a:off x="67564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D4103139-4506-4719-B09F-58B1EA98E060}"/>
            </a:ext>
          </a:extLst>
        </xdr:cNvPr>
        <xdr:cNvSpPr txBox="1"/>
      </xdr:nvSpPr>
      <xdr:spPr>
        <a:xfrm>
          <a:off x="5981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71120</xdr:rowOff>
    </xdr:from>
    <xdr:to>
      <xdr:col>55</xdr:col>
      <xdr:colOff>50800</xdr:colOff>
      <xdr:row>63</xdr:row>
      <xdr:rowOff>1270</xdr:rowOff>
    </xdr:to>
    <xdr:sp macro="" textlink="">
      <xdr:nvSpPr>
        <xdr:cNvPr id="244" name="楕円 243">
          <a:extLst>
            <a:ext uri="{FF2B5EF4-FFF2-40B4-BE49-F238E27FC236}">
              <a16:creationId xmlns:a16="http://schemas.microsoft.com/office/drawing/2014/main" id="{993E3CB0-6DEA-4657-90E8-485E582B8943}"/>
            </a:ext>
          </a:extLst>
        </xdr:cNvPr>
        <xdr:cNvSpPr/>
      </xdr:nvSpPr>
      <xdr:spPr>
        <a:xfrm>
          <a:off x="9192260" y="1046480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61</xdr:row>
      <xdr:rowOff>93997</xdr:rowOff>
    </xdr:from>
    <xdr:ext cx="469744" cy="259045"/>
    <xdr:sp macro="" textlink="">
      <xdr:nvSpPr>
        <xdr:cNvPr id="245" name="【体育館・プール】&#10;一人当たり面積該当値テキスト">
          <a:extLst>
            <a:ext uri="{FF2B5EF4-FFF2-40B4-BE49-F238E27FC236}">
              <a16:creationId xmlns:a16="http://schemas.microsoft.com/office/drawing/2014/main" id="{E90EDCE8-6525-49F0-834D-14AF7B619134}"/>
            </a:ext>
          </a:extLst>
        </xdr:cNvPr>
        <xdr:cNvSpPr txBox="1"/>
      </xdr:nvSpPr>
      <xdr:spPr>
        <a:xfrm>
          <a:off x="9258300" y="103200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78359</xdr:rowOff>
    </xdr:from>
    <xdr:to>
      <xdr:col>50</xdr:col>
      <xdr:colOff>165100</xdr:colOff>
      <xdr:row>63</xdr:row>
      <xdr:rowOff>8509</xdr:rowOff>
    </xdr:to>
    <xdr:sp macro="" textlink="">
      <xdr:nvSpPr>
        <xdr:cNvPr id="246" name="楕円 245">
          <a:extLst>
            <a:ext uri="{FF2B5EF4-FFF2-40B4-BE49-F238E27FC236}">
              <a16:creationId xmlns:a16="http://schemas.microsoft.com/office/drawing/2014/main" id="{E07BCE67-22ED-4834-92E0-216D4EBAA001}"/>
            </a:ext>
          </a:extLst>
        </xdr:cNvPr>
        <xdr:cNvSpPr/>
      </xdr:nvSpPr>
      <xdr:spPr>
        <a:xfrm>
          <a:off x="8445500" y="1047203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121920</xdr:rowOff>
    </xdr:from>
    <xdr:to>
      <xdr:col>55</xdr:col>
      <xdr:colOff>0</xdr:colOff>
      <xdr:row>62</xdr:row>
      <xdr:rowOff>129159</xdr:rowOff>
    </xdr:to>
    <xdr:cxnSp macro="">
      <xdr:nvCxnSpPr>
        <xdr:cNvPr id="247" name="直線コネクタ 246">
          <a:extLst>
            <a:ext uri="{FF2B5EF4-FFF2-40B4-BE49-F238E27FC236}">
              <a16:creationId xmlns:a16="http://schemas.microsoft.com/office/drawing/2014/main" id="{E2A349D3-76F1-4E7C-BA16-DDAC5FF02C67}"/>
            </a:ext>
          </a:extLst>
        </xdr:cNvPr>
        <xdr:cNvCxnSpPr/>
      </xdr:nvCxnSpPr>
      <xdr:spPr>
        <a:xfrm flipV="1">
          <a:off x="8496300" y="10515600"/>
          <a:ext cx="723900" cy="7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106172</xdr:rowOff>
    </xdr:from>
    <xdr:to>
      <xdr:col>46</xdr:col>
      <xdr:colOff>38100</xdr:colOff>
      <xdr:row>63</xdr:row>
      <xdr:rowOff>36322</xdr:rowOff>
    </xdr:to>
    <xdr:sp macro="" textlink="">
      <xdr:nvSpPr>
        <xdr:cNvPr id="248" name="楕円 247">
          <a:extLst>
            <a:ext uri="{FF2B5EF4-FFF2-40B4-BE49-F238E27FC236}">
              <a16:creationId xmlns:a16="http://schemas.microsoft.com/office/drawing/2014/main" id="{19453327-A3C6-4F18-B151-BC3BA964C9A6}"/>
            </a:ext>
          </a:extLst>
        </xdr:cNvPr>
        <xdr:cNvSpPr/>
      </xdr:nvSpPr>
      <xdr:spPr>
        <a:xfrm>
          <a:off x="7670800" y="1049985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129159</xdr:rowOff>
    </xdr:from>
    <xdr:to>
      <xdr:col>50</xdr:col>
      <xdr:colOff>114300</xdr:colOff>
      <xdr:row>62</xdr:row>
      <xdr:rowOff>156972</xdr:rowOff>
    </xdr:to>
    <xdr:cxnSp macro="">
      <xdr:nvCxnSpPr>
        <xdr:cNvPr id="249" name="直線コネクタ 248">
          <a:extLst>
            <a:ext uri="{FF2B5EF4-FFF2-40B4-BE49-F238E27FC236}">
              <a16:creationId xmlns:a16="http://schemas.microsoft.com/office/drawing/2014/main" id="{B75569D0-7583-41B4-9888-617A0C9CB472}"/>
            </a:ext>
          </a:extLst>
        </xdr:cNvPr>
        <xdr:cNvCxnSpPr/>
      </xdr:nvCxnSpPr>
      <xdr:spPr>
        <a:xfrm flipV="1">
          <a:off x="7713980" y="10522839"/>
          <a:ext cx="782320" cy="278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111125</xdr:rowOff>
    </xdr:from>
    <xdr:to>
      <xdr:col>41</xdr:col>
      <xdr:colOff>101600</xdr:colOff>
      <xdr:row>63</xdr:row>
      <xdr:rowOff>41275</xdr:rowOff>
    </xdr:to>
    <xdr:sp macro="" textlink="">
      <xdr:nvSpPr>
        <xdr:cNvPr id="250" name="楕円 249">
          <a:extLst>
            <a:ext uri="{FF2B5EF4-FFF2-40B4-BE49-F238E27FC236}">
              <a16:creationId xmlns:a16="http://schemas.microsoft.com/office/drawing/2014/main" id="{B84CBEA6-509B-4727-8F00-3F8CEBD36A06}"/>
            </a:ext>
          </a:extLst>
        </xdr:cNvPr>
        <xdr:cNvSpPr/>
      </xdr:nvSpPr>
      <xdr:spPr>
        <a:xfrm>
          <a:off x="6873240" y="1050480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156972</xdr:rowOff>
    </xdr:from>
    <xdr:to>
      <xdr:col>45</xdr:col>
      <xdr:colOff>177800</xdr:colOff>
      <xdr:row>62</xdr:row>
      <xdr:rowOff>161925</xdr:rowOff>
    </xdr:to>
    <xdr:cxnSp macro="">
      <xdr:nvCxnSpPr>
        <xdr:cNvPr id="251" name="直線コネクタ 250">
          <a:extLst>
            <a:ext uri="{FF2B5EF4-FFF2-40B4-BE49-F238E27FC236}">
              <a16:creationId xmlns:a16="http://schemas.microsoft.com/office/drawing/2014/main" id="{A3979BE7-7C9A-454F-BB51-9827430243FD}"/>
            </a:ext>
          </a:extLst>
        </xdr:cNvPr>
        <xdr:cNvCxnSpPr/>
      </xdr:nvCxnSpPr>
      <xdr:spPr>
        <a:xfrm flipV="1">
          <a:off x="6924040" y="10550652"/>
          <a:ext cx="789940" cy="4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116459</xdr:rowOff>
    </xdr:from>
    <xdr:to>
      <xdr:col>36</xdr:col>
      <xdr:colOff>165100</xdr:colOff>
      <xdr:row>63</xdr:row>
      <xdr:rowOff>46609</xdr:rowOff>
    </xdr:to>
    <xdr:sp macro="" textlink="">
      <xdr:nvSpPr>
        <xdr:cNvPr id="252" name="楕円 251">
          <a:extLst>
            <a:ext uri="{FF2B5EF4-FFF2-40B4-BE49-F238E27FC236}">
              <a16:creationId xmlns:a16="http://schemas.microsoft.com/office/drawing/2014/main" id="{1A7D41CB-F74B-4A11-BEF9-44F7322E0C96}"/>
            </a:ext>
          </a:extLst>
        </xdr:cNvPr>
        <xdr:cNvSpPr/>
      </xdr:nvSpPr>
      <xdr:spPr>
        <a:xfrm>
          <a:off x="6098540" y="1051013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161925</xdr:rowOff>
    </xdr:from>
    <xdr:to>
      <xdr:col>41</xdr:col>
      <xdr:colOff>50800</xdr:colOff>
      <xdr:row>62</xdr:row>
      <xdr:rowOff>167259</xdr:rowOff>
    </xdr:to>
    <xdr:cxnSp macro="">
      <xdr:nvCxnSpPr>
        <xdr:cNvPr id="253" name="直線コネクタ 252">
          <a:extLst>
            <a:ext uri="{FF2B5EF4-FFF2-40B4-BE49-F238E27FC236}">
              <a16:creationId xmlns:a16="http://schemas.microsoft.com/office/drawing/2014/main" id="{21A49E06-476D-4124-B9A3-8F30CB213853}"/>
            </a:ext>
          </a:extLst>
        </xdr:cNvPr>
        <xdr:cNvCxnSpPr/>
      </xdr:nvCxnSpPr>
      <xdr:spPr>
        <a:xfrm flipV="1">
          <a:off x="6149340" y="10555605"/>
          <a:ext cx="774700" cy="5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63</xdr:row>
      <xdr:rowOff>135272</xdr:rowOff>
    </xdr:from>
    <xdr:ext cx="469744" cy="259045"/>
    <xdr:sp macro="" textlink="">
      <xdr:nvSpPr>
        <xdr:cNvPr id="254" name="n_1aveValue【体育館・プール】&#10;一人当たり面積">
          <a:extLst>
            <a:ext uri="{FF2B5EF4-FFF2-40B4-BE49-F238E27FC236}">
              <a16:creationId xmlns:a16="http://schemas.microsoft.com/office/drawing/2014/main" id="{95F883A2-C1BC-4B83-81F1-D82A50BDDC50}"/>
            </a:ext>
          </a:extLst>
        </xdr:cNvPr>
        <xdr:cNvSpPr txBox="1"/>
      </xdr:nvSpPr>
      <xdr:spPr>
        <a:xfrm>
          <a:off x="8271587" y="106965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146321</xdr:rowOff>
    </xdr:from>
    <xdr:ext cx="469744" cy="259045"/>
    <xdr:sp macro="" textlink="">
      <xdr:nvSpPr>
        <xdr:cNvPr id="255" name="n_2aveValue【体育館・プール】&#10;一人当たり面積">
          <a:extLst>
            <a:ext uri="{FF2B5EF4-FFF2-40B4-BE49-F238E27FC236}">
              <a16:creationId xmlns:a16="http://schemas.microsoft.com/office/drawing/2014/main" id="{F0B84644-57F9-4508-A00D-B2C42E59A9F3}"/>
            </a:ext>
          </a:extLst>
        </xdr:cNvPr>
        <xdr:cNvSpPr txBox="1"/>
      </xdr:nvSpPr>
      <xdr:spPr>
        <a:xfrm>
          <a:off x="7509587" y="107076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158513</xdr:rowOff>
    </xdr:from>
    <xdr:ext cx="469744" cy="259045"/>
    <xdr:sp macro="" textlink="">
      <xdr:nvSpPr>
        <xdr:cNvPr id="256" name="n_3aveValue【体育館・プール】&#10;一人当たり面積">
          <a:extLst>
            <a:ext uri="{FF2B5EF4-FFF2-40B4-BE49-F238E27FC236}">
              <a16:creationId xmlns:a16="http://schemas.microsoft.com/office/drawing/2014/main" id="{A3E35F63-670A-472D-B5FE-4A5CCE777FAE}"/>
            </a:ext>
          </a:extLst>
        </xdr:cNvPr>
        <xdr:cNvSpPr txBox="1"/>
      </xdr:nvSpPr>
      <xdr:spPr>
        <a:xfrm>
          <a:off x="6712027" y="107198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63</xdr:row>
      <xdr:rowOff>161561</xdr:rowOff>
    </xdr:from>
    <xdr:ext cx="469744" cy="259045"/>
    <xdr:sp macro="" textlink="">
      <xdr:nvSpPr>
        <xdr:cNvPr id="257" name="n_4aveValue【体育館・プール】&#10;一人当たり面積">
          <a:extLst>
            <a:ext uri="{FF2B5EF4-FFF2-40B4-BE49-F238E27FC236}">
              <a16:creationId xmlns:a16="http://schemas.microsoft.com/office/drawing/2014/main" id="{B0F5C997-56CA-499B-A261-FAE3E06DC37E}"/>
            </a:ext>
          </a:extLst>
        </xdr:cNvPr>
        <xdr:cNvSpPr txBox="1"/>
      </xdr:nvSpPr>
      <xdr:spPr>
        <a:xfrm>
          <a:off x="5937327" y="107228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61</xdr:row>
      <xdr:rowOff>25036</xdr:rowOff>
    </xdr:from>
    <xdr:ext cx="469744" cy="259045"/>
    <xdr:sp macro="" textlink="">
      <xdr:nvSpPr>
        <xdr:cNvPr id="258" name="n_1mainValue【体育館・プール】&#10;一人当たり面積">
          <a:extLst>
            <a:ext uri="{FF2B5EF4-FFF2-40B4-BE49-F238E27FC236}">
              <a16:creationId xmlns:a16="http://schemas.microsoft.com/office/drawing/2014/main" id="{02D5EA11-FFDD-4A4D-9A74-B754C464929D}"/>
            </a:ext>
          </a:extLst>
        </xdr:cNvPr>
        <xdr:cNvSpPr txBox="1"/>
      </xdr:nvSpPr>
      <xdr:spPr>
        <a:xfrm>
          <a:off x="8271587" y="102510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61</xdr:row>
      <xdr:rowOff>52849</xdr:rowOff>
    </xdr:from>
    <xdr:ext cx="469744" cy="259045"/>
    <xdr:sp macro="" textlink="">
      <xdr:nvSpPr>
        <xdr:cNvPr id="259" name="n_2mainValue【体育館・プール】&#10;一人当たり面積">
          <a:extLst>
            <a:ext uri="{FF2B5EF4-FFF2-40B4-BE49-F238E27FC236}">
              <a16:creationId xmlns:a16="http://schemas.microsoft.com/office/drawing/2014/main" id="{923B9EB8-0015-4B5B-AE5E-47F9AD5B0149}"/>
            </a:ext>
          </a:extLst>
        </xdr:cNvPr>
        <xdr:cNvSpPr txBox="1"/>
      </xdr:nvSpPr>
      <xdr:spPr>
        <a:xfrm>
          <a:off x="7509587" y="102788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61</xdr:row>
      <xdr:rowOff>57802</xdr:rowOff>
    </xdr:from>
    <xdr:ext cx="469744" cy="259045"/>
    <xdr:sp macro="" textlink="">
      <xdr:nvSpPr>
        <xdr:cNvPr id="260" name="n_3mainValue【体育館・プール】&#10;一人当たり面積">
          <a:extLst>
            <a:ext uri="{FF2B5EF4-FFF2-40B4-BE49-F238E27FC236}">
              <a16:creationId xmlns:a16="http://schemas.microsoft.com/office/drawing/2014/main" id="{2C68CA81-38D9-4130-A61F-EBCEB1B773FA}"/>
            </a:ext>
          </a:extLst>
        </xdr:cNvPr>
        <xdr:cNvSpPr txBox="1"/>
      </xdr:nvSpPr>
      <xdr:spPr>
        <a:xfrm>
          <a:off x="6712027" y="102838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61</xdr:row>
      <xdr:rowOff>63136</xdr:rowOff>
    </xdr:from>
    <xdr:ext cx="469744" cy="259045"/>
    <xdr:sp macro="" textlink="">
      <xdr:nvSpPr>
        <xdr:cNvPr id="261" name="n_4mainValue【体育館・プール】&#10;一人当たり面積">
          <a:extLst>
            <a:ext uri="{FF2B5EF4-FFF2-40B4-BE49-F238E27FC236}">
              <a16:creationId xmlns:a16="http://schemas.microsoft.com/office/drawing/2014/main" id="{742F06D2-0221-4DA0-8F27-F0B254E2BB05}"/>
            </a:ext>
          </a:extLst>
        </xdr:cNvPr>
        <xdr:cNvSpPr txBox="1"/>
      </xdr:nvSpPr>
      <xdr:spPr>
        <a:xfrm>
          <a:off x="5937327" y="102891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2" name="正方形/長方形 261">
          <a:extLst>
            <a:ext uri="{FF2B5EF4-FFF2-40B4-BE49-F238E27FC236}">
              <a16:creationId xmlns:a16="http://schemas.microsoft.com/office/drawing/2014/main" id="{27582C20-8073-4C81-9409-49B3598CC3AB}"/>
            </a:ext>
          </a:extLst>
        </xdr:cNvPr>
        <xdr:cNvSpPr/>
      </xdr:nvSpPr>
      <xdr:spPr>
        <a:xfrm>
          <a:off x="67056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3" name="正方形/長方形 262">
          <a:extLst>
            <a:ext uri="{FF2B5EF4-FFF2-40B4-BE49-F238E27FC236}">
              <a16:creationId xmlns:a16="http://schemas.microsoft.com/office/drawing/2014/main" id="{8A57A6AD-C918-4B38-91E5-8502F44A066B}"/>
            </a:ext>
          </a:extLst>
        </xdr:cNvPr>
        <xdr:cNvSpPr/>
      </xdr:nvSpPr>
      <xdr:spPr>
        <a:xfrm>
          <a:off x="79756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4" name="正方形/長方形 263">
          <a:extLst>
            <a:ext uri="{FF2B5EF4-FFF2-40B4-BE49-F238E27FC236}">
              <a16:creationId xmlns:a16="http://schemas.microsoft.com/office/drawing/2014/main" id="{681E94B3-737E-4FD6-8831-D412FB09CB05}"/>
            </a:ext>
          </a:extLst>
        </xdr:cNvPr>
        <xdr:cNvSpPr/>
      </xdr:nvSpPr>
      <xdr:spPr>
        <a:xfrm>
          <a:off x="79756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5" name="正方形/長方形 264">
          <a:extLst>
            <a:ext uri="{FF2B5EF4-FFF2-40B4-BE49-F238E27FC236}">
              <a16:creationId xmlns:a16="http://schemas.microsoft.com/office/drawing/2014/main" id="{67F3530C-7D4D-4755-B3F9-1C31A414AE21}"/>
            </a:ext>
          </a:extLst>
        </xdr:cNvPr>
        <xdr:cNvSpPr/>
      </xdr:nvSpPr>
      <xdr:spPr>
        <a:xfrm>
          <a:off x="16764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6" name="正方形/長方形 265">
          <a:extLst>
            <a:ext uri="{FF2B5EF4-FFF2-40B4-BE49-F238E27FC236}">
              <a16:creationId xmlns:a16="http://schemas.microsoft.com/office/drawing/2014/main" id="{6476DC6E-0FC5-4838-B2FA-E06D49BFF814}"/>
            </a:ext>
          </a:extLst>
        </xdr:cNvPr>
        <xdr:cNvSpPr/>
      </xdr:nvSpPr>
      <xdr:spPr>
        <a:xfrm>
          <a:off x="16764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7" name="正方形/長方形 266">
          <a:extLst>
            <a:ext uri="{FF2B5EF4-FFF2-40B4-BE49-F238E27FC236}">
              <a16:creationId xmlns:a16="http://schemas.microsoft.com/office/drawing/2014/main" id="{0D6B0365-BC2F-4234-8533-40CD9EC0B6CE}"/>
            </a:ext>
          </a:extLst>
        </xdr:cNvPr>
        <xdr:cNvSpPr/>
      </xdr:nvSpPr>
      <xdr:spPr>
        <a:xfrm>
          <a:off x="2682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8" name="正方形/長方形 267">
          <a:extLst>
            <a:ext uri="{FF2B5EF4-FFF2-40B4-BE49-F238E27FC236}">
              <a16:creationId xmlns:a16="http://schemas.microsoft.com/office/drawing/2014/main" id="{B505A176-EACE-429B-A7B5-AB403F8D1EB9}"/>
            </a:ext>
          </a:extLst>
        </xdr:cNvPr>
        <xdr:cNvSpPr/>
      </xdr:nvSpPr>
      <xdr:spPr>
        <a:xfrm>
          <a:off x="2682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9" name="正方形/長方形 268">
          <a:extLst>
            <a:ext uri="{FF2B5EF4-FFF2-40B4-BE49-F238E27FC236}">
              <a16:creationId xmlns:a16="http://schemas.microsoft.com/office/drawing/2014/main" id="{15540A4A-F44C-4111-82A2-3DAFAB91C846}"/>
            </a:ext>
          </a:extLst>
        </xdr:cNvPr>
        <xdr:cNvSpPr/>
      </xdr:nvSpPr>
      <xdr:spPr>
        <a:xfrm>
          <a:off x="67056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0" name="テキスト ボックス 269">
          <a:extLst>
            <a:ext uri="{FF2B5EF4-FFF2-40B4-BE49-F238E27FC236}">
              <a16:creationId xmlns:a16="http://schemas.microsoft.com/office/drawing/2014/main" id="{F91AD72B-F7E7-4D75-ADF1-666A8A91768D}"/>
            </a:ext>
          </a:extLst>
        </xdr:cNvPr>
        <xdr:cNvSpPr txBox="1"/>
      </xdr:nvSpPr>
      <xdr:spPr>
        <a:xfrm>
          <a:off x="65532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1" name="直線コネクタ 270">
          <a:extLst>
            <a:ext uri="{FF2B5EF4-FFF2-40B4-BE49-F238E27FC236}">
              <a16:creationId xmlns:a16="http://schemas.microsoft.com/office/drawing/2014/main" id="{41E87167-BE92-4615-BECF-838A7B2E12E8}"/>
            </a:ext>
          </a:extLst>
        </xdr:cNvPr>
        <xdr:cNvCxnSpPr/>
      </xdr:nvCxnSpPr>
      <xdr:spPr>
        <a:xfrm>
          <a:off x="67056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2" name="テキスト ボックス 271">
          <a:extLst>
            <a:ext uri="{FF2B5EF4-FFF2-40B4-BE49-F238E27FC236}">
              <a16:creationId xmlns:a16="http://schemas.microsoft.com/office/drawing/2014/main" id="{73D1C86A-C5F2-4F7C-8FD2-7F27E3B63DC3}"/>
            </a:ext>
          </a:extLst>
        </xdr:cNvPr>
        <xdr:cNvSpPr txBox="1"/>
      </xdr:nvSpPr>
      <xdr:spPr>
        <a:xfrm>
          <a:off x="27196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3" name="直線コネクタ 272">
          <a:extLst>
            <a:ext uri="{FF2B5EF4-FFF2-40B4-BE49-F238E27FC236}">
              <a16:creationId xmlns:a16="http://schemas.microsoft.com/office/drawing/2014/main" id="{38F6E010-C869-49B1-AAEA-2458AB9DBBD5}"/>
            </a:ext>
          </a:extLst>
        </xdr:cNvPr>
        <xdr:cNvCxnSpPr/>
      </xdr:nvCxnSpPr>
      <xdr:spPr>
        <a:xfrm>
          <a:off x="670560" y="14585769"/>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74" name="テキスト ボックス 273">
          <a:extLst>
            <a:ext uri="{FF2B5EF4-FFF2-40B4-BE49-F238E27FC236}">
              <a16:creationId xmlns:a16="http://schemas.microsoft.com/office/drawing/2014/main" id="{94CC809E-F235-48FB-AD86-56125321C034}"/>
            </a:ext>
          </a:extLst>
        </xdr:cNvPr>
        <xdr:cNvSpPr txBox="1"/>
      </xdr:nvSpPr>
      <xdr:spPr>
        <a:xfrm>
          <a:off x="271961" y="1444354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5" name="直線コネクタ 274">
          <a:extLst>
            <a:ext uri="{FF2B5EF4-FFF2-40B4-BE49-F238E27FC236}">
              <a16:creationId xmlns:a16="http://schemas.microsoft.com/office/drawing/2014/main" id="{FEF7726F-0C04-419A-807E-F8891656851C}"/>
            </a:ext>
          </a:extLst>
        </xdr:cNvPr>
        <xdr:cNvCxnSpPr/>
      </xdr:nvCxnSpPr>
      <xdr:spPr>
        <a:xfrm>
          <a:off x="670560" y="1426300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6" name="テキスト ボックス 275">
          <a:extLst>
            <a:ext uri="{FF2B5EF4-FFF2-40B4-BE49-F238E27FC236}">
              <a16:creationId xmlns:a16="http://schemas.microsoft.com/office/drawing/2014/main" id="{F864D957-7403-4822-A559-DF40DCCDAFEA}"/>
            </a:ext>
          </a:extLst>
        </xdr:cNvPr>
        <xdr:cNvSpPr txBox="1"/>
      </xdr:nvSpPr>
      <xdr:spPr>
        <a:xfrm>
          <a:off x="336081" y="1412459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7" name="直線コネクタ 276">
          <a:extLst>
            <a:ext uri="{FF2B5EF4-FFF2-40B4-BE49-F238E27FC236}">
              <a16:creationId xmlns:a16="http://schemas.microsoft.com/office/drawing/2014/main" id="{C09FA06B-0592-4964-BA99-4B2DDD381BA7}"/>
            </a:ext>
          </a:extLst>
        </xdr:cNvPr>
        <xdr:cNvCxnSpPr/>
      </xdr:nvCxnSpPr>
      <xdr:spPr>
        <a:xfrm>
          <a:off x="670560" y="13944056"/>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78" name="テキスト ボックス 277">
          <a:extLst>
            <a:ext uri="{FF2B5EF4-FFF2-40B4-BE49-F238E27FC236}">
              <a16:creationId xmlns:a16="http://schemas.microsoft.com/office/drawing/2014/main" id="{59C02985-F994-4499-B4A9-B26C8871D991}"/>
            </a:ext>
          </a:extLst>
        </xdr:cNvPr>
        <xdr:cNvSpPr txBox="1"/>
      </xdr:nvSpPr>
      <xdr:spPr>
        <a:xfrm>
          <a:off x="336081" y="1380564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79" name="直線コネクタ 278">
          <a:extLst>
            <a:ext uri="{FF2B5EF4-FFF2-40B4-BE49-F238E27FC236}">
              <a16:creationId xmlns:a16="http://schemas.microsoft.com/office/drawing/2014/main" id="{7F9A2637-E143-4591-9CE5-D392D32AD065}"/>
            </a:ext>
          </a:extLst>
        </xdr:cNvPr>
        <xdr:cNvCxnSpPr/>
      </xdr:nvCxnSpPr>
      <xdr:spPr>
        <a:xfrm>
          <a:off x="670560" y="1362510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80" name="テキスト ボックス 279">
          <a:extLst>
            <a:ext uri="{FF2B5EF4-FFF2-40B4-BE49-F238E27FC236}">
              <a16:creationId xmlns:a16="http://schemas.microsoft.com/office/drawing/2014/main" id="{13EC9B2E-30B6-42AD-978B-D93723C02545}"/>
            </a:ext>
          </a:extLst>
        </xdr:cNvPr>
        <xdr:cNvSpPr txBox="1"/>
      </xdr:nvSpPr>
      <xdr:spPr>
        <a:xfrm>
          <a:off x="336081" y="134866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1" name="直線コネクタ 280">
          <a:extLst>
            <a:ext uri="{FF2B5EF4-FFF2-40B4-BE49-F238E27FC236}">
              <a16:creationId xmlns:a16="http://schemas.microsoft.com/office/drawing/2014/main" id="{B5748ADF-E052-43FA-86CE-5B3B3558193D}"/>
            </a:ext>
          </a:extLst>
        </xdr:cNvPr>
        <xdr:cNvCxnSpPr/>
      </xdr:nvCxnSpPr>
      <xdr:spPr>
        <a:xfrm>
          <a:off x="670560" y="1330615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2" name="テキスト ボックス 281">
          <a:extLst>
            <a:ext uri="{FF2B5EF4-FFF2-40B4-BE49-F238E27FC236}">
              <a16:creationId xmlns:a16="http://schemas.microsoft.com/office/drawing/2014/main" id="{D0C920D3-C06A-4799-9475-7193C236329A}"/>
            </a:ext>
          </a:extLst>
        </xdr:cNvPr>
        <xdr:cNvSpPr txBox="1"/>
      </xdr:nvSpPr>
      <xdr:spPr>
        <a:xfrm>
          <a:off x="336081" y="1316774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3" name="直線コネクタ 282">
          <a:extLst>
            <a:ext uri="{FF2B5EF4-FFF2-40B4-BE49-F238E27FC236}">
              <a16:creationId xmlns:a16="http://schemas.microsoft.com/office/drawing/2014/main" id="{D32DFC58-A0F4-4238-A661-69D30A77EDE9}"/>
            </a:ext>
          </a:extLst>
        </xdr:cNvPr>
        <xdr:cNvCxnSpPr/>
      </xdr:nvCxnSpPr>
      <xdr:spPr>
        <a:xfrm>
          <a:off x="670560" y="12987201"/>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84" name="テキスト ボックス 283">
          <a:extLst>
            <a:ext uri="{FF2B5EF4-FFF2-40B4-BE49-F238E27FC236}">
              <a16:creationId xmlns:a16="http://schemas.microsoft.com/office/drawing/2014/main" id="{41D8D4B6-7EF8-4444-B475-BB76C7168584}"/>
            </a:ext>
          </a:extLst>
        </xdr:cNvPr>
        <xdr:cNvSpPr txBox="1"/>
      </xdr:nvSpPr>
      <xdr:spPr>
        <a:xfrm>
          <a:off x="377341" y="1284878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5" name="直線コネクタ 284">
          <a:extLst>
            <a:ext uri="{FF2B5EF4-FFF2-40B4-BE49-F238E27FC236}">
              <a16:creationId xmlns:a16="http://schemas.microsoft.com/office/drawing/2014/main" id="{2487A6B6-5C66-4F35-A30D-E871318999E1}"/>
            </a:ext>
          </a:extLst>
        </xdr:cNvPr>
        <xdr:cNvCxnSpPr/>
      </xdr:nvCxnSpPr>
      <xdr:spPr>
        <a:xfrm>
          <a:off x="67056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86" name="【福祉施設】&#10;有形固定資産減価償却率グラフ枠">
          <a:extLst>
            <a:ext uri="{FF2B5EF4-FFF2-40B4-BE49-F238E27FC236}">
              <a16:creationId xmlns:a16="http://schemas.microsoft.com/office/drawing/2014/main" id="{BE3949F3-EA67-4F48-9FF8-785023765EA6}"/>
            </a:ext>
          </a:extLst>
        </xdr:cNvPr>
        <xdr:cNvSpPr/>
      </xdr:nvSpPr>
      <xdr:spPr>
        <a:xfrm>
          <a:off x="67056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118111</xdr:rowOff>
    </xdr:from>
    <xdr:to>
      <xdr:col>24</xdr:col>
      <xdr:colOff>62865</xdr:colOff>
      <xdr:row>86</xdr:row>
      <xdr:rowOff>168729</xdr:rowOff>
    </xdr:to>
    <xdr:cxnSp macro="">
      <xdr:nvCxnSpPr>
        <xdr:cNvPr id="287" name="直線コネクタ 286">
          <a:extLst>
            <a:ext uri="{FF2B5EF4-FFF2-40B4-BE49-F238E27FC236}">
              <a16:creationId xmlns:a16="http://schemas.microsoft.com/office/drawing/2014/main" id="{6D11F54F-B3E6-492B-9517-2777839A34CB}"/>
            </a:ext>
          </a:extLst>
        </xdr:cNvPr>
        <xdr:cNvCxnSpPr/>
      </xdr:nvCxnSpPr>
      <xdr:spPr>
        <a:xfrm flipV="1">
          <a:off x="4086225" y="13194031"/>
          <a:ext cx="0" cy="13917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1106</xdr:rowOff>
    </xdr:from>
    <xdr:ext cx="469744" cy="259045"/>
    <xdr:sp macro="" textlink="">
      <xdr:nvSpPr>
        <xdr:cNvPr id="288" name="【福祉施設】&#10;有形固定資産減価償却率最小値テキスト">
          <a:extLst>
            <a:ext uri="{FF2B5EF4-FFF2-40B4-BE49-F238E27FC236}">
              <a16:creationId xmlns:a16="http://schemas.microsoft.com/office/drawing/2014/main" id="{18FC83E7-17D8-435F-85C6-8D41474024F6}"/>
            </a:ext>
          </a:extLst>
        </xdr:cNvPr>
        <xdr:cNvSpPr txBox="1"/>
      </xdr:nvSpPr>
      <xdr:spPr>
        <a:xfrm>
          <a:off x="4124960" y="145857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168729</xdr:rowOff>
    </xdr:from>
    <xdr:to>
      <xdr:col>24</xdr:col>
      <xdr:colOff>152400</xdr:colOff>
      <xdr:row>86</xdr:row>
      <xdr:rowOff>168729</xdr:rowOff>
    </xdr:to>
    <xdr:cxnSp macro="">
      <xdr:nvCxnSpPr>
        <xdr:cNvPr id="289" name="直線コネクタ 288">
          <a:extLst>
            <a:ext uri="{FF2B5EF4-FFF2-40B4-BE49-F238E27FC236}">
              <a16:creationId xmlns:a16="http://schemas.microsoft.com/office/drawing/2014/main" id="{DD51CBC4-9E4A-47C6-BD08-6D4243E75FB3}"/>
            </a:ext>
          </a:extLst>
        </xdr:cNvPr>
        <xdr:cNvCxnSpPr/>
      </xdr:nvCxnSpPr>
      <xdr:spPr>
        <a:xfrm>
          <a:off x="4020820" y="1458576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64788</xdr:rowOff>
    </xdr:from>
    <xdr:ext cx="405111" cy="259045"/>
    <xdr:sp macro="" textlink="">
      <xdr:nvSpPr>
        <xdr:cNvPr id="290" name="【福祉施設】&#10;有形固定資産減価償却率最大値テキスト">
          <a:extLst>
            <a:ext uri="{FF2B5EF4-FFF2-40B4-BE49-F238E27FC236}">
              <a16:creationId xmlns:a16="http://schemas.microsoft.com/office/drawing/2014/main" id="{F070EAA9-49DD-4CA4-BC72-14D7B60D2DE1}"/>
            </a:ext>
          </a:extLst>
        </xdr:cNvPr>
        <xdr:cNvSpPr txBox="1"/>
      </xdr:nvSpPr>
      <xdr:spPr>
        <a:xfrm>
          <a:off x="4124960" y="129730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118111</xdr:rowOff>
    </xdr:from>
    <xdr:to>
      <xdr:col>24</xdr:col>
      <xdr:colOff>152400</xdr:colOff>
      <xdr:row>78</xdr:row>
      <xdr:rowOff>118111</xdr:rowOff>
    </xdr:to>
    <xdr:cxnSp macro="">
      <xdr:nvCxnSpPr>
        <xdr:cNvPr id="291" name="直線コネクタ 290">
          <a:extLst>
            <a:ext uri="{FF2B5EF4-FFF2-40B4-BE49-F238E27FC236}">
              <a16:creationId xmlns:a16="http://schemas.microsoft.com/office/drawing/2014/main" id="{1F0D039F-D198-42CF-B657-68B39424AAC8}"/>
            </a:ext>
          </a:extLst>
        </xdr:cNvPr>
        <xdr:cNvCxnSpPr/>
      </xdr:nvCxnSpPr>
      <xdr:spPr>
        <a:xfrm>
          <a:off x="4020820" y="1319403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147338</xdr:rowOff>
    </xdr:from>
    <xdr:ext cx="405111" cy="259045"/>
    <xdr:sp macro="" textlink="">
      <xdr:nvSpPr>
        <xdr:cNvPr id="292" name="【福祉施設】&#10;有形固定資産減価償却率平均値テキスト">
          <a:extLst>
            <a:ext uri="{FF2B5EF4-FFF2-40B4-BE49-F238E27FC236}">
              <a16:creationId xmlns:a16="http://schemas.microsoft.com/office/drawing/2014/main" id="{4EE6BB1E-1B79-43AF-B6F5-E37B9611876F}"/>
            </a:ext>
          </a:extLst>
        </xdr:cNvPr>
        <xdr:cNvSpPr txBox="1"/>
      </xdr:nvSpPr>
      <xdr:spPr>
        <a:xfrm>
          <a:off x="4124960" y="1372617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124461</xdr:rowOff>
    </xdr:from>
    <xdr:to>
      <xdr:col>24</xdr:col>
      <xdr:colOff>114300</xdr:colOff>
      <xdr:row>83</xdr:row>
      <xdr:rowOff>54611</xdr:rowOff>
    </xdr:to>
    <xdr:sp macro="" textlink="">
      <xdr:nvSpPr>
        <xdr:cNvPr id="293" name="フローチャート: 判断 292">
          <a:extLst>
            <a:ext uri="{FF2B5EF4-FFF2-40B4-BE49-F238E27FC236}">
              <a16:creationId xmlns:a16="http://schemas.microsoft.com/office/drawing/2014/main" id="{C57AB117-FAEB-4C1D-B04B-5ACF62430B75}"/>
            </a:ext>
          </a:extLst>
        </xdr:cNvPr>
        <xdr:cNvSpPr/>
      </xdr:nvSpPr>
      <xdr:spPr>
        <a:xfrm>
          <a:off x="4036060" y="1387094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103232</xdr:rowOff>
    </xdr:from>
    <xdr:to>
      <xdr:col>20</xdr:col>
      <xdr:colOff>38100</xdr:colOff>
      <xdr:row>83</xdr:row>
      <xdr:rowOff>33382</xdr:rowOff>
    </xdr:to>
    <xdr:sp macro="" textlink="">
      <xdr:nvSpPr>
        <xdr:cNvPr id="294" name="フローチャート: 判断 293">
          <a:extLst>
            <a:ext uri="{FF2B5EF4-FFF2-40B4-BE49-F238E27FC236}">
              <a16:creationId xmlns:a16="http://schemas.microsoft.com/office/drawing/2014/main" id="{09C28F4D-0C0C-4D5F-8411-84701CAA361C}"/>
            </a:ext>
          </a:extLst>
        </xdr:cNvPr>
        <xdr:cNvSpPr/>
      </xdr:nvSpPr>
      <xdr:spPr>
        <a:xfrm>
          <a:off x="3312160" y="1384971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72208</xdr:rowOff>
    </xdr:from>
    <xdr:to>
      <xdr:col>15</xdr:col>
      <xdr:colOff>101600</xdr:colOff>
      <xdr:row>83</xdr:row>
      <xdr:rowOff>2358</xdr:rowOff>
    </xdr:to>
    <xdr:sp macro="" textlink="">
      <xdr:nvSpPr>
        <xdr:cNvPr id="295" name="フローチャート: 判断 294">
          <a:extLst>
            <a:ext uri="{FF2B5EF4-FFF2-40B4-BE49-F238E27FC236}">
              <a16:creationId xmlns:a16="http://schemas.microsoft.com/office/drawing/2014/main" id="{DE03AD28-DCBB-460E-843F-97FFAD7CC2F5}"/>
            </a:ext>
          </a:extLst>
        </xdr:cNvPr>
        <xdr:cNvSpPr/>
      </xdr:nvSpPr>
      <xdr:spPr>
        <a:xfrm>
          <a:off x="2514600" y="1381868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96701</xdr:rowOff>
    </xdr:from>
    <xdr:to>
      <xdr:col>10</xdr:col>
      <xdr:colOff>165100</xdr:colOff>
      <xdr:row>83</xdr:row>
      <xdr:rowOff>26851</xdr:rowOff>
    </xdr:to>
    <xdr:sp macro="" textlink="">
      <xdr:nvSpPr>
        <xdr:cNvPr id="296" name="フローチャート: 判断 295">
          <a:extLst>
            <a:ext uri="{FF2B5EF4-FFF2-40B4-BE49-F238E27FC236}">
              <a16:creationId xmlns:a16="http://schemas.microsoft.com/office/drawing/2014/main" id="{18FFBAFC-2154-4FB5-8950-40667655C4F2}"/>
            </a:ext>
          </a:extLst>
        </xdr:cNvPr>
        <xdr:cNvSpPr/>
      </xdr:nvSpPr>
      <xdr:spPr>
        <a:xfrm>
          <a:off x="1739900" y="1384318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73842</xdr:rowOff>
    </xdr:from>
    <xdr:to>
      <xdr:col>6</xdr:col>
      <xdr:colOff>38100</xdr:colOff>
      <xdr:row>83</xdr:row>
      <xdr:rowOff>3992</xdr:rowOff>
    </xdr:to>
    <xdr:sp macro="" textlink="">
      <xdr:nvSpPr>
        <xdr:cNvPr id="297" name="フローチャート: 判断 296">
          <a:extLst>
            <a:ext uri="{FF2B5EF4-FFF2-40B4-BE49-F238E27FC236}">
              <a16:creationId xmlns:a16="http://schemas.microsoft.com/office/drawing/2014/main" id="{773EE814-368C-42D2-89C9-E311899E848E}"/>
            </a:ext>
          </a:extLst>
        </xdr:cNvPr>
        <xdr:cNvSpPr/>
      </xdr:nvSpPr>
      <xdr:spPr>
        <a:xfrm>
          <a:off x="965200" y="1382032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9AC150C7-96EA-44C8-A7AD-7E33182A3E0D}"/>
            </a:ext>
          </a:extLst>
        </xdr:cNvPr>
        <xdr:cNvSpPr txBox="1"/>
      </xdr:nvSpPr>
      <xdr:spPr>
        <a:xfrm>
          <a:off x="39192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FB1EB856-00F9-4C7D-8173-EF3A9E2A4E2A}"/>
            </a:ext>
          </a:extLst>
        </xdr:cNvPr>
        <xdr:cNvSpPr txBox="1"/>
      </xdr:nvSpPr>
      <xdr:spPr>
        <a:xfrm>
          <a:off x="3187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9306290B-CD7D-4339-803F-52B59770148C}"/>
            </a:ext>
          </a:extLst>
        </xdr:cNvPr>
        <xdr:cNvSpPr txBox="1"/>
      </xdr:nvSpPr>
      <xdr:spPr>
        <a:xfrm>
          <a:off x="2397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0EEEED1B-9B5B-440D-8416-71D4972FFE4C}"/>
            </a:ext>
          </a:extLst>
        </xdr:cNvPr>
        <xdr:cNvSpPr txBox="1"/>
      </xdr:nvSpPr>
      <xdr:spPr>
        <a:xfrm>
          <a:off x="16230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71959C11-768A-4AEA-A83E-0C92A276106F}"/>
            </a:ext>
          </a:extLst>
        </xdr:cNvPr>
        <xdr:cNvSpPr txBox="1"/>
      </xdr:nvSpPr>
      <xdr:spPr>
        <a:xfrm>
          <a:off x="8407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85</xdr:row>
      <xdr:rowOff>21589</xdr:rowOff>
    </xdr:from>
    <xdr:to>
      <xdr:col>24</xdr:col>
      <xdr:colOff>114300</xdr:colOff>
      <xdr:row>85</xdr:row>
      <xdr:rowOff>123189</xdr:rowOff>
    </xdr:to>
    <xdr:sp macro="" textlink="">
      <xdr:nvSpPr>
        <xdr:cNvPr id="303" name="楕円 302">
          <a:extLst>
            <a:ext uri="{FF2B5EF4-FFF2-40B4-BE49-F238E27FC236}">
              <a16:creationId xmlns:a16="http://schemas.microsoft.com/office/drawing/2014/main" id="{06921785-61A9-4486-9271-F8DB15AADFD4}"/>
            </a:ext>
          </a:extLst>
        </xdr:cNvPr>
        <xdr:cNvSpPr/>
      </xdr:nvSpPr>
      <xdr:spPr>
        <a:xfrm>
          <a:off x="4036060" y="14270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85</xdr:row>
      <xdr:rowOff>16</xdr:rowOff>
    </xdr:from>
    <xdr:ext cx="405111" cy="259045"/>
    <xdr:sp macro="" textlink="">
      <xdr:nvSpPr>
        <xdr:cNvPr id="304" name="【福祉施設】&#10;有形固定資産減価償却率該当値テキスト">
          <a:extLst>
            <a:ext uri="{FF2B5EF4-FFF2-40B4-BE49-F238E27FC236}">
              <a16:creationId xmlns:a16="http://schemas.microsoft.com/office/drawing/2014/main" id="{87C53053-98A0-48DB-B4F3-3230F30C8E48}"/>
            </a:ext>
          </a:extLst>
        </xdr:cNvPr>
        <xdr:cNvSpPr txBox="1"/>
      </xdr:nvSpPr>
      <xdr:spPr>
        <a:xfrm>
          <a:off x="4124960" y="142494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84</xdr:row>
      <xdr:rowOff>160382</xdr:rowOff>
    </xdr:from>
    <xdr:to>
      <xdr:col>20</xdr:col>
      <xdr:colOff>38100</xdr:colOff>
      <xdr:row>85</xdr:row>
      <xdr:rowOff>90532</xdr:rowOff>
    </xdr:to>
    <xdr:sp macro="" textlink="">
      <xdr:nvSpPr>
        <xdr:cNvPr id="305" name="楕円 304">
          <a:extLst>
            <a:ext uri="{FF2B5EF4-FFF2-40B4-BE49-F238E27FC236}">
              <a16:creationId xmlns:a16="http://schemas.microsoft.com/office/drawing/2014/main" id="{172B38F8-5959-4722-9FC0-16053CFD9A73}"/>
            </a:ext>
          </a:extLst>
        </xdr:cNvPr>
        <xdr:cNvSpPr/>
      </xdr:nvSpPr>
      <xdr:spPr>
        <a:xfrm>
          <a:off x="3312160" y="1424214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85</xdr:row>
      <xdr:rowOff>39732</xdr:rowOff>
    </xdr:from>
    <xdr:to>
      <xdr:col>24</xdr:col>
      <xdr:colOff>63500</xdr:colOff>
      <xdr:row>85</xdr:row>
      <xdr:rowOff>72389</xdr:rowOff>
    </xdr:to>
    <xdr:cxnSp macro="">
      <xdr:nvCxnSpPr>
        <xdr:cNvPr id="306" name="直線コネクタ 305">
          <a:extLst>
            <a:ext uri="{FF2B5EF4-FFF2-40B4-BE49-F238E27FC236}">
              <a16:creationId xmlns:a16="http://schemas.microsoft.com/office/drawing/2014/main" id="{6763DC0A-358E-478E-8611-AC532EDBBA9D}"/>
            </a:ext>
          </a:extLst>
        </xdr:cNvPr>
        <xdr:cNvCxnSpPr/>
      </xdr:nvCxnSpPr>
      <xdr:spPr>
        <a:xfrm>
          <a:off x="3355340" y="14289132"/>
          <a:ext cx="73152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84</xdr:row>
      <xdr:rowOff>127726</xdr:rowOff>
    </xdr:from>
    <xdr:to>
      <xdr:col>15</xdr:col>
      <xdr:colOff>101600</xdr:colOff>
      <xdr:row>85</xdr:row>
      <xdr:rowOff>57876</xdr:rowOff>
    </xdr:to>
    <xdr:sp macro="" textlink="">
      <xdr:nvSpPr>
        <xdr:cNvPr id="307" name="楕円 306">
          <a:extLst>
            <a:ext uri="{FF2B5EF4-FFF2-40B4-BE49-F238E27FC236}">
              <a16:creationId xmlns:a16="http://schemas.microsoft.com/office/drawing/2014/main" id="{1631A118-1215-4151-A20E-839306D7FDC2}"/>
            </a:ext>
          </a:extLst>
        </xdr:cNvPr>
        <xdr:cNvSpPr/>
      </xdr:nvSpPr>
      <xdr:spPr>
        <a:xfrm>
          <a:off x="2514600" y="1420948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85</xdr:row>
      <xdr:rowOff>7076</xdr:rowOff>
    </xdr:from>
    <xdr:to>
      <xdr:col>19</xdr:col>
      <xdr:colOff>177800</xdr:colOff>
      <xdr:row>85</xdr:row>
      <xdr:rowOff>39732</xdr:rowOff>
    </xdr:to>
    <xdr:cxnSp macro="">
      <xdr:nvCxnSpPr>
        <xdr:cNvPr id="308" name="直線コネクタ 307">
          <a:extLst>
            <a:ext uri="{FF2B5EF4-FFF2-40B4-BE49-F238E27FC236}">
              <a16:creationId xmlns:a16="http://schemas.microsoft.com/office/drawing/2014/main" id="{AA60F49F-A0B5-47D4-8D23-E5C255260B2B}"/>
            </a:ext>
          </a:extLst>
        </xdr:cNvPr>
        <xdr:cNvCxnSpPr/>
      </xdr:nvCxnSpPr>
      <xdr:spPr>
        <a:xfrm>
          <a:off x="2565400" y="14256476"/>
          <a:ext cx="789940" cy="32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84</xdr:row>
      <xdr:rowOff>95069</xdr:rowOff>
    </xdr:from>
    <xdr:to>
      <xdr:col>10</xdr:col>
      <xdr:colOff>165100</xdr:colOff>
      <xdr:row>85</xdr:row>
      <xdr:rowOff>25219</xdr:rowOff>
    </xdr:to>
    <xdr:sp macro="" textlink="">
      <xdr:nvSpPr>
        <xdr:cNvPr id="309" name="楕円 308">
          <a:extLst>
            <a:ext uri="{FF2B5EF4-FFF2-40B4-BE49-F238E27FC236}">
              <a16:creationId xmlns:a16="http://schemas.microsoft.com/office/drawing/2014/main" id="{59646627-6152-441D-980E-8A23D1507E89}"/>
            </a:ext>
          </a:extLst>
        </xdr:cNvPr>
        <xdr:cNvSpPr/>
      </xdr:nvSpPr>
      <xdr:spPr>
        <a:xfrm>
          <a:off x="1739900" y="1417682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84</xdr:row>
      <xdr:rowOff>145869</xdr:rowOff>
    </xdr:from>
    <xdr:to>
      <xdr:col>15</xdr:col>
      <xdr:colOff>50800</xdr:colOff>
      <xdr:row>85</xdr:row>
      <xdr:rowOff>7076</xdr:rowOff>
    </xdr:to>
    <xdr:cxnSp macro="">
      <xdr:nvCxnSpPr>
        <xdr:cNvPr id="310" name="直線コネクタ 309">
          <a:extLst>
            <a:ext uri="{FF2B5EF4-FFF2-40B4-BE49-F238E27FC236}">
              <a16:creationId xmlns:a16="http://schemas.microsoft.com/office/drawing/2014/main" id="{762D54FC-5E9F-47E5-BB8C-70912D4DD305}"/>
            </a:ext>
          </a:extLst>
        </xdr:cNvPr>
        <xdr:cNvCxnSpPr/>
      </xdr:nvCxnSpPr>
      <xdr:spPr>
        <a:xfrm>
          <a:off x="1790700" y="14227629"/>
          <a:ext cx="774700" cy="28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84</xdr:row>
      <xdr:rowOff>60779</xdr:rowOff>
    </xdr:from>
    <xdr:to>
      <xdr:col>6</xdr:col>
      <xdr:colOff>38100</xdr:colOff>
      <xdr:row>84</xdr:row>
      <xdr:rowOff>162379</xdr:rowOff>
    </xdr:to>
    <xdr:sp macro="" textlink="">
      <xdr:nvSpPr>
        <xdr:cNvPr id="311" name="楕円 310">
          <a:extLst>
            <a:ext uri="{FF2B5EF4-FFF2-40B4-BE49-F238E27FC236}">
              <a16:creationId xmlns:a16="http://schemas.microsoft.com/office/drawing/2014/main" id="{DF07FF76-E5BC-4FBB-9BF9-713AAA35B7A9}"/>
            </a:ext>
          </a:extLst>
        </xdr:cNvPr>
        <xdr:cNvSpPr/>
      </xdr:nvSpPr>
      <xdr:spPr>
        <a:xfrm>
          <a:off x="965200" y="14142539"/>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84</xdr:row>
      <xdr:rowOff>111579</xdr:rowOff>
    </xdr:from>
    <xdr:to>
      <xdr:col>10</xdr:col>
      <xdr:colOff>114300</xdr:colOff>
      <xdr:row>84</xdr:row>
      <xdr:rowOff>145869</xdr:rowOff>
    </xdr:to>
    <xdr:cxnSp macro="">
      <xdr:nvCxnSpPr>
        <xdr:cNvPr id="312" name="直線コネクタ 311">
          <a:extLst>
            <a:ext uri="{FF2B5EF4-FFF2-40B4-BE49-F238E27FC236}">
              <a16:creationId xmlns:a16="http://schemas.microsoft.com/office/drawing/2014/main" id="{26BBBD35-92ED-41F3-834E-B7E8C801D9A6}"/>
            </a:ext>
          </a:extLst>
        </xdr:cNvPr>
        <xdr:cNvCxnSpPr/>
      </xdr:nvCxnSpPr>
      <xdr:spPr>
        <a:xfrm>
          <a:off x="1008380" y="14193339"/>
          <a:ext cx="78232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49909</xdr:rowOff>
    </xdr:from>
    <xdr:ext cx="405111" cy="259045"/>
    <xdr:sp macro="" textlink="">
      <xdr:nvSpPr>
        <xdr:cNvPr id="313" name="n_1aveValue【福祉施設】&#10;有形固定資産減価償却率">
          <a:extLst>
            <a:ext uri="{FF2B5EF4-FFF2-40B4-BE49-F238E27FC236}">
              <a16:creationId xmlns:a16="http://schemas.microsoft.com/office/drawing/2014/main" id="{47C73DAC-9F0E-42B7-AF58-010E5A94BA0A}"/>
            </a:ext>
          </a:extLst>
        </xdr:cNvPr>
        <xdr:cNvSpPr txBox="1"/>
      </xdr:nvSpPr>
      <xdr:spPr>
        <a:xfrm>
          <a:off x="3170564" y="136287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18885</xdr:rowOff>
    </xdr:from>
    <xdr:ext cx="405111" cy="259045"/>
    <xdr:sp macro="" textlink="">
      <xdr:nvSpPr>
        <xdr:cNvPr id="314" name="n_2aveValue【福祉施設】&#10;有形固定資産減価償却率">
          <a:extLst>
            <a:ext uri="{FF2B5EF4-FFF2-40B4-BE49-F238E27FC236}">
              <a16:creationId xmlns:a16="http://schemas.microsoft.com/office/drawing/2014/main" id="{D9CB057D-5383-4FCF-AD7B-A763CF6BC2FF}"/>
            </a:ext>
          </a:extLst>
        </xdr:cNvPr>
        <xdr:cNvSpPr txBox="1"/>
      </xdr:nvSpPr>
      <xdr:spPr>
        <a:xfrm>
          <a:off x="2385704" y="135977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43378</xdr:rowOff>
    </xdr:from>
    <xdr:ext cx="405111" cy="259045"/>
    <xdr:sp macro="" textlink="">
      <xdr:nvSpPr>
        <xdr:cNvPr id="315" name="n_3aveValue【福祉施設】&#10;有形固定資産減価償却率">
          <a:extLst>
            <a:ext uri="{FF2B5EF4-FFF2-40B4-BE49-F238E27FC236}">
              <a16:creationId xmlns:a16="http://schemas.microsoft.com/office/drawing/2014/main" id="{F56DA402-876D-478D-8ECA-5FC940D8F520}"/>
            </a:ext>
          </a:extLst>
        </xdr:cNvPr>
        <xdr:cNvSpPr txBox="1"/>
      </xdr:nvSpPr>
      <xdr:spPr>
        <a:xfrm>
          <a:off x="1611004" y="136222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20519</xdr:rowOff>
    </xdr:from>
    <xdr:ext cx="405111" cy="259045"/>
    <xdr:sp macro="" textlink="">
      <xdr:nvSpPr>
        <xdr:cNvPr id="316" name="n_4aveValue【福祉施設】&#10;有形固定資産減価償却率">
          <a:extLst>
            <a:ext uri="{FF2B5EF4-FFF2-40B4-BE49-F238E27FC236}">
              <a16:creationId xmlns:a16="http://schemas.microsoft.com/office/drawing/2014/main" id="{F36C33DA-F5D4-4D3C-A8E9-4B3ABB5004DA}"/>
            </a:ext>
          </a:extLst>
        </xdr:cNvPr>
        <xdr:cNvSpPr txBox="1"/>
      </xdr:nvSpPr>
      <xdr:spPr>
        <a:xfrm>
          <a:off x="836304" y="135993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85</xdr:row>
      <xdr:rowOff>81659</xdr:rowOff>
    </xdr:from>
    <xdr:ext cx="405111" cy="259045"/>
    <xdr:sp macro="" textlink="">
      <xdr:nvSpPr>
        <xdr:cNvPr id="317" name="n_1mainValue【福祉施設】&#10;有形固定資産減価償却率">
          <a:extLst>
            <a:ext uri="{FF2B5EF4-FFF2-40B4-BE49-F238E27FC236}">
              <a16:creationId xmlns:a16="http://schemas.microsoft.com/office/drawing/2014/main" id="{5D1F4DB7-F20E-4FC4-87FB-C528D1961BC4}"/>
            </a:ext>
          </a:extLst>
        </xdr:cNvPr>
        <xdr:cNvSpPr txBox="1"/>
      </xdr:nvSpPr>
      <xdr:spPr>
        <a:xfrm>
          <a:off x="3170564" y="143310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85</xdr:row>
      <xdr:rowOff>49003</xdr:rowOff>
    </xdr:from>
    <xdr:ext cx="405111" cy="259045"/>
    <xdr:sp macro="" textlink="">
      <xdr:nvSpPr>
        <xdr:cNvPr id="318" name="n_2mainValue【福祉施設】&#10;有形固定資産減価償却率">
          <a:extLst>
            <a:ext uri="{FF2B5EF4-FFF2-40B4-BE49-F238E27FC236}">
              <a16:creationId xmlns:a16="http://schemas.microsoft.com/office/drawing/2014/main" id="{20385B35-F21E-4376-9179-675A8753A47C}"/>
            </a:ext>
          </a:extLst>
        </xdr:cNvPr>
        <xdr:cNvSpPr txBox="1"/>
      </xdr:nvSpPr>
      <xdr:spPr>
        <a:xfrm>
          <a:off x="2385704" y="142984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85</xdr:row>
      <xdr:rowOff>16346</xdr:rowOff>
    </xdr:from>
    <xdr:ext cx="405111" cy="259045"/>
    <xdr:sp macro="" textlink="">
      <xdr:nvSpPr>
        <xdr:cNvPr id="319" name="n_3mainValue【福祉施設】&#10;有形固定資産減価償却率">
          <a:extLst>
            <a:ext uri="{FF2B5EF4-FFF2-40B4-BE49-F238E27FC236}">
              <a16:creationId xmlns:a16="http://schemas.microsoft.com/office/drawing/2014/main" id="{BE788C40-50C0-4193-AF04-339D966DE475}"/>
            </a:ext>
          </a:extLst>
        </xdr:cNvPr>
        <xdr:cNvSpPr txBox="1"/>
      </xdr:nvSpPr>
      <xdr:spPr>
        <a:xfrm>
          <a:off x="1611004" y="142657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84</xdr:row>
      <xdr:rowOff>153506</xdr:rowOff>
    </xdr:from>
    <xdr:ext cx="405111" cy="259045"/>
    <xdr:sp macro="" textlink="">
      <xdr:nvSpPr>
        <xdr:cNvPr id="320" name="n_4mainValue【福祉施設】&#10;有形固定資産減価償却率">
          <a:extLst>
            <a:ext uri="{FF2B5EF4-FFF2-40B4-BE49-F238E27FC236}">
              <a16:creationId xmlns:a16="http://schemas.microsoft.com/office/drawing/2014/main" id="{1F6BA6AB-FF32-488E-9C61-1CAB33B5B2F0}"/>
            </a:ext>
          </a:extLst>
        </xdr:cNvPr>
        <xdr:cNvSpPr txBox="1"/>
      </xdr:nvSpPr>
      <xdr:spPr>
        <a:xfrm>
          <a:off x="836304" y="142352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1" name="正方形/長方形 320">
          <a:extLst>
            <a:ext uri="{FF2B5EF4-FFF2-40B4-BE49-F238E27FC236}">
              <a16:creationId xmlns:a16="http://schemas.microsoft.com/office/drawing/2014/main" id="{956C176C-E0A9-41DC-BC4A-A7675DCF22FF}"/>
            </a:ext>
          </a:extLst>
        </xdr:cNvPr>
        <xdr:cNvSpPr/>
      </xdr:nvSpPr>
      <xdr:spPr>
        <a:xfrm>
          <a:off x="582676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2" name="正方形/長方形 321">
          <a:extLst>
            <a:ext uri="{FF2B5EF4-FFF2-40B4-BE49-F238E27FC236}">
              <a16:creationId xmlns:a16="http://schemas.microsoft.com/office/drawing/2014/main" id="{F62C12F5-3246-4211-A745-ABA57A02D824}"/>
            </a:ext>
          </a:extLst>
        </xdr:cNvPr>
        <xdr:cNvSpPr/>
      </xdr:nvSpPr>
      <xdr:spPr>
        <a:xfrm>
          <a:off x="59309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3" name="正方形/長方形 322">
          <a:extLst>
            <a:ext uri="{FF2B5EF4-FFF2-40B4-BE49-F238E27FC236}">
              <a16:creationId xmlns:a16="http://schemas.microsoft.com/office/drawing/2014/main" id="{BA2CCE9F-D142-4632-8E5A-E21B5B5B6B3F}"/>
            </a:ext>
          </a:extLst>
        </xdr:cNvPr>
        <xdr:cNvSpPr/>
      </xdr:nvSpPr>
      <xdr:spPr>
        <a:xfrm>
          <a:off x="59309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4" name="正方形/長方形 323">
          <a:extLst>
            <a:ext uri="{FF2B5EF4-FFF2-40B4-BE49-F238E27FC236}">
              <a16:creationId xmlns:a16="http://schemas.microsoft.com/office/drawing/2014/main" id="{AF43AB95-DAD1-48D2-8E30-5486B1F18F10}"/>
            </a:ext>
          </a:extLst>
        </xdr:cNvPr>
        <xdr:cNvSpPr/>
      </xdr:nvSpPr>
      <xdr:spPr>
        <a:xfrm>
          <a:off x="68326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5" name="正方形/長方形 324">
          <a:extLst>
            <a:ext uri="{FF2B5EF4-FFF2-40B4-BE49-F238E27FC236}">
              <a16:creationId xmlns:a16="http://schemas.microsoft.com/office/drawing/2014/main" id="{0E63A9A3-4C7C-4B8D-870A-7BDEC5906402}"/>
            </a:ext>
          </a:extLst>
        </xdr:cNvPr>
        <xdr:cNvSpPr/>
      </xdr:nvSpPr>
      <xdr:spPr>
        <a:xfrm>
          <a:off x="68326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6" name="正方形/長方形 325">
          <a:extLst>
            <a:ext uri="{FF2B5EF4-FFF2-40B4-BE49-F238E27FC236}">
              <a16:creationId xmlns:a16="http://schemas.microsoft.com/office/drawing/2014/main" id="{E451B19E-2EFF-4C54-8554-0FBE8E0B10FB}"/>
            </a:ext>
          </a:extLst>
        </xdr:cNvPr>
        <xdr:cNvSpPr/>
      </xdr:nvSpPr>
      <xdr:spPr>
        <a:xfrm>
          <a:off x="7838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7" name="正方形/長方形 326">
          <a:extLst>
            <a:ext uri="{FF2B5EF4-FFF2-40B4-BE49-F238E27FC236}">
              <a16:creationId xmlns:a16="http://schemas.microsoft.com/office/drawing/2014/main" id="{6A0F217C-30A1-4BC7-9B3F-E5B545FFCD7A}"/>
            </a:ext>
          </a:extLst>
        </xdr:cNvPr>
        <xdr:cNvSpPr/>
      </xdr:nvSpPr>
      <xdr:spPr>
        <a:xfrm>
          <a:off x="7838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8" name="正方形/長方形 327">
          <a:extLst>
            <a:ext uri="{FF2B5EF4-FFF2-40B4-BE49-F238E27FC236}">
              <a16:creationId xmlns:a16="http://schemas.microsoft.com/office/drawing/2014/main" id="{2A4139C8-4437-49EE-A8E2-4AE783B71BA9}"/>
            </a:ext>
          </a:extLst>
        </xdr:cNvPr>
        <xdr:cNvSpPr/>
      </xdr:nvSpPr>
      <xdr:spPr>
        <a:xfrm>
          <a:off x="582676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9" name="テキスト ボックス 328">
          <a:extLst>
            <a:ext uri="{FF2B5EF4-FFF2-40B4-BE49-F238E27FC236}">
              <a16:creationId xmlns:a16="http://schemas.microsoft.com/office/drawing/2014/main" id="{96CC1B48-C340-4BDA-A40B-E2B03DA70BB7}"/>
            </a:ext>
          </a:extLst>
        </xdr:cNvPr>
        <xdr:cNvSpPr txBox="1"/>
      </xdr:nvSpPr>
      <xdr:spPr>
        <a:xfrm>
          <a:off x="578866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0" name="直線コネクタ 329">
          <a:extLst>
            <a:ext uri="{FF2B5EF4-FFF2-40B4-BE49-F238E27FC236}">
              <a16:creationId xmlns:a16="http://schemas.microsoft.com/office/drawing/2014/main" id="{1D5C8EAE-5E13-4E42-B43A-443BBF105B60}"/>
            </a:ext>
          </a:extLst>
        </xdr:cNvPr>
        <xdr:cNvCxnSpPr/>
      </xdr:nvCxnSpPr>
      <xdr:spPr>
        <a:xfrm>
          <a:off x="5826760" y="149047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31" name="直線コネクタ 330">
          <a:extLst>
            <a:ext uri="{FF2B5EF4-FFF2-40B4-BE49-F238E27FC236}">
              <a16:creationId xmlns:a16="http://schemas.microsoft.com/office/drawing/2014/main" id="{2602DEDA-3AED-47E1-847E-10F00C4FA30B}"/>
            </a:ext>
          </a:extLst>
        </xdr:cNvPr>
        <xdr:cNvCxnSpPr/>
      </xdr:nvCxnSpPr>
      <xdr:spPr>
        <a:xfrm>
          <a:off x="5826760" y="144551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32" name="テキスト ボックス 331">
          <a:extLst>
            <a:ext uri="{FF2B5EF4-FFF2-40B4-BE49-F238E27FC236}">
              <a16:creationId xmlns:a16="http://schemas.microsoft.com/office/drawing/2014/main" id="{2CB808E3-3408-4FAF-B3F6-781A113E027A}"/>
            </a:ext>
          </a:extLst>
        </xdr:cNvPr>
        <xdr:cNvSpPr txBox="1"/>
      </xdr:nvSpPr>
      <xdr:spPr>
        <a:xfrm>
          <a:off x="5405301" y="14316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33" name="直線コネクタ 332">
          <a:extLst>
            <a:ext uri="{FF2B5EF4-FFF2-40B4-BE49-F238E27FC236}">
              <a16:creationId xmlns:a16="http://schemas.microsoft.com/office/drawing/2014/main" id="{35A0FD12-75D8-4BF5-A890-062CF2B0D118}"/>
            </a:ext>
          </a:extLst>
        </xdr:cNvPr>
        <xdr:cNvCxnSpPr/>
      </xdr:nvCxnSpPr>
      <xdr:spPr>
        <a:xfrm>
          <a:off x="5826760" y="140093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334" name="テキスト ボックス 333">
          <a:extLst>
            <a:ext uri="{FF2B5EF4-FFF2-40B4-BE49-F238E27FC236}">
              <a16:creationId xmlns:a16="http://schemas.microsoft.com/office/drawing/2014/main" id="{38C06113-5338-443E-858E-DDDCE3E85C5F}"/>
            </a:ext>
          </a:extLst>
        </xdr:cNvPr>
        <xdr:cNvSpPr txBox="1"/>
      </xdr:nvSpPr>
      <xdr:spPr>
        <a:xfrm>
          <a:off x="5405301" y="138709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35" name="直線コネクタ 334">
          <a:extLst>
            <a:ext uri="{FF2B5EF4-FFF2-40B4-BE49-F238E27FC236}">
              <a16:creationId xmlns:a16="http://schemas.microsoft.com/office/drawing/2014/main" id="{2B2A706B-6A65-4614-8028-7ABF587EFE2C}"/>
            </a:ext>
          </a:extLst>
        </xdr:cNvPr>
        <xdr:cNvCxnSpPr/>
      </xdr:nvCxnSpPr>
      <xdr:spPr>
        <a:xfrm>
          <a:off x="5826760" y="135636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336" name="テキスト ボックス 335">
          <a:extLst>
            <a:ext uri="{FF2B5EF4-FFF2-40B4-BE49-F238E27FC236}">
              <a16:creationId xmlns:a16="http://schemas.microsoft.com/office/drawing/2014/main" id="{59370C35-26A2-433D-912E-9046C12162EA}"/>
            </a:ext>
          </a:extLst>
        </xdr:cNvPr>
        <xdr:cNvSpPr txBox="1"/>
      </xdr:nvSpPr>
      <xdr:spPr>
        <a:xfrm>
          <a:off x="5405301" y="1342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37" name="直線コネクタ 336">
          <a:extLst>
            <a:ext uri="{FF2B5EF4-FFF2-40B4-BE49-F238E27FC236}">
              <a16:creationId xmlns:a16="http://schemas.microsoft.com/office/drawing/2014/main" id="{974FD040-F158-4724-836C-DBFFC662A1C5}"/>
            </a:ext>
          </a:extLst>
        </xdr:cNvPr>
        <xdr:cNvCxnSpPr/>
      </xdr:nvCxnSpPr>
      <xdr:spPr>
        <a:xfrm>
          <a:off x="5826760" y="131140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338" name="テキスト ボックス 337">
          <a:extLst>
            <a:ext uri="{FF2B5EF4-FFF2-40B4-BE49-F238E27FC236}">
              <a16:creationId xmlns:a16="http://schemas.microsoft.com/office/drawing/2014/main" id="{F093424C-F83F-455C-B3A2-6C714F78D7FA}"/>
            </a:ext>
          </a:extLst>
        </xdr:cNvPr>
        <xdr:cNvSpPr txBox="1"/>
      </xdr:nvSpPr>
      <xdr:spPr>
        <a:xfrm>
          <a:off x="5405301" y="129756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9" name="直線コネクタ 338">
          <a:extLst>
            <a:ext uri="{FF2B5EF4-FFF2-40B4-BE49-F238E27FC236}">
              <a16:creationId xmlns:a16="http://schemas.microsoft.com/office/drawing/2014/main" id="{082BFB93-BFFE-4519-9642-15F772118103}"/>
            </a:ext>
          </a:extLst>
        </xdr:cNvPr>
        <xdr:cNvCxnSpPr/>
      </xdr:nvCxnSpPr>
      <xdr:spPr>
        <a:xfrm>
          <a:off x="5826760" y="126682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0" name="テキスト ボックス 339">
          <a:extLst>
            <a:ext uri="{FF2B5EF4-FFF2-40B4-BE49-F238E27FC236}">
              <a16:creationId xmlns:a16="http://schemas.microsoft.com/office/drawing/2014/main" id="{ED8F50EF-7CFC-417C-A03E-120FBBE42900}"/>
            </a:ext>
          </a:extLst>
        </xdr:cNvPr>
        <xdr:cNvSpPr txBox="1"/>
      </xdr:nvSpPr>
      <xdr:spPr>
        <a:xfrm>
          <a:off x="540530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1" name="【福祉施設】&#10;一人当たり面積グラフ枠">
          <a:extLst>
            <a:ext uri="{FF2B5EF4-FFF2-40B4-BE49-F238E27FC236}">
              <a16:creationId xmlns:a16="http://schemas.microsoft.com/office/drawing/2014/main" id="{857305FE-964D-4B16-9C1A-711B04B7D39D}"/>
            </a:ext>
          </a:extLst>
        </xdr:cNvPr>
        <xdr:cNvSpPr/>
      </xdr:nvSpPr>
      <xdr:spPr>
        <a:xfrm>
          <a:off x="582676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147828</xdr:rowOff>
    </xdr:from>
    <xdr:to>
      <xdr:col>54</xdr:col>
      <xdr:colOff>189865</xdr:colOff>
      <xdr:row>86</xdr:row>
      <xdr:rowOff>26670</xdr:rowOff>
    </xdr:to>
    <xdr:cxnSp macro="">
      <xdr:nvCxnSpPr>
        <xdr:cNvPr id="342" name="直線コネクタ 341">
          <a:extLst>
            <a:ext uri="{FF2B5EF4-FFF2-40B4-BE49-F238E27FC236}">
              <a16:creationId xmlns:a16="http://schemas.microsoft.com/office/drawing/2014/main" id="{34E2F3B1-B3CA-46EA-81FB-F7DDD94DBEE3}"/>
            </a:ext>
          </a:extLst>
        </xdr:cNvPr>
        <xdr:cNvCxnSpPr/>
      </xdr:nvCxnSpPr>
      <xdr:spPr>
        <a:xfrm flipV="1">
          <a:off x="9219565" y="13056108"/>
          <a:ext cx="0" cy="13876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30497</xdr:rowOff>
    </xdr:from>
    <xdr:ext cx="469744" cy="259045"/>
    <xdr:sp macro="" textlink="">
      <xdr:nvSpPr>
        <xdr:cNvPr id="343" name="【福祉施設】&#10;一人当たり面積最小値テキスト">
          <a:extLst>
            <a:ext uri="{FF2B5EF4-FFF2-40B4-BE49-F238E27FC236}">
              <a16:creationId xmlns:a16="http://schemas.microsoft.com/office/drawing/2014/main" id="{5C2EA9A5-9694-46B7-A973-6476E792C4C1}"/>
            </a:ext>
          </a:extLst>
        </xdr:cNvPr>
        <xdr:cNvSpPr txBox="1"/>
      </xdr:nvSpPr>
      <xdr:spPr>
        <a:xfrm>
          <a:off x="9258300" y="14447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26670</xdr:rowOff>
    </xdr:from>
    <xdr:to>
      <xdr:col>55</xdr:col>
      <xdr:colOff>88900</xdr:colOff>
      <xdr:row>86</xdr:row>
      <xdr:rowOff>26670</xdr:rowOff>
    </xdr:to>
    <xdr:cxnSp macro="">
      <xdr:nvCxnSpPr>
        <xdr:cNvPr id="344" name="直線コネクタ 343">
          <a:extLst>
            <a:ext uri="{FF2B5EF4-FFF2-40B4-BE49-F238E27FC236}">
              <a16:creationId xmlns:a16="http://schemas.microsoft.com/office/drawing/2014/main" id="{4E9D1841-943E-4199-87F8-4062B1CE6A69}"/>
            </a:ext>
          </a:extLst>
        </xdr:cNvPr>
        <xdr:cNvCxnSpPr/>
      </xdr:nvCxnSpPr>
      <xdr:spPr>
        <a:xfrm>
          <a:off x="9154160" y="1444371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94505</xdr:rowOff>
    </xdr:from>
    <xdr:ext cx="469744" cy="259045"/>
    <xdr:sp macro="" textlink="">
      <xdr:nvSpPr>
        <xdr:cNvPr id="345" name="【福祉施設】&#10;一人当たり面積最大値テキスト">
          <a:extLst>
            <a:ext uri="{FF2B5EF4-FFF2-40B4-BE49-F238E27FC236}">
              <a16:creationId xmlns:a16="http://schemas.microsoft.com/office/drawing/2014/main" id="{35A14272-252E-4F22-A336-CA4B3E87ADD0}"/>
            </a:ext>
          </a:extLst>
        </xdr:cNvPr>
        <xdr:cNvSpPr txBox="1"/>
      </xdr:nvSpPr>
      <xdr:spPr>
        <a:xfrm>
          <a:off x="9258300" y="128351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147828</xdr:rowOff>
    </xdr:from>
    <xdr:to>
      <xdr:col>55</xdr:col>
      <xdr:colOff>88900</xdr:colOff>
      <xdr:row>77</xdr:row>
      <xdr:rowOff>147828</xdr:rowOff>
    </xdr:to>
    <xdr:cxnSp macro="">
      <xdr:nvCxnSpPr>
        <xdr:cNvPr id="346" name="直線コネクタ 345">
          <a:extLst>
            <a:ext uri="{FF2B5EF4-FFF2-40B4-BE49-F238E27FC236}">
              <a16:creationId xmlns:a16="http://schemas.microsoft.com/office/drawing/2014/main" id="{D89B2435-CC06-463C-8545-962CF54E9B30}"/>
            </a:ext>
          </a:extLst>
        </xdr:cNvPr>
        <xdr:cNvCxnSpPr/>
      </xdr:nvCxnSpPr>
      <xdr:spPr>
        <a:xfrm>
          <a:off x="9154160" y="1305610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10177</xdr:rowOff>
    </xdr:from>
    <xdr:ext cx="469744" cy="259045"/>
    <xdr:sp macro="" textlink="">
      <xdr:nvSpPr>
        <xdr:cNvPr id="347" name="【福祉施設】&#10;一人当たり面積平均値テキスト">
          <a:extLst>
            <a:ext uri="{FF2B5EF4-FFF2-40B4-BE49-F238E27FC236}">
              <a16:creationId xmlns:a16="http://schemas.microsoft.com/office/drawing/2014/main" id="{A6B9FB26-3F21-4FCD-9BFD-5B1914E5F3F9}"/>
            </a:ext>
          </a:extLst>
        </xdr:cNvPr>
        <xdr:cNvSpPr txBox="1"/>
      </xdr:nvSpPr>
      <xdr:spPr>
        <a:xfrm>
          <a:off x="9258300" y="139242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158750</xdr:rowOff>
    </xdr:from>
    <xdr:to>
      <xdr:col>55</xdr:col>
      <xdr:colOff>50800</xdr:colOff>
      <xdr:row>84</xdr:row>
      <xdr:rowOff>88900</xdr:rowOff>
    </xdr:to>
    <xdr:sp macro="" textlink="">
      <xdr:nvSpPr>
        <xdr:cNvPr id="348" name="フローチャート: 判断 347">
          <a:extLst>
            <a:ext uri="{FF2B5EF4-FFF2-40B4-BE49-F238E27FC236}">
              <a16:creationId xmlns:a16="http://schemas.microsoft.com/office/drawing/2014/main" id="{F89E262E-0DCB-493C-A95F-8E9C216D544D}"/>
            </a:ext>
          </a:extLst>
        </xdr:cNvPr>
        <xdr:cNvSpPr/>
      </xdr:nvSpPr>
      <xdr:spPr>
        <a:xfrm>
          <a:off x="9192260" y="1407287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165608</xdr:rowOff>
    </xdr:from>
    <xdr:to>
      <xdr:col>50</xdr:col>
      <xdr:colOff>165100</xdr:colOff>
      <xdr:row>84</xdr:row>
      <xdr:rowOff>95758</xdr:rowOff>
    </xdr:to>
    <xdr:sp macro="" textlink="">
      <xdr:nvSpPr>
        <xdr:cNvPr id="349" name="フローチャート: 判断 348">
          <a:extLst>
            <a:ext uri="{FF2B5EF4-FFF2-40B4-BE49-F238E27FC236}">
              <a16:creationId xmlns:a16="http://schemas.microsoft.com/office/drawing/2014/main" id="{A6421E00-7E57-4A86-8F0C-BD73F5E1A835}"/>
            </a:ext>
          </a:extLst>
        </xdr:cNvPr>
        <xdr:cNvSpPr/>
      </xdr:nvSpPr>
      <xdr:spPr>
        <a:xfrm>
          <a:off x="8445500" y="1407972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151892</xdr:rowOff>
    </xdr:from>
    <xdr:to>
      <xdr:col>46</xdr:col>
      <xdr:colOff>38100</xdr:colOff>
      <xdr:row>84</xdr:row>
      <xdr:rowOff>82042</xdr:rowOff>
    </xdr:to>
    <xdr:sp macro="" textlink="">
      <xdr:nvSpPr>
        <xdr:cNvPr id="350" name="フローチャート: 判断 349">
          <a:extLst>
            <a:ext uri="{FF2B5EF4-FFF2-40B4-BE49-F238E27FC236}">
              <a16:creationId xmlns:a16="http://schemas.microsoft.com/office/drawing/2014/main" id="{A3DB0E9F-140E-40C3-BD87-82B0290BAE00}"/>
            </a:ext>
          </a:extLst>
        </xdr:cNvPr>
        <xdr:cNvSpPr/>
      </xdr:nvSpPr>
      <xdr:spPr>
        <a:xfrm>
          <a:off x="7670800" y="1406601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161037</xdr:rowOff>
    </xdr:from>
    <xdr:to>
      <xdr:col>41</xdr:col>
      <xdr:colOff>101600</xdr:colOff>
      <xdr:row>84</xdr:row>
      <xdr:rowOff>91187</xdr:rowOff>
    </xdr:to>
    <xdr:sp macro="" textlink="">
      <xdr:nvSpPr>
        <xdr:cNvPr id="351" name="フローチャート: 判断 350">
          <a:extLst>
            <a:ext uri="{FF2B5EF4-FFF2-40B4-BE49-F238E27FC236}">
              <a16:creationId xmlns:a16="http://schemas.microsoft.com/office/drawing/2014/main" id="{217032BA-FC0F-4385-AF04-DA85AF8CA62B}"/>
            </a:ext>
          </a:extLst>
        </xdr:cNvPr>
        <xdr:cNvSpPr/>
      </xdr:nvSpPr>
      <xdr:spPr>
        <a:xfrm>
          <a:off x="6873240" y="1407515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161037</xdr:rowOff>
    </xdr:from>
    <xdr:to>
      <xdr:col>36</xdr:col>
      <xdr:colOff>165100</xdr:colOff>
      <xdr:row>84</xdr:row>
      <xdr:rowOff>91187</xdr:rowOff>
    </xdr:to>
    <xdr:sp macro="" textlink="">
      <xdr:nvSpPr>
        <xdr:cNvPr id="352" name="フローチャート: 判断 351">
          <a:extLst>
            <a:ext uri="{FF2B5EF4-FFF2-40B4-BE49-F238E27FC236}">
              <a16:creationId xmlns:a16="http://schemas.microsoft.com/office/drawing/2014/main" id="{20E05B56-66D1-472F-80C0-04CB52991088}"/>
            </a:ext>
          </a:extLst>
        </xdr:cNvPr>
        <xdr:cNvSpPr/>
      </xdr:nvSpPr>
      <xdr:spPr>
        <a:xfrm>
          <a:off x="6098540" y="1407515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3" name="テキスト ボックス 352">
          <a:extLst>
            <a:ext uri="{FF2B5EF4-FFF2-40B4-BE49-F238E27FC236}">
              <a16:creationId xmlns:a16="http://schemas.microsoft.com/office/drawing/2014/main" id="{81B7CA7A-10BB-4721-8DD4-4E05AA3FC21E}"/>
            </a:ext>
          </a:extLst>
        </xdr:cNvPr>
        <xdr:cNvSpPr txBox="1"/>
      </xdr:nvSpPr>
      <xdr:spPr>
        <a:xfrm>
          <a:off x="90525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4" name="テキスト ボックス 353">
          <a:extLst>
            <a:ext uri="{FF2B5EF4-FFF2-40B4-BE49-F238E27FC236}">
              <a16:creationId xmlns:a16="http://schemas.microsoft.com/office/drawing/2014/main" id="{1DEE3993-712A-4907-837F-42D46E11C43F}"/>
            </a:ext>
          </a:extLst>
        </xdr:cNvPr>
        <xdr:cNvSpPr txBox="1"/>
      </xdr:nvSpPr>
      <xdr:spPr>
        <a:xfrm>
          <a:off x="83286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05433478-51C6-46DE-A573-4EBA6C34AAB7}"/>
            </a:ext>
          </a:extLst>
        </xdr:cNvPr>
        <xdr:cNvSpPr txBox="1"/>
      </xdr:nvSpPr>
      <xdr:spPr>
        <a:xfrm>
          <a:off x="75463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0AA65D7B-84DD-4C45-A74E-86655B627C23}"/>
            </a:ext>
          </a:extLst>
        </xdr:cNvPr>
        <xdr:cNvSpPr txBox="1"/>
      </xdr:nvSpPr>
      <xdr:spPr>
        <a:xfrm>
          <a:off x="67564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4E00C18F-FE85-4DAB-8D19-F9113742AB0F}"/>
            </a:ext>
          </a:extLst>
        </xdr:cNvPr>
        <xdr:cNvSpPr txBox="1"/>
      </xdr:nvSpPr>
      <xdr:spPr>
        <a:xfrm>
          <a:off x="5981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30735</xdr:rowOff>
    </xdr:from>
    <xdr:to>
      <xdr:col>55</xdr:col>
      <xdr:colOff>50800</xdr:colOff>
      <xdr:row>84</xdr:row>
      <xdr:rowOff>132335</xdr:rowOff>
    </xdr:to>
    <xdr:sp macro="" textlink="">
      <xdr:nvSpPr>
        <xdr:cNvPr id="358" name="楕円 357">
          <a:extLst>
            <a:ext uri="{FF2B5EF4-FFF2-40B4-BE49-F238E27FC236}">
              <a16:creationId xmlns:a16="http://schemas.microsoft.com/office/drawing/2014/main" id="{E365A607-D7B3-4045-8963-4A84F3D6B799}"/>
            </a:ext>
          </a:extLst>
        </xdr:cNvPr>
        <xdr:cNvSpPr/>
      </xdr:nvSpPr>
      <xdr:spPr>
        <a:xfrm>
          <a:off x="9192260" y="1411249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9162</xdr:rowOff>
    </xdr:from>
    <xdr:ext cx="469744" cy="259045"/>
    <xdr:sp macro="" textlink="">
      <xdr:nvSpPr>
        <xdr:cNvPr id="359" name="【福祉施設】&#10;一人当たり面積該当値テキスト">
          <a:extLst>
            <a:ext uri="{FF2B5EF4-FFF2-40B4-BE49-F238E27FC236}">
              <a16:creationId xmlns:a16="http://schemas.microsoft.com/office/drawing/2014/main" id="{79651EE5-417E-4CE2-95E1-C20F23F27676}"/>
            </a:ext>
          </a:extLst>
        </xdr:cNvPr>
        <xdr:cNvSpPr txBox="1"/>
      </xdr:nvSpPr>
      <xdr:spPr>
        <a:xfrm>
          <a:off x="9258300" y="140909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37592</xdr:rowOff>
    </xdr:from>
    <xdr:to>
      <xdr:col>50</xdr:col>
      <xdr:colOff>165100</xdr:colOff>
      <xdr:row>84</xdr:row>
      <xdr:rowOff>139192</xdr:rowOff>
    </xdr:to>
    <xdr:sp macro="" textlink="">
      <xdr:nvSpPr>
        <xdr:cNvPr id="360" name="楕円 359">
          <a:extLst>
            <a:ext uri="{FF2B5EF4-FFF2-40B4-BE49-F238E27FC236}">
              <a16:creationId xmlns:a16="http://schemas.microsoft.com/office/drawing/2014/main" id="{8053B5E0-44B6-4E88-9538-F89FF832FDDF}"/>
            </a:ext>
          </a:extLst>
        </xdr:cNvPr>
        <xdr:cNvSpPr/>
      </xdr:nvSpPr>
      <xdr:spPr>
        <a:xfrm>
          <a:off x="8445500" y="14119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81535</xdr:rowOff>
    </xdr:from>
    <xdr:to>
      <xdr:col>55</xdr:col>
      <xdr:colOff>0</xdr:colOff>
      <xdr:row>84</xdr:row>
      <xdr:rowOff>88392</xdr:rowOff>
    </xdr:to>
    <xdr:cxnSp macro="">
      <xdr:nvCxnSpPr>
        <xdr:cNvPr id="361" name="直線コネクタ 360">
          <a:extLst>
            <a:ext uri="{FF2B5EF4-FFF2-40B4-BE49-F238E27FC236}">
              <a16:creationId xmlns:a16="http://schemas.microsoft.com/office/drawing/2014/main" id="{2934729C-F6C4-4D70-942D-0A0B0F89AF9B}"/>
            </a:ext>
          </a:extLst>
        </xdr:cNvPr>
        <xdr:cNvCxnSpPr/>
      </xdr:nvCxnSpPr>
      <xdr:spPr>
        <a:xfrm flipV="1">
          <a:off x="8496300" y="14163295"/>
          <a:ext cx="723900" cy="6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44450</xdr:rowOff>
    </xdr:from>
    <xdr:to>
      <xdr:col>46</xdr:col>
      <xdr:colOff>38100</xdr:colOff>
      <xdr:row>84</xdr:row>
      <xdr:rowOff>146050</xdr:rowOff>
    </xdr:to>
    <xdr:sp macro="" textlink="">
      <xdr:nvSpPr>
        <xdr:cNvPr id="362" name="楕円 361">
          <a:extLst>
            <a:ext uri="{FF2B5EF4-FFF2-40B4-BE49-F238E27FC236}">
              <a16:creationId xmlns:a16="http://schemas.microsoft.com/office/drawing/2014/main" id="{82AF2072-F0B0-4573-89E2-A5DDAC049AA4}"/>
            </a:ext>
          </a:extLst>
        </xdr:cNvPr>
        <xdr:cNvSpPr/>
      </xdr:nvSpPr>
      <xdr:spPr>
        <a:xfrm>
          <a:off x="7670800" y="1412621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84</xdr:row>
      <xdr:rowOff>88392</xdr:rowOff>
    </xdr:from>
    <xdr:to>
      <xdr:col>50</xdr:col>
      <xdr:colOff>114300</xdr:colOff>
      <xdr:row>84</xdr:row>
      <xdr:rowOff>95250</xdr:rowOff>
    </xdr:to>
    <xdr:cxnSp macro="">
      <xdr:nvCxnSpPr>
        <xdr:cNvPr id="363" name="直線コネクタ 362">
          <a:extLst>
            <a:ext uri="{FF2B5EF4-FFF2-40B4-BE49-F238E27FC236}">
              <a16:creationId xmlns:a16="http://schemas.microsoft.com/office/drawing/2014/main" id="{87228352-4105-4E33-AB23-E96CD56D18BA}"/>
            </a:ext>
          </a:extLst>
        </xdr:cNvPr>
        <xdr:cNvCxnSpPr/>
      </xdr:nvCxnSpPr>
      <xdr:spPr>
        <a:xfrm flipV="1">
          <a:off x="7713980" y="14170152"/>
          <a:ext cx="78232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84</xdr:row>
      <xdr:rowOff>49022</xdr:rowOff>
    </xdr:from>
    <xdr:to>
      <xdr:col>41</xdr:col>
      <xdr:colOff>101600</xdr:colOff>
      <xdr:row>84</xdr:row>
      <xdr:rowOff>150622</xdr:rowOff>
    </xdr:to>
    <xdr:sp macro="" textlink="">
      <xdr:nvSpPr>
        <xdr:cNvPr id="364" name="楕円 363">
          <a:extLst>
            <a:ext uri="{FF2B5EF4-FFF2-40B4-BE49-F238E27FC236}">
              <a16:creationId xmlns:a16="http://schemas.microsoft.com/office/drawing/2014/main" id="{03C33186-805A-4247-8E81-B059966201E5}"/>
            </a:ext>
          </a:extLst>
        </xdr:cNvPr>
        <xdr:cNvSpPr/>
      </xdr:nvSpPr>
      <xdr:spPr>
        <a:xfrm>
          <a:off x="6873240" y="141307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84</xdr:row>
      <xdr:rowOff>95250</xdr:rowOff>
    </xdr:from>
    <xdr:to>
      <xdr:col>45</xdr:col>
      <xdr:colOff>177800</xdr:colOff>
      <xdr:row>84</xdr:row>
      <xdr:rowOff>99822</xdr:rowOff>
    </xdr:to>
    <xdr:cxnSp macro="">
      <xdr:nvCxnSpPr>
        <xdr:cNvPr id="365" name="直線コネクタ 364">
          <a:extLst>
            <a:ext uri="{FF2B5EF4-FFF2-40B4-BE49-F238E27FC236}">
              <a16:creationId xmlns:a16="http://schemas.microsoft.com/office/drawing/2014/main" id="{33A382C1-D5C0-4FE0-AAE1-9F2B572A1459}"/>
            </a:ext>
          </a:extLst>
        </xdr:cNvPr>
        <xdr:cNvCxnSpPr/>
      </xdr:nvCxnSpPr>
      <xdr:spPr>
        <a:xfrm flipV="1">
          <a:off x="6924040" y="14177010"/>
          <a:ext cx="78994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84</xdr:row>
      <xdr:rowOff>55880</xdr:rowOff>
    </xdr:from>
    <xdr:to>
      <xdr:col>36</xdr:col>
      <xdr:colOff>165100</xdr:colOff>
      <xdr:row>84</xdr:row>
      <xdr:rowOff>157480</xdr:rowOff>
    </xdr:to>
    <xdr:sp macro="" textlink="">
      <xdr:nvSpPr>
        <xdr:cNvPr id="366" name="楕円 365">
          <a:extLst>
            <a:ext uri="{FF2B5EF4-FFF2-40B4-BE49-F238E27FC236}">
              <a16:creationId xmlns:a16="http://schemas.microsoft.com/office/drawing/2014/main" id="{9C22B653-02B5-43DC-9544-FEBA32380800}"/>
            </a:ext>
          </a:extLst>
        </xdr:cNvPr>
        <xdr:cNvSpPr/>
      </xdr:nvSpPr>
      <xdr:spPr>
        <a:xfrm>
          <a:off x="6098540" y="14137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84</xdr:row>
      <xdr:rowOff>99822</xdr:rowOff>
    </xdr:from>
    <xdr:to>
      <xdr:col>41</xdr:col>
      <xdr:colOff>50800</xdr:colOff>
      <xdr:row>84</xdr:row>
      <xdr:rowOff>106680</xdr:rowOff>
    </xdr:to>
    <xdr:cxnSp macro="">
      <xdr:nvCxnSpPr>
        <xdr:cNvPr id="367" name="直線コネクタ 366">
          <a:extLst>
            <a:ext uri="{FF2B5EF4-FFF2-40B4-BE49-F238E27FC236}">
              <a16:creationId xmlns:a16="http://schemas.microsoft.com/office/drawing/2014/main" id="{6D76D9EA-8B55-4711-AD42-E107EE71173A}"/>
            </a:ext>
          </a:extLst>
        </xdr:cNvPr>
        <xdr:cNvCxnSpPr/>
      </xdr:nvCxnSpPr>
      <xdr:spPr>
        <a:xfrm flipV="1">
          <a:off x="6149340" y="14181582"/>
          <a:ext cx="77470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112285</xdr:rowOff>
    </xdr:from>
    <xdr:ext cx="469744" cy="259045"/>
    <xdr:sp macro="" textlink="">
      <xdr:nvSpPr>
        <xdr:cNvPr id="368" name="n_1aveValue【福祉施設】&#10;一人当たり面積">
          <a:extLst>
            <a:ext uri="{FF2B5EF4-FFF2-40B4-BE49-F238E27FC236}">
              <a16:creationId xmlns:a16="http://schemas.microsoft.com/office/drawing/2014/main" id="{73102495-639B-41EF-9B74-D579EB54B104}"/>
            </a:ext>
          </a:extLst>
        </xdr:cNvPr>
        <xdr:cNvSpPr txBox="1"/>
      </xdr:nvSpPr>
      <xdr:spPr>
        <a:xfrm>
          <a:off x="8271587" y="138587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98569</xdr:rowOff>
    </xdr:from>
    <xdr:ext cx="469744" cy="259045"/>
    <xdr:sp macro="" textlink="">
      <xdr:nvSpPr>
        <xdr:cNvPr id="369" name="n_2aveValue【福祉施設】&#10;一人当たり面積">
          <a:extLst>
            <a:ext uri="{FF2B5EF4-FFF2-40B4-BE49-F238E27FC236}">
              <a16:creationId xmlns:a16="http://schemas.microsoft.com/office/drawing/2014/main" id="{2946620E-9C0E-4088-B283-8D2584C30688}"/>
            </a:ext>
          </a:extLst>
        </xdr:cNvPr>
        <xdr:cNvSpPr txBox="1"/>
      </xdr:nvSpPr>
      <xdr:spPr>
        <a:xfrm>
          <a:off x="7509587" y="138450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107714</xdr:rowOff>
    </xdr:from>
    <xdr:ext cx="469744" cy="259045"/>
    <xdr:sp macro="" textlink="">
      <xdr:nvSpPr>
        <xdr:cNvPr id="370" name="n_3aveValue【福祉施設】&#10;一人当たり面積">
          <a:extLst>
            <a:ext uri="{FF2B5EF4-FFF2-40B4-BE49-F238E27FC236}">
              <a16:creationId xmlns:a16="http://schemas.microsoft.com/office/drawing/2014/main" id="{B2723E41-5C51-4ECA-B76F-1EC236C5B60E}"/>
            </a:ext>
          </a:extLst>
        </xdr:cNvPr>
        <xdr:cNvSpPr txBox="1"/>
      </xdr:nvSpPr>
      <xdr:spPr>
        <a:xfrm>
          <a:off x="6712027" y="138541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107714</xdr:rowOff>
    </xdr:from>
    <xdr:ext cx="469744" cy="259045"/>
    <xdr:sp macro="" textlink="">
      <xdr:nvSpPr>
        <xdr:cNvPr id="371" name="n_4aveValue【福祉施設】&#10;一人当たり面積">
          <a:extLst>
            <a:ext uri="{FF2B5EF4-FFF2-40B4-BE49-F238E27FC236}">
              <a16:creationId xmlns:a16="http://schemas.microsoft.com/office/drawing/2014/main" id="{5EE07CBE-452C-49F5-8B4C-BBA3F2BB0B55}"/>
            </a:ext>
          </a:extLst>
        </xdr:cNvPr>
        <xdr:cNvSpPr txBox="1"/>
      </xdr:nvSpPr>
      <xdr:spPr>
        <a:xfrm>
          <a:off x="5937327" y="138541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84</xdr:row>
      <xdr:rowOff>130319</xdr:rowOff>
    </xdr:from>
    <xdr:ext cx="469744" cy="259045"/>
    <xdr:sp macro="" textlink="">
      <xdr:nvSpPr>
        <xdr:cNvPr id="372" name="n_1mainValue【福祉施設】&#10;一人当たり面積">
          <a:extLst>
            <a:ext uri="{FF2B5EF4-FFF2-40B4-BE49-F238E27FC236}">
              <a16:creationId xmlns:a16="http://schemas.microsoft.com/office/drawing/2014/main" id="{BA2389A3-0786-4736-B560-A987124F42D5}"/>
            </a:ext>
          </a:extLst>
        </xdr:cNvPr>
        <xdr:cNvSpPr txBox="1"/>
      </xdr:nvSpPr>
      <xdr:spPr>
        <a:xfrm>
          <a:off x="8271587" y="142120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137177</xdr:rowOff>
    </xdr:from>
    <xdr:ext cx="469744" cy="259045"/>
    <xdr:sp macro="" textlink="">
      <xdr:nvSpPr>
        <xdr:cNvPr id="373" name="n_2mainValue【福祉施設】&#10;一人当たり面積">
          <a:extLst>
            <a:ext uri="{FF2B5EF4-FFF2-40B4-BE49-F238E27FC236}">
              <a16:creationId xmlns:a16="http://schemas.microsoft.com/office/drawing/2014/main" id="{71E9D200-083A-4429-BF80-566EF4D12FAC}"/>
            </a:ext>
          </a:extLst>
        </xdr:cNvPr>
        <xdr:cNvSpPr txBox="1"/>
      </xdr:nvSpPr>
      <xdr:spPr>
        <a:xfrm>
          <a:off x="7509587" y="142189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141749</xdr:rowOff>
    </xdr:from>
    <xdr:ext cx="469744" cy="259045"/>
    <xdr:sp macro="" textlink="">
      <xdr:nvSpPr>
        <xdr:cNvPr id="374" name="n_3mainValue【福祉施設】&#10;一人当たり面積">
          <a:extLst>
            <a:ext uri="{FF2B5EF4-FFF2-40B4-BE49-F238E27FC236}">
              <a16:creationId xmlns:a16="http://schemas.microsoft.com/office/drawing/2014/main" id="{5DED9C48-2751-4498-B63D-9D71F9AE46BB}"/>
            </a:ext>
          </a:extLst>
        </xdr:cNvPr>
        <xdr:cNvSpPr txBox="1"/>
      </xdr:nvSpPr>
      <xdr:spPr>
        <a:xfrm>
          <a:off x="6712027" y="142235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148607</xdr:rowOff>
    </xdr:from>
    <xdr:ext cx="469744" cy="259045"/>
    <xdr:sp macro="" textlink="">
      <xdr:nvSpPr>
        <xdr:cNvPr id="375" name="n_4mainValue【福祉施設】&#10;一人当たり面積">
          <a:extLst>
            <a:ext uri="{FF2B5EF4-FFF2-40B4-BE49-F238E27FC236}">
              <a16:creationId xmlns:a16="http://schemas.microsoft.com/office/drawing/2014/main" id="{68A540F9-93BD-4B2C-B65E-07706F68E018}"/>
            </a:ext>
          </a:extLst>
        </xdr:cNvPr>
        <xdr:cNvSpPr txBox="1"/>
      </xdr:nvSpPr>
      <xdr:spPr>
        <a:xfrm>
          <a:off x="5937327" y="142303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6" name="正方形/長方形 375">
          <a:extLst>
            <a:ext uri="{FF2B5EF4-FFF2-40B4-BE49-F238E27FC236}">
              <a16:creationId xmlns:a16="http://schemas.microsoft.com/office/drawing/2014/main" id="{D681C28B-1489-4261-8114-7EC2D57D35D6}"/>
            </a:ext>
          </a:extLst>
        </xdr:cNvPr>
        <xdr:cNvSpPr/>
      </xdr:nvSpPr>
      <xdr:spPr>
        <a:xfrm>
          <a:off x="67056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7" name="正方形/長方形 376">
          <a:extLst>
            <a:ext uri="{FF2B5EF4-FFF2-40B4-BE49-F238E27FC236}">
              <a16:creationId xmlns:a16="http://schemas.microsoft.com/office/drawing/2014/main" id="{504482FA-D89B-4589-8681-D40199FD7693}"/>
            </a:ext>
          </a:extLst>
        </xdr:cNvPr>
        <xdr:cNvSpPr/>
      </xdr:nvSpPr>
      <xdr:spPr>
        <a:xfrm>
          <a:off x="7975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8" name="正方形/長方形 377">
          <a:extLst>
            <a:ext uri="{FF2B5EF4-FFF2-40B4-BE49-F238E27FC236}">
              <a16:creationId xmlns:a16="http://schemas.microsoft.com/office/drawing/2014/main" id="{E94A5C8F-0043-4A10-B14A-D7E0F33CED29}"/>
            </a:ext>
          </a:extLst>
        </xdr:cNvPr>
        <xdr:cNvSpPr/>
      </xdr:nvSpPr>
      <xdr:spPr>
        <a:xfrm>
          <a:off x="7975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9" name="正方形/長方形 378">
          <a:extLst>
            <a:ext uri="{FF2B5EF4-FFF2-40B4-BE49-F238E27FC236}">
              <a16:creationId xmlns:a16="http://schemas.microsoft.com/office/drawing/2014/main" id="{4BD4F71C-5528-4C26-91F8-AE88509D8D53}"/>
            </a:ext>
          </a:extLst>
        </xdr:cNvPr>
        <xdr:cNvSpPr/>
      </xdr:nvSpPr>
      <xdr:spPr>
        <a:xfrm>
          <a:off x="16764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0" name="正方形/長方形 379">
          <a:extLst>
            <a:ext uri="{FF2B5EF4-FFF2-40B4-BE49-F238E27FC236}">
              <a16:creationId xmlns:a16="http://schemas.microsoft.com/office/drawing/2014/main" id="{E4CDD818-5B8C-4FBC-8715-967C6FD86D85}"/>
            </a:ext>
          </a:extLst>
        </xdr:cNvPr>
        <xdr:cNvSpPr/>
      </xdr:nvSpPr>
      <xdr:spPr>
        <a:xfrm>
          <a:off x="16764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1" name="正方形/長方形 380">
          <a:extLst>
            <a:ext uri="{FF2B5EF4-FFF2-40B4-BE49-F238E27FC236}">
              <a16:creationId xmlns:a16="http://schemas.microsoft.com/office/drawing/2014/main" id="{0300BABF-8218-490C-82CE-1818A4817E9C}"/>
            </a:ext>
          </a:extLst>
        </xdr:cNvPr>
        <xdr:cNvSpPr/>
      </xdr:nvSpPr>
      <xdr:spPr>
        <a:xfrm>
          <a:off x="2682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2" name="正方形/長方形 381">
          <a:extLst>
            <a:ext uri="{FF2B5EF4-FFF2-40B4-BE49-F238E27FC236}">
              <a16:creationId xmlns:a16="http://schemas.microsoft.com/office/drawing/2014/main" id="{4F64041B-2E40-4068-A127-68729E03B366}"/>
            </a:ext>
          </a:extLst>
        </xdr:cNvPr>
        <xdr:cNvSpPr/>
      </xdr:nvSpPr>
      <xdr:spPr>
        <a:xfrm>
          <a:off x="2682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3" name="正方形/長方形 382">
          <a:extLst>
            <a:ext uri="{FF2B5EF4-FFF2-40B4-BE49-F238E27FC236}">
              <a16:creationId xmlns:a16="http://schemas.microsoft.com/office/drawing/2014/main" id="{DD41A126-E200-442F-8F61-A52DD6D1905E}"/>
            </a:ext>
          </a:extLst>
        </xdr:cNvPr>
        <xdr:cNvSpPr/>
      </xdr:nvSpPr>
      <xdr:spPr>
        <a:xfrm>
          <a:off x="670560" y="16394430"/>
          <a:ext cx="417576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4" name="正方形/長方形 383">
          <a:extLst>
            <a:ext uri="{FF2B5EF4-FFF2-40B4-BE49-F238E27FC236}">
              <a16:creationId xmlns:a16="http://schemas.microsoft.com/office/drawing/2014/main" id="{A23D038B-8974-4856-99E8-5E5BA68E0871}"/>
            </a:ext>
          </a:extLst>
        </xdr:cNvPr>
        <xdr:cNvSpPr/>
      </xdr:nvSpPr>
      <xdr:spPr>
        <a:xfrm>
          <a:off x="582676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5" name="正方形/長方形 384">
          <a:extLst>
            <a:ext uri="{FF2B5EF4-FFF2-40B4-BE49-F238E27FC236}">
              <a16:creationId xmlns:a16="http://schemas.microsoft.com/office/drawing/2014/main" id="{5F7075DB-2DE1-4156-B16B-5D42E22D0EA8}"/>
            </a:ext>
          </a:extLst>
        </xdr:cNvPr>
        <xdr:cNvSpPr/>
      </xdr:nvSpPr>
      <xdr:spPr>
        <a:xfrm>
          <a:off x="59309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6" name="正方形/長方形 385">
          <a:extLst>
            <a:ext uri="{FF2B5EF4-FFF2-40B4-BE49-F238E27FC236}">
              <a16:creationId xmlns:a16="http://schemas.microsoft.com/office/drawing/2014/main" id="{332FF2CE-D082-4CF7-A2DA-00F60CDC5A35}"/>
            </a:ext>
          </a:extLst>
        </xdr:cNvPr>
        <xdr:cNvSpPr/>
      </xdr:nvSpPr>
      <xdr:spPr>
        <a:xfrm>
          <a:off x="59309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87" name="正方形/長方形 386">
          <a:extLst>
            <a:ext uri="{FF2B5EF4-FFF2-40B4-BE49-F238E27FC236}">
              <a16:creationId xmlns:a16="http://schemas.microsoft.com/office/drawing/2014/main" id="{F37B6693-6EB2-45A7-B53B-1CE055A157C9}"/>
            </a:ext>
          </a:extLst>
        </xdr:cNvPr>
        <xdr:cNvSpPr/>
      </xdr:nvSpPr>
      <xdr:spPr>
        <a:xfrm>
          <a:off x="68326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88" name="正方形/長方形 387">
          <a:extLst>
            <a:ext uri="{FF2B5EF4-FFF2-40B4-BE49-F238E27FC236}">
              <a16:creationId xmlns:a16="http://schemas.microsoft.com/office/drawing/2014/main" id="{9B38FFCE-3286-405E-AD36-4E588CF29676}"/>
            </a:ext>
          </a:extLst>
        </xdr:cNvPr>
        <xdr:cNvSpPr/>
      </xdr:nvSpPr>
      <xdr:spPr>
        <a:xfrm>
          <a:off x="68326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89" name="正方形/長方形 388">
          <a:extLst>
            <a:ext uri="{FF2B5EF4-FFF2-40B4-BE49-F238E27FC236}">
              <a16:creationId xmlns:a16="http://schemas.microsoft.com/office/drawing/2014/main" id="{C4444C4B-1CB8-4788-8C53-641547A3F86D}"/>
            </a:ext>
          </a:extLst>
        </xdr:cNvPr>
        <xdr:cNvSpPr/>
      </xdr:nvSpPr>
      <xdr:spPr>
        <a:xfrm>
          <a:off x="7838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90" name="正方形/長方形 389">
          <a:extLst>
            <a:ext uri="{FF2B5EF4-FFF2-40B4-BE49-F238E27FC236}">
              <a16:creationId xmlns:a16="http://schemas.microsoft.com/office/drawing/2014/main" id="{1F67E8CA-F103-4493-BF42-704D59257076}"/>
            </a:ext>
          </a:extLst>
        </xdr:cNvPr>
        <xdr:cNvSpPr/>
      </xdr:nvSpPr>
      <xdr:spPr>
        <a:xfrm>
          <a:off x="7838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1" name="正方形/長方形 390">
          <a:extLst>
            <a:ext uri="{FF2B5EF4-FFF2-40B4-BE49-F238E27FC236}">
              <a16:creationId xmlns:a16="http://schemas.microsoft.com/office/drawing/2014/main" id="{1C1E81A0-FF80-4D4A-BAE4-11C13C6FB7FA}"/>
            </a:ext>
          </a:extLst>
        </xdr:cNvPr>
        <xdr:cNvSpPr/>
      </xdr:nvSpPr>
      <xdr:spPr>
        <a:xfrm>
          <a:off x="5826760" y="16394430"/>
          <a:ext cx="415290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2" name="正方形/長方形 391">
          <a:extLst>
            <a:ext uri="{FF2B5EF4-FFF2-40B4-BE49-F238E27FC236}">
              <a16:creationId xmlns:a16="http://schemas.microsoft.com/office/drawing/2014/main" id="{22DCA6B2-BC42-4B43-8EE7-4082AB6DF231}"/>
            </a:ext>
          </a:extLst>
        </xdr:cNvPr>
        <xdr:cNvSpPr/>
      </xdr:nvSpPr>
      <xdr:spPr>
        <a:xfrm>
          <a:off x="1096010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3" name="正方形/長方形 392">
          <a:extLst>
            <a:ext uri="{FF2B5EF4-FFF2-40B4-BE49-F238E27FC236}">
              <a16:creationId xmlns:a16="http://schemas.microsoft.com/office/drawing/2014/main" id="{1399D018-C085-4D08-9A15-1E6F5685BC6E}"/>
            </a:ext>
          </a:extLst>
        </xdr:cNvPr>
        <xdr:cNvSpPr/>
      </xdr:nvSpPr>
      <xdr:spPr>
        <a:xfrm>
          <a:off x="11064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4" name="正方形/長方形 393">
          <a:extLst>
            <a:ext uri="{FF2B5EF4-FFF2-40B4-BE49-F238E27FC236}">
              <a16:creationId xmlns:a16="http://schemas.microsoft.com/office/drawing/2014/main" id="{AB413D6F-761A-47B1-B701-D870AC36995A}"/>
            </a:ext>
          </a:extLst>
        </xdr:cNvPr>
        <xdr:cNvSpPr/>
      </xdr:nvSpPr>
      <xdr:spPr>
        <a:xfrm>
          <a:off x="11064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5" name="正方形/長方形 394">
          <a:extLst>
            <a:ext uri="{FF2B5EF4-FFF2-40B4-BE49-F238E27FC236}">
              <a16:creationId xmlns:a16="http://schemas.microsoft.com/office/drawing/2014/main" id="{10C97299-C0B0-42EF-AA02-00AC289DBE2C}"/>
            </a:ext>
          </a:extLst>
        </xdr:cNvPr>
        <xdr:cNvSpPr/>
      </xdr:nvSpPr>
      <xdr:spPr>
        <a:xfrm>
          <a:off x="119659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6" name="正方形/長方形 395">
          <a:extLst>
            <a:ext uri="{FF2B5EF4-FFF2-40B4-BE49-F238E27FC236}">
              <a16:creationId xmlns:a16="http://schemas.microsoft.com/office/drawing/2014/main" id="{24C9B535-FC57-4EB1-815A-E8F551708ED3}"/>
            </a:ext>
          </a:extLst>
        </xdr:cNvPr>
        <xdr:cNvSpPr/>
      </xdr:nvSpPr>
      <xdr:spPr>
        <a:xfrm>
          <a:off x="119659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7" name="正方形/長方形 396">
          <a:extLst>
            <a:ext uri="{FF2B5EF4-FFF2-40B4-BE49-F238E27FC236}">
              <a16:creationId xmlns:a16="http://schemas.microsoft.com/office/drawing/2014/main" id="{E9FEA014-8326-4397-B530-B8C5E0C13210}"/>
            </a:ext>
          </a:extLst>
        </xdr:cNvPr>
        <xdr:cNvSpPr/>
      </xdr:nvSpPr>
      <xdr:spPr>
        <a:xfrm>
          <a:off x="129717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8" name="正方形/長方形 397">
          <a:extLst>
            <a:ext uri="{FF2B5EF4-FFF2-40B4-BE49-F238E27FC236}">
              <a16:creationId xmlns:a16="http://schemas.microsoft.com/office/drawing/2014/main" id="{AAB8D4F2-C35B-47AA-AA70-5BAECF6B3D33}"/>
            </a:ext>
          </a:extLst>
        </xdr:cNvPr>
        <xdr:cNvSpPr/>
      </xdr:nvSpPr>
      <xdr:spPr>
        <a:xfrm>
          <a:off x="129717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99" name="正方形/長方形 398">
          <a:extLst>
            <a:ext uri="{FF2B5EF4-FFF2-40B4-BE49-F238E27FC236}">
              <a16:creationId xmlns:a16="http://schemas.microsoft.com/office/drawing/2014/main" id="{2CFAA6DD-333F-4C3B-BDB6-CD1F95EA9FB9}"/>
            </a:ext>
          </a:extLst>
        </xdr:cNvPr>
        <xdr:cNvSpPr/>
      </xdr:nvSpPr>
      <xdr:spPr>
        <a:xfrm>
          <a:off x="1096010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0" name="テキスト ボックス 399">
          <a:extLst>
            <a:ext uri="{FF2B5EF4-FFF2-40B4-BE49-F238E27FC236}">
              <a16:creationId xmlns:a16="http://schemas.microsoft.com/office/drawing/2014/main" id="{1D5AFA07-1CD8-49F0-AE3C-BFC1CA388B24}"/>
            </a:ext>
          </a:extLst>
        </xdr:cNvPr>
        <xdr:cNvSpPr txBox="1"/>
      </xdr:nvSpPr>
      <xdr:spPr>
        <a:xfrm>
          <a:off x="1092200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1" name="直線コネクタ 400">
          <a:extLst>
            <a:ext uri="{FF2B5EF4-FFF2-40B4-BE49-F238E27FC236}">
              <a16:creationId xmlns:a16="http://schemas.microsoft.com/office/drawing/2014/main" id="{D6B0842A-CB75-4BCC-B19D-0C8FFE7CF48D}"/>
            </a:ext>
          </a:extLst>
        </xdr:cNvPr>
        <xdr:cNvCxnSpPr/>
      </xdr:nvCxnSpPr>
      <xdr:spPr>
        <a:xfrm>
          <a:off x="10960100" y="74523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2" name="テキスト ボックス 401">
          <a:extLst>
            <a:ext uri="{FF2B5EF4-FFF2-40B4-BE49-F238E27FC236}">
              <a16:creationId xmlns:a16="http://schemas.microsoft.com/office/drawing/2014/main" id="{8995F9A6-59FD-4B6C-9817-3F24942E388A}"/>
            </a:ext>
          </a:extLst>
        </xdr:cNvPr>
        <xdr:cNvSpPr txBox="1"/>
      </xdr:nvSpPr>
      <xdr:spPr>
        <a:xfrm>
          <a:off x="1056150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403" name="直線コネクタ 402">
          <a:extLst>
            <a:ext uri="{FF2B5EF4-FFF2-40B4-BE49-F238E27FC236}">
              <a16:creationId xmlns:a16="http://schemas.microsoft.com/office/drawing/2014/main" id="{647D542F-DC64-4833-BDCB-DBC5692978A7}"/>
            </a:ext>
          </a:extLst>
        </xdr:cNvPr>
        <xdr:cNvCxnSpPr/>
      </xdr:nvCxnSpPr>
      <xdr:spPr>
        <a:xfrm>
          <a:off x="10960100" y="7133408"/>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404" name="テキスト ボックス 403">
          <a:extLst>
            <a:ext uri="{FF2B5EF4-FFF2-40B4-BE49-F238E27FC236}">
              <a16:creationId xmlns:a16="http://schemas.microsoft.com/office/drawing/2014/main" id="{29009F7D-3797-4AD9-8FB9-98565FBF14F1}"/>
            </a:ext>
          </a:extLst>
        </xdr:cNvPr>
        <xdr:cNvSpPr txBox="1"/>
      </xdr:nvSpPr>
      <xdr:spPr>
        <a:xfrm>
          <a:off x="10561501" y="699499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405" name="直線コネクタ 404">
          <a:extLst>
            <a:ext uri="{FF2B5EF4-FFF2-40B4-BE49-F238E27FC236}">
              <a16:creationId xmlns:a16="http://schemas.microsoft.com/office/drawing/2014/main" id="{5A051880-68DE-4655-9696-CB2604BF40AF}"/>
            </a:ext>
          </a:extLst>
        </xdr:cNvPr>
        <xdr:cNvCxnSpPr/>
      </xdr:nvCxnSpPr>
      <xdr:spPr>
        <a:xfrm>
          <a:off x="10960100" y="681445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406" name="テキスト ボックス 405">
          <a:extLst>
            <a:ext uri="{FF2B5EF4-FFF2-40B4-BE49-F238E27FC236}">
              <a16:creationId xmlns:a16="http://schemas.microsoft.com/office/drawing/2014/main" id="{A8756A31-47B6-4B3A-843B-CFCDBC94D831}"/>
            </a:ext>
          </a:extLst>
        </xdr:cNvPr>
        <xdr:cNvSpPr txBox="1"/>
      </xdr:nvSpPr>
      <xdr:spPr>
        <a:xfrm>
          <a:off x="10602761" y="667604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407" name="直線コネクタ 406">
          <a:extLst>
            <a:ext uri="{FF2B5EF4-FFF2-40B4-BE49-F238E27FC236}">
              <a16:creationId xmlns:a16="http://schemas.microsoft.com/office/drawing/2014/main" id="{F5669458-949B-4026-9455-54E0A42CDCAB}"/>
            </a:ext>
          </a:extLst>
        </xdr:cNvPr>
        <xdr:cNvCxnSpPr/>
      </xdr:nvCxnSpPr>
      <xdr:spPr>
        <a:xfrm>
          <a:off x="10960100" y="649550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408" name="テキスト ボックス 407">
          <a:extLst>
            <a:ext uri="{FF2B5EF4-FFF2-40B4-BE49-F238E27FC236}">
              <a16:creationId xmlns:a16="http://schemas.microsoft.com/office/drawing/2014/main" id="{015073ED-161C-4E34-A635-ACD9F7A04A7C}"/>
            </a:ext>
          </a:extLst>
        </xdr:cNvPr>
        <xdr:cNvSpPr txBox="1"/>
      </xdr:nvSpPr>
      <xdr:spPr>
        <a:xfrm>
          <a:off x="10602761" y="63570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409" name="直線コネクタ 408">
          <a:extLst>
            <a:ext uri="{FF2B5EF4-FFF2-40B4-BE49-F238E27FC236}">
              <a16:creationId xmlns:a16="http://schemas.microsoft.com/office/drawing/2014/main" id="{1C06952A-6ADE-4F42-94AB-1E80ACCA9541}"/>
            </a:ext>
          </a:extLst>
        </xdr:cNvPr>
        <xdr:cNvCxnSpPr/>
      </xdr:nvCxnSpPr>
      <xdr:spPr>
        <a:xfrm>
          <a:off x="10960100" y="6176554"/>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410" name="テキスト ボックス 409">
          <a:extLst>
            <a:ext uri="{FF2B5EF4-FFF2-40B4-BE49-F238E27FC236}">
              <a16:creationId xmlns:a16="http://schemas.microsoft.com/office/drawing/2014/main" id="{4B9E1DD9-5B1A-45AB-943C-C6AA6D3A2E60}"/>
            </a:ext>
          </a:extLst>
        </xdr:cNvPr>
        <xdr:cNvSpPr txBox="1"/>
      </xdr:nvSpPr>
      <xdr:spPr>
        <a:xfrm>
          <a:off x="10602761" y="60381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411" name="直線コネクタ 410">
          <a:extLst>
            <a:ext uri="{FF2B5EF4-FFF2-40B4-BE49-F238E27FC236}">
              <a16:creationId xmlns:a16="http://schemas.microsoft.com/office/drawing/2014/main" id="{E259AB27-41BB-45B4-B7D0-A9F7CFD7BB41}"/>
            </a:ext>
          </a:extLst>
        </xdr:cNvPr>
        <xdr:cNvCxnSpPr/>
      </xdr:nvCxnSpPr>
      <xdr:spPr>
        <a:xfrm>
          <a:off x="10960100" y="585760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412" name="テキスト ボックス 411">
          <a:extLst>
            <a:ext uri="{FF2B5EF4-FFF2-40B4-BE49-F238E27FC236}">
              <a16:creationId xmlns:a16="http://schemas.microsoft.com/office/drawing/2014/main" id="{6FB06EBB-5A81-4B8A-85F9-DB28431C0960}"/>
            </a:ext>
          </a:extLst>
        </xdr:cNvPr>
        <xdr:cNvSpPr txBox="1"/>
      </xdr:nvSpPr>
      <xdr:spPr>
        <a:xfrm>
          <a:off x="10602761" y="571538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413" name="直線コネクタ 412">
          <a:extLst>
            <a:ext uri="{FF2B5EF4-FFF2-40B4-BE49-F238E27FC236}">
              <a16:creationId xmlns:a16="http://schemas.microsoft.com/office/drawing/2014/main" id="{C5175554-A17A-4C1F-8577-93F8391E5B91}"/>
            </a:ext>
          </a:extLst>
        </xdr:cNvPr>
        <xdr:cNvCxnSpPr/>
      </xdr:nvCxnSpPr>
      <xdr:spPr>
        <a:xfrm>
          <a:off x="10960100" y="5534842"/>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414" name="テキスト ボックス 413">
          <a:extLst>
            <a:ext uri="{FF2B5EF4-FFF2-40B4-BE49-F238E27FC236}">
              <a16:creationId xmlns:a16="http://schemas.microsoft.com/office/drawing/2014/main" id="{3E8AEC3D-83B2-4CA2-A487-32EEF409108E}"/>
            </a:ext>
          </a:extLst>
        </xdr:cNvPr>
        <xdr:cNvSpPr txBox="1"/>
      </xdr:nvSpPr>
      <xdr:spPr>
        <a:xfrm>
          <a:off x="10666881" y="539642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5" name="直線コネクタ 414">
          <a:extLst>
            <a:ext uri="{FF2B5EF4-FFF2-40B4-BE49-F238E27FC236}">
              <a16:creationId xmlns:a16="http://schemas.microsoft.com/office/drawing/2014/main" id="{815281A2-D274-4B9C-B140-6764B81E7664}"/>
            </a:ext>
          </a:extLst>
        </xdr:cNvPr>
        <xdr:cNvCxnSpPr/>
      </xdr:nvCxnSpPr>
      <xdr:spPr>
        <a:xfrm>
          <a:off x="10960100" y="52158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416" name="【一般廃棄物処理施設】&#10;有形固定資産減価償却率グラフ枠">
          <a:extLst>
            <a:ext uri="{FF2B5EF4-FFF2-40B4-BE49-F238E27FC236}">
              <a16:creationId xmlns:a16="http://schemas.microsoft.com/office/drawing/2014/main" id="{5413BBF0-CB29-42FA-B4B9-984D42D2283D}"/>
            </a:ext>
          </a:extLst>
        </xdr:cNvPr>
        <xdr:cNvSpPr/>
      </xdr:nvSpPr>
      <xdr:spPr>
        <a:xfrm>
          <a:off x="1096010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37011</xdr:rowOff>
    </xdr:from>
    <xdr:to>
      <xdr:col>85</xdr:col>
      <xdr:colOff>126364</xdr:colOff>
      <xdr:row>42</xdr:row>
      <xdr:rowOff>81099</xdr:rowOff>
    </xdr:to>
    <xdr:cxnSp macro="">
      <xdr:nvCxnSpPr>
        <xdr:cNvPr id="417" name="直線コネクタ 416">
          <a:extLst>
            <a:ext uri="{FF2B5EF4-FFF2-40B4-BE49-F238E27FC236}">
              <a16:creationId xmlns:a16="http://schemas.microsoft.com/office/drawing/2014/main" id="{61630805-9387-4BC5-BB51-B93B42A66871}"/>
            </a:ext>
          </a:extLst>
        </xdr:cNvPr>
        <xdr:cNvCxnSpPr/>
      </xdr:nvCxnSpPr>
      <xdr:spPr>
        <a:xfrm flipV="1">
          <a:off x="14375764" y="5736771"/>
          <a:ext cx="0" cy="13852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84926</xdr:rowOff>
    </xdr:from>
    <xdr:ext cx="405111" cy="259045"/>
    <xdr:sp macro="" textlink="">
      <xdr:nvSpPr>
        <xdr:cNvPr id="418" name="【一般廃棄物処理施設】&#10;有形固定資産減価償却率最小値テキスト">
          <a:extLst>
            <a:ext uri="{FF2B5EF4-FFF2-40B4-BE49-F238E27FC236}">
              <a16:creationId xmlns:a16="http://schemas.microsoft.com/office/drawing/2014/main" id="{581456C0-B766-4E7B-BFE5-43F733F35A4C}"/>
            </a:ext>
          </a:extLst>
        </xdr:cNvPr>
        <xdr:cNvSpPr txBox="1"/>
      </xdr:nvSpPr>
      <xdr:spPr>
        <a:xfrm>
          <a:off x="14414500" y="71258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81099</xdr:rowOff>
    </xdr:from>
    <xdr:to>
      <xdr:col>86</xdr:col>
      <xdr:colOff>25400</xdr:colOff>
      <xdr:row>42</xdr:row>
      <xdr:rowOff>81099</xdr:rowOff>
    </xdr:to>
    <xdr:cxnSp macro="">
      <xdr:nvCxnSpPr>
        <xdr:cNvPr id="419" name="直線コネクタ 418">
          <a:extLst>
            <a:ext uri="{FF2B5EF4-FFF2-40B4-BE49-F238E27FC236}">
              <a16:creationId xmlns:a16="http://schemas.microsoft.com/office/drawing/2014/main" id="{2AB3456E-36F5-4D80-923D-A74D080D4942}"/>
            </a:ext>
          </a:extLst>
        </xdr:cNvPr>
        <xdr:cNvCxnSpPr/>
      </xdr:nvCxnSpPr>
      <xdr:spPr>
        <a:xfrm>
          <a:off x="14287500" y="712197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155138</xdr:rowOff>
    </xdr:from>
    <xdr:ext cx="405111" cy="259045"/>
    <xdr:sp macro="" textlink="">
      <xdr:nvSpPr>
        <xdr:cNvPr id="420" name="【一般廃棄物処理施設】&#10;有形固定資産減価償却率最大値テキスト">
          <a:extLst>
            <a:ext uri="{FF2B5EF4-FFF2-40B4-BE49-F238E27FC236}">
              <a16:creationId xmlns:a16="http://schemas.microsoft.com/office/drawing/2014/main" id="{8BD9498C-7DE9-4928-AF89-0636AA56A28C}"/>
            </a:ext>
          </a:extLst>
        </xdr:cNvPr>
        <xdr:cNvSpPr txBox="1"/>
      </xdr:nvSpPr>
      <xdr:spPr>
        <a:xfrm>
          <a:off x="14414500" y="55196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37011</xdr:rowOff>
    </xdr:from>
    <xdr:to>
      <xdr:col>86</xdr:col>
      <xdr:colOff>25400</xdr:colOff>
      <xdr:row>34</xdr:row>
      <xdr:rowOff>37011</xdr:rowOff>
    </xdr:to>
    <xdr:cxnSp macro="">
      <xdr:nvCxnSpPr>
        <xdr:cNvPr id="421" name="直線コネクタ 420">
          <a:extLst>
            <a:ext uri="{FF2B5EF4-FFF2-40B4-BE49-F238E27FC236}">
              <a16:creationId xmlns:a16="http://schemas.microsoft.com/office/drawing/2014/main" id="{E686D311-9658-4C20-8051-9DDC189D1648}"/>
            </a:ext>
          </a:extLst>
        </xdr:cNvPr>
        <xdr:cNvCxnSpPr/>
      </xdr:nvCxnSpPr>
      <xdr:spPr>
        <a:xfrm>
          <a:off x="14287500" y="573677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93997</xdr:rowOff>
    </xdr:from>
    <xdr:ext cx="405111" cy="259045"/>
    <xdr:sp macro="" textlink="">
      <xdr:nvSpPr>
        <xdr:cNvPr id="422" name="【一般廃棄物処理施設】&#10;有形固定資産減価償却率平均値テキスト">
          <a:extLst>
            <a:ext uri="{FF2B5EF4-FFF2-40B4-BE49-F238E27FC236}">
              <a16:creationId xmlns:a16="http://schemas.microsoft.com/office/drawing/2014/main" id="{659B7536-2301-4F65-958D-6452316BABFC}"/>
            </a:ext>
          </a:extLst>
        </xdr:cNvPr>
        <xdr:cNvSpPr txBox="1"/>
      </xdr:nvSpPr>
      <xdr:spPr>
        <a:xfrm>
          <a:off x="14414500" y="62966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71120</xdr:rowOff>
    </xdr:from>
    <xdr:to>
      <xdr:col>85</xdr:col>
      <xdr:colOff>177800</xdr:colOff>
      <xdr:row>39</xdr:row>
      <xdr:rowOff>1270</xdr:rowOff>
    </xdr:to>
    <xdr:sp macro="" textlink="">
      <xdr:nvSpPr>
        <xdr:cNvPr id="423" name="フローチャート: 判断 422">
          <a:extLst>
            <a:ext uri="{FF2B5EF4-FFF2-40B4-BE49-F238E27FC236}">
              <a16:creationId xmlns:a16="http://schemas.microsoft.com/office/drawing/2014/main" id="{DCBD5379-73E1-432A-91F7-ECE29E102AD5}"/>
            </a:ext>
          </a:extLst>
        </xdr:cNvPr>
        <xdr:cNvSpPr/>
      </xdr:nvSpPr>
      <xdr:spPr>
        <a:xfrm>
          <a:off x="14325600" y="6441440"/>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46627</xdr:rowOff>
    </xdr:from>
    <xdr:to>
      <xdr:col>81</xdr:col>
      <xdr:colOff>101600</xdr:colOff>
      <xdr:row>38</xdr:row>
      <xdr:rowOff>148227</xdr:rowOff>
    </xdr:to>
    <xdr:sp macro="" textlink="">
      <xdr:nvSpPr>
        <xdr:cNvPr id="424" name="フローチャート: 判断 423">
          <a:extLst>
            <a:ext uri="{FF2B5EF4-FFF2-40B4-BE49-F238E27FC236}">
              <a16:creationId xmlns:a16="http://schemas.microsoft.com/office/drawing/2014/main" id="{7FBB9B91-84F4-487B-B4DA-C04F1F58F420}"/>
            </a:ext>
          </a:extLst>
        </xdr:cNvPr>
        <xdr:cNvSpPr/>
      </xdr:nvSpPr>
      <xdr:spPr>
        <a:xfrm>
          <a:off x="13578840" y="6416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48260</xdr:rowOff>
    </xdr:from>
    <xdr:to>
      <xdr:col>76</xdr:col>
      <xdr:colOff>165100</xdr:colOff>
      <xdr:row>38</xdr:row>
      <xdr:rowOff>149860</xdr:rowOff>
    </xdr:to>
    <xdr:sp macro="" textlink="">
      <xdr:nvSpPr>
        <xdr:cNvPr id="425" name="フローチャート: 判断 424">
          <a:extLst>
            <a:ext uri="{FF2B5EF4-FFF2-40B4-BE49-F238E27FC236}">
              <a16:creationId xmlns:a16="http://schemas.microsoft.com/office/drawing/2014/main" id="{9A496DBF-7EF5-4E5E-872D-46F02703FC55}"/>
            </a:ext>
          </a:extLst>
        </xdr:cNvPr>
        <xdr:cNvSpPr/>
      </xdr:nvSpPr>
      <xdr:spPr>
        <a:xfrm>
          <a:off x="12804140" y="6418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48260</xdr:rowOff>
    </xdr:from>
    <xdr:to>
      <xdr:col>72</xdr:col>
      <xdr:colOff>38100</xdr:colOff>
      <xdr:row>38</xdr:row>
      <xdr:rowOff>149860</xdr:rowOff>
    </xdr:to>
    <xdr:sp macro="" textlink="">
      <xdr:nvSpPr>
        <xdr:cNvPr id="426" name="フローチャート: 判断 425">
          <a:extLst>
            <a:ext uri="{FF2B5EF4-FFF2-40B4-BE49-F238E27FC236}">
              <a16:creationId xmlns:a16="http://schemas.microsoft.com/office/drawing/2014/main" id="{AC64FBF7-590A-4C57-A290-CEC10D9B3048}"/>
            </a:ext>
          </a:extLst>
        </xdr:cNvPr>
        <xdr:cNvSpPr/>
      </xdr:nvSpPr>
      <xdr:spPr>
        <a:xfrm>
          <a:off x="12029440" y="641858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36830</xdr:rowOff>
    </xdr:from>
    <xdr:to>
      <xdr:col>67</xdr:col>
      <xdr:colOff>101600</xdr:colOff>
      <xdr:row>38</xdr:row>
      <xdr:rowOff>138430</xdr:rowOff>
    </xdr:to>
    <xdr:sp macro="" textlink="">
      <xdr:nvSpPr>
        <xdr:cNvPr id="427" name="フローチャート: 判断 426">
          <a:extLst>
            <a:ext uri="{FF2B5EF4-FFF2-40B4-BE49-F238E27FC236}">
              <a16:creationId xmlns:a16="http://schemas.microsoft.com/office/drawing/2014/main" id="{71F1EDE4-343E-4DC6-87BF-78D7A0A37C5C}"/>
            </a:ext>
          </a:extLst>
        </xdr:cNvPr>
        <xdr:cNvSpPr/>
      </xdr:nvSpPr>
      <xdr:spPr>
        <a:xfrm>
          <a:off x="11231880" y="6407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28" name="テキスト ボックス 427">
          <a:extLst>
            <a:ext uri="{FF2B5EF4-FFF2-40B4-BE49-F238E27FC236}">
              <a16:creationId xmlns:a16="http://schemas.microsoft.com/office/drawing/2014/main" id="{C4339E92-6CD3-420F-9AB7-A237F1E46521}"/>
            </a:ext>
          </a:extLst>
        </xdr:cNvPr>
        <xdr:cNvSpPr txBox="1"/>
      </xdr:nvSpPr>
      <xdr:spPr>
        <a:xfrm>
          <a:off x="14208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29" name="テキスト ボックス 428">
          <a:extLst>
            <a:ext uri="{FF2B5EF4-FFF2-40B4-BE49-F238E27FC236}">
              <a16:creationId xmlns:a16="http://schemas.microsoft.com/office/drawing/2014/main" id="{2F98DB27-6DDC-479B-815F-5367BF1F39F1}"/>
            </a:ext>
          </a:extLst>
        </xdr:cNvPr>
        <xdr:cNvSpPr txBox="1"/>
      </xdr:nvSpPr>
      <xdr:spPr>
        <a:xfrm>
          <a:off x="134620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30" name="テキスト ボックス 429">
          <a:extLst>
            <a:ext uri="{FF2B5EF4-FFF2-40B4-BE49-F238E27FC236}">
              <a16:creationId xmlns:a16="http://schemas.microsoft.com/office/drawing/2014/main" id="{95D9D4E6-A5FF-490B-A138-B731E58662BE}"/>
            </a:ext>
          </a:extLst>
        </xdr:cNvPr>
        <xdr:cNvSpPr txBox="1"/>
      </xdr:nvSpPr>
      <xdr:spPr>
        <a:xfrm>
          <a:off x="126873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31" name="テキスト ボックス 430">
          <a:extLst>
            <a:ext uri="{FF2B5EF4-FFF2-40B4-BE49-F238E27FC236}">
              <a16:creationId xmlns:a16="http://schemas.microsoft.com/office/drawing/2014/main" id="{27941550-152F-4664-8F51-A6FA1E08ED1C}"/>
            </a:ext>
          </a:extLst>
        </xdr:cNvPr>
        <xdr:cNvSpPr txBox="1"/>
      </xdr:nvSpPr>
      <xdr:spPr>
        <a:xfrm>
          <a:off x="119049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2" name="テキスト ボックス 431">
          <a:extLst>
            <a:ext uri="{FF2B5EF4-FFF2-40B4-BE49-F238E27FC236}">
              <a16:creationId xmlns:a16="http://schemas.microsoft.com/office/drawing/2014/main" id="{E78E5D95-DF0E-45F7-AAB7-1A408C6CD60C}"/>
            </a:ext>
          </a:extLst>
        </xdr:cNvPr>
        <xdr:cNvSpPr txBox="1"/>
      </xdr:nvSpPr>
      <xdr:spPr>
        <a:xfrm>
          <a:off x="111150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149497</xdr:rowOff>
    </xdr:from>
    <xdr:to>
      <xdr:col>85</xdr:col>
      <xdr:colOff>177800</xdr:colOff>
      <xdr:row>39</xdr:row>
      <xdr:rowOff>79647</xdr:rowOff>
    </xdr:to>
    <xdr:sp macro="" textlink="">
      <xdr:nvSpPr>
        <xdr:cNvPr id="433" name="楕円 432">
          <a:extLst>
            <a:ext uri="{FF2B5EF4-FFF2-40B4-BE49-F238E27FC236}">
              <a16:creationId xmlns:a16="http://schemas.microsoft.com/office/drawing/2014/main" id="{7BB4AEC1-23D0-4C58-ACAE-779A43D73C53}"/>
            </a:ext>
          </a:extLst>
        </xdr:cNvPr>
        <xdr:cNvSpPr/>
      </xdr:nvSpPr>
      <xdr:spPr>
        <a:xfrm>
          <a:off x="14325600" y="6519817"/>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127924</xdr:rowOff>
    </xdr:from>
    <xdr:ext cx="405111" cy="259045"/>
    <xdr:sp macro="" textlink="">
      <xdr:nvSpPr>
        <xdr:cNvPr id="434" name="【一般廃棄物処理施設】&#10;有形固定資産減価償却率該当値テキスト">
          <a:extLst>
            <a:ext uri="{FF2B5EF4-FFF2-40B4-BE49-F238E27FC236}">
              <a16:creationId xmlns:a16="http://schemas.microsoft.com/office/drawing/2014/main" id="{85CC401B-68C4-474B-AE55-ABF17F4CFE42}"/>
            </a:ext>
          </a:extLst>
        </xdr:cNvPr>
        <xdr:cNvSpPr txBox="1"/>
      </xdr:nvSpPr>
      <xdr:spPr>
        <a:xfrm>
          <a:off x="14414500" y="64982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121738</xdr:rowOff>
    </xdr:from>
    <xdr:to>
      <xdr:col>81</xdr:col>
      <xdr:colOff>101600</xdr:colOff>
      <xdr:row>39</xdr:row>
      <xdr:rowOff>51888</xdr:rowOff>
    </xdr:to>
    <xdr:sp macro="" textlink="">
      <xdr:nvSpPr>
        <xdr:cNvPr id="435" name="楕円 434">
          <a:extLst>
            <a:ext uri="{FF2B5EF4-FFF2-40B4-BE49-F238E27FC236}">
              <a16:creationId xmlns:a16="http://schemas.microsoft.com/office/drawing/2014/main" id="{812B29F3-1969-4B2B-BC7B-06E6751C0D43}"/>
            </a:ext>
          </a:extLst>
        </xdr:cNvPr>
        <xdr:cNvSpPr/>
      </xdr:nvSpPr>
      <xdr:spPr>
        <a:xfrm>
          <a:off x="13578840" y="649205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39</xdr:row>
      <xdr:rowOff>1088</xdr:rowOff>
    </xdr:from>
    <xdr:to>
      <xdr:col>85</xdr:col>
      <xdr:colOff>127000</xdr:colOff>
      <xdr:row>39</xdr:row>
      <xdr:rowOff>28847</xdr:rowOff>
    </xdr:to>
    <xdr:cxnSp macro="">
      <xdr:nvCxnSpPr>
        <xdr:cNvPr id="436" name="直線コネクタ 435">
          <a:extLst>
            <a:ext uri="{FF2B5EF4-FFF2-40B4-BE49-F238E27FC236}">
              <a16:creationId xmlns:a16="http://schemas.microsoft.com/office/drawing/2014/main" id="{225EA817-A6B7-4169-817C-AA18DAA95653}"/>
            </a:ext>
          </a:extLst>
        </xdr:cNvPr>
        <xdr:cNvCxnSpPr/>
      </xdr:nvCxnSpPr>
      <xdr:spPr>
        <a:xfrm>
          <a:off x="13629640" y="6539048"/>
          <a:ext cx="74676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98878</xdr:rowOff>
    </xdr:from>
    <xdr:to>
      <xdr:col>76</xdr:col>
      <xdr:colOff>165100</xdr:colOff>
      <xdr:row>39</xdr:row>
      <xdr:rowOff>29028</xdr:rowOff>
    </xdr:to>
    <xdr:sp macro="" textlink="">
      <xdr:nvSpPr>
        <xdr:cNvPr id="437" name="楕円 436">
          <a:extLst>
            <a:ext uri="{FF2B5EF4-FFF2-40B4-BE49-F238E27FC236}">
              <a16:creationId xmlns:a16="http://schemas.microsoft.com/office/drawing/2014/main" id="{29A81385-3EDD-4148-AF02-3CA13E71C764}"/>
            </a:ext>
          </a:extLst>
        </xdr:cNvPr>
        <xdr:cNvSpPr/>
      </xdr:nvSpPr>
      <xdr:spPr>
        <a:xfrm>
          <a:off x="12804140" y="646919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149678</xdr:rowOff>
    </xdr:from>
    <xdr:to>
      <xdr:col>81</xdr:col>
      <xdr:colOff>50800</xdr:colOff>
      <xdr:row>39</xdr:row>
      <xdr:rowOff>1088</xdr:rowOff>
    </xdr:to>
    <xdr:cxnSp macro="">
      <xdr:nvCxnSpPr>
        <xdr:cNvPr id="438" name="直線コネクタ 437">
          <a:extLst>
            <a:ext uri="{FF2B5EF4-FFF2-40B4-BE49-F238E27FC236}">
              <a16:creationId xmlns:a16="http://schemas.microsoft.com/office/drawing/2014/main" id="{6A003B89-7B1A-4836-A6AC-C4E116515D6B}"/>
            </a:ext>
          </a:extLst>
        </xdr:cNvPr>
        <xdr:cNvCxnSpPr/>
      </xdr:nvCxnSpPr>
      <xdr:spPr>
        <a:xfrm>
          <a:off x="12854940" y="6519998"/>
          <a:ext cx="7747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100512</xdr:rowOff>
    </xdr:from>
    <xdr:to>
      <xdr:col>72</xdr:col>
      <xdr:colOff>38100</xdr:colOff>
      <xdr:row>39</xdr:row>
      <xdr:rowOff>30662</xdr:rowOff>
    </xdr:to>
    <xdr:sp macro="" textlink="">
      <xdr:nvSpPr>
        <xdr:cNvPr id="439" name="楕円 438">
          <a:extLst>
            <a:ext uri="{FF2B5EF4-FFF2-40B4-BE49-F238E27FC236}">
              <a16:creationId xmlns:a16="http://schemas.microsoft.com/office/drawing/2014/main" id="{18041F42-906E-4450-88C0-C13FD88BF1C3}"/>
            </a:ext>
          </a:extLst>
        </xdr:cNvPr>
        <xdr:cNvSpPr/>
      </xdr:nvSpPr>
      <xdr:spPr>
        <a:xfrm>
          <a:off x="12029440" y="647083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38</xdr:row>
      <xdr:rowOff>149678</xdr:rowOff>
    </xdr:from>
    <xdr:to>
      <xdr:col>76</xdr:col>
      <xdr:colOff>114300</xdr:colOff>
      <xdr:row>38</xdr:row>
      <xdr:rowOff>151312</xdr:rowOff>
    </xdr:to>
    <xdr:cxnSp macro="">
      <xdr:nvCxnSpPr>
        <xdr:cNvPr id="440" name="直線コネクタ 439">
          <a:extLst>
            <a:ext uri="{FF2B5EF4-FFF2-40B4-BE49-F238E27FC236}">
              <a16:creationId xmlns:a16="http://schemas.microsoft.com/office/drawing/2014/main" id="{BB8B7827-361D-479C-8D35-D2843D5F8630}"/>
            </a:ext>
          </a:extLst>
        </xdr:cNvPr>
        <xdr:cNvCxnSpPr/>
      </xdr:nvCxnSpPr>
      <xdr:spPr>
        <a:xfrm flipV="1">
          <a:off x="12072620" y="6519998"/>
          <a:ext cx="782320" cy="1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38</xdr:row>
      <xdr:rowOff>77651</xdr:rowOff>
    </xdr:from>
    <xdr:to>
      <xdr:col>67</xdr:col>
      <xdr:colOff>101600</xdr:colOff>
      <xdr:row>39</xdr:row>
      <xdr:rowOff>7801</xdr:rowOff>
    </xdr:to>
    <xdr:sp macro="" textlink="">
      <xdr:nvSpPr>
        <xdr:cNvPr id="441" name="楕円 440">
          <a:extLst>
            <a:ext uri="{FF2B5EF4-FFF2-40B4-BE49-F238E27FC236}">
              <a16:creationId xmlns:a16="http://schemas.microsoft.com/office/drawing/2014/main" id="{8AFFC713-3A0C-478B-B433-8486ECDBBC68}"/>
            </a:ext>
          </a:extLst>
        </xdr:cNvPr>
        <xdr:cNvSpPr/>
      </xdr:nvSpPr>
      <xdr:spPr>
        <a:xfrm>
          <a:off x="11231880" y="644797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38</xdr:row>
      <xdr:rowOff>128451</xdr:rowOff>
    </xdr:from>
    <xdr:to>
      <xdr:col>71</xdr:col>
      <xdr:colOff>177800</xdr:colOff>
      <xdr:row>38</xdr:row>
      <xdr:rowOff>151312</xdr:rowOff>
    </xdr:to>
    <xdr:cxnSp macro="">
      <xdr:nvCxnSpPr>
        <xdr:cNvPr id="442" name="直線コネクタ 441">
          <a:extLst>
            <a:ext uri="{FF2B5EF4-FFF2-40B4-BE49-F238E27FC236}">
              <a16:creationId xmlns:a16="http://schemas.microsoft.com/office/drawing/2014/main" id="{26C5F786-4DF7-430D-8A07-517A0DCC8324}"/>
            </a:ext>
          </a:extLst>
        </xdr:cNvPr>
        <xdr:cNvCxnSpPr/>
      </xdr:nvCxnSpPr>
      <xdr:spPr>
        <a:xfrm>
          <a:off x="11282680" y="6498771"/>
          <a:ext cx="78994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164754</xdr:rowOff>
    </xdr:from>
    <xdr:ext cx="405111" cy="259045"/>
    <xdr:sp macro="" textlink="">
      <xdr:nvSpPr>
        <xdr:cNvPr id="443" name="n_1aveValue【一般廃棄物処理施設】&#10;有形固定資産減価償却率">
          <a:extLst>
            <a:ext uri="{FF2B5EF4-FFF2-40B4-BE49-F238E27FC236}">
              <a16:creationId xmlns:a16="http://schemas.microsoft.com/office/drawing/2014/main" id="{24DBB637-0301-4811-8B37-1DBD40B1FBBA}"/>
            </a:ext>
          </a:extLst>
        </xdr:cNvPr>
        <xdr:cNvSpPr txBox="1"/>
      </xdr:nvSpPr>
      <xdr:spPr>
        <a:xfrm>
          <a:off x="13437244" y="61997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166387</xdr:rowOff>
    </xdr:from>
    <xdr:ext cx="405111" cy="259045"/>
    <xdr:sp macro="" textlink="">
      <xdr:nvSpPr>
        <xdr:cNvPr id="444" name="n_2aveValue【一般廃棄物処理施設】&#10;有形固定資産減価償却率">
          <a:extLst>
            <a:ext uri="{FF2B5EF4-FFF2-40B4-BE49-F238E27FC236}">
              <a16:creationId xmlns:a16="http://schemas.microsoft.com/office/drawing/2014/main" id="{A3DBA2B6-0303-4D7F-B8A4-FFBF671E05FC}"/>
            </a:ext>
          </a:extLst>
        </xdr:cNvPr>
        <xdr:cNvSpPr txBox="1"/>
      </xdr:nvSpPr>
      <xdr:spPr>
        <a:xfrm>
          <a:off x="12675244" y="6201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166387</xdr:rowOff>
    </xdr:from>
    <xdr:ext cx="405111" cy="259045"/>
    <xdr:sp macro="" textlink="">
      <xdr:nvSpPr>
        <xdr:cNvPr id="445" name="n_3aveValue【一般廃棄物処理施設】&#10;有形固定資産減価償却率">
          <a:extLst>
            <a:ext uri="{FF2B5EF4-FFF2-40B4-BE49-F238E27FC236}">
              <a16:creationId xmlns:a16="http://schemas.microsoft.com/office/drawing/2014/main" id="{DA5CD2A1-629C-47B0-BE3D-1C08F6CCB91C}"/>
            </a:ext>
          </a:extLst>
        </xdr:cNvPr>
        <xdr:cNvSpPr txBox="1"/>
      </xdr:nvSpPr>
      <xdr:spPr>
        <a:xfrm>
          <a:off x="11900544" y="6201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154957</xdr:rowOff>
    </xdr:from>
    <xdr:ext cx="405111" cy="259045"/>
    <xdr:sp macro="" textlink="">
      <xdr:nvSpPr>
        <xdr:cNvPr id="446" name="n_4aveValue【一般廃棄物処理施設】&#10;有形固定資産減価償却率">
          <a:extLst>
            <a:ext uri="{FF2B5EF4-FFF2-40B4-BE49-F238E27FC236}">
              <a16:creationId xmlns:a16="http://schemas.microsoft.com/office/drawing/2014/main" id="{9F31E113-5CEC-47D0-8EF5-922B4C910D89}"/>
            </a:ext>
          </a:extLst>
        </xdr:cNvPr>
        <xdr:cNvSpPr txBox="1"/>
      </xdr:nvSpPr>
      <xdr:spPr>
        <a:xfrm>
          <a:off x="11102984" y="6189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43015</xdr:rowOff>
    </xdr:from>
    <xdr:ext cx="405111" cy="259045"/>
    <xdr:sp macro="" textlink="">
      <xdr:nvSpPr>
        <xdr:cNvPr id="447" name="n_1mainValue【一般廃棄物処理施設】&#10;有形固定資産減価償却率">
          <a:extLst>
            <a:ext uri="{FF2B5EF4-FFF2-40B4-BE49-F238E27FC236}">
              <a16:creationId xmlns:a16="http://schemas.microsoft.com/office/drawing/2014/main" id="{BBEB6736-01C4-4C40-B6FA-067106B619FE}"/>
            </a:ext>
          </a:extLst>
        </xdr:cNvPr>
        <xdr:cNvSpPr txBox="1"/>
      </xdr:nvSpPr>
      <xdr:spPr>
        <a:xfrm>
          <a:off x="13437244" y="65809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20155</xdr:rowOff>
    </xdr:from>
    <xdr:ext cx="405111" cy="259045"/>
    <xdr:sp macro="" textlink="">
      <xdr:nvSpPr>
        <xdr:cNvPr id="448" name="n_2mainValue【一般廃棄物処理施設】&#10;有形固定資産減価償却率">
          <a:extLst>
            <a:ext uri="{FF2B5EF4-FFF2-40B4-BE49-F238E27FC236}">
              <a16:creationId xmlns:a16="http://schemas.microsoft.com/office/drawing/2014/main" id="{BECADA36-2706-4CA9-BE13-419D19262043}"/>
            </a:ext>
          </a:extLst>
        </xdr:cNvPr>
        <xdr:cNvSpPr txBox="1"/>
      </xdr:nvSpPr>
      <xdr:spPr>
        <a:xfrm>
          <a:off x="12675244" y="65581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21789</xdr:rowOff>
    </xdr:from>
    <xdr:ext cx="405111" cy="259045"/>
    <xdr:sp macro="" textlink="">
      <xdr:nvSpPr>
        <xdr:cNvPr id="449" name="n_3mainValue【一般廃棄物処理施設】&#10;有形固定資産減価償却率">
          <a:extLst>
            <a:ext uri="{FF2B5EF4-FFF2-40B4-BE49-F238E27FC236}">
              <a16:creationId xmlns:a16="http://schemas.microsoft.com/office/drawing/2014/main" id="{51C4117C-D608-481B-8EF5-881E890CB67A}"/>
            </a:ext>
          </a:extLst>
        </xdr:cNvPr>
        <xdr:cNvSpPr txBox="1"/>
      </xdr:nvSpPr>
      <xdr:spPr>
        <a:xfrm>
          <a:off x="11900544" y="65597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170378</xdr:rowOff>
    </xdr:from>
    <xdr:ext cx="405111" cy="259045"/>
    <xdr:sp macro="" textlink="">
      <xdr:nvSpPr>
        <xdr:cNvPr id="450" name="n_4mainValue【一般廃棄物処理施設】&#10;有形固定資産減価償却率">
          <a:extLst>
            <a:ext uri="{FF2B5EF4-FFF2-40B4-BE49-F238E27FC236}">
              <a16:creationId xmlns:a16="http://schemas.microsoft.com/office/drawing/2014/main" id="{9ACF1E88-86F5-43C3-8AB9-999CB50995D7}"/>
            </a:ext>
          </a:extLst>
        </xdr:cNvPr>
        <xdr:cNvSpPr txBox="1"/>
      </xdr:nvSpPr>
      <xdr:spPr>
        <a:xfrm>
          <a:off x="11102984" y="65406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51" name="正方形/長方形 450">
          <a:extLst>
            <a:ext uri="{FF2B5EF4-FFF2-40B4-BE49-F238E27FC236}">
              <a16:creationId xmlns:a16="http://schemas.microsoft.com/office/drawing/2014/main" id="{07B5ADFA-3535-41FE-9413-C7AAA3A389B6}"/>
            </a:ext>
          </a:extLst>
        </xdr:cNvPr>
        <xdr:cNvSpPr/>
      </xdr:nvSpPr>
      <xdr:spPr>
        <a:xfrm>
          <a:off x="1609344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2" name="正方形/長方形 451">
          <a:extLst>
            <a:ext uri="{FF2B5EF4-FFF2-40B4-BE49-F238E27FC236}">
              <a16:creationId xmlns:a16="http://schemas.microsoft.com/office/drawing/2014/main" id="{BA461B8E-A158-4C2A-A51E-27E34C5F11A8}"/>
            </a:ext>
          </a:extLst>
        </xdr:cNvPr>
        <xdr:cNvSpPr/>
      </xdr:nvSpPr>
      <xdr:spPr>
        <a:xfrm>
          <a:off x="16220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3" name="正方形/長方形 452">
          <a:extLst>
            <a:ext uri="{FF2B5EF4-FFF2-40B4-BE49-F238E27FC236}">
              <a16:creationId xmlns:a16="http://schemas.microsoft.com/office/drawing/2014/main" id="{540F69CC-C4C3-4327-BC51-DAFE5C5C9364}"/>
            </a:ext>
          </a:extLst>
        </xdr:cNvPr>
        <xdr:cNvSpPr/>
      </xdr:nvSpPr>
      <xdr:spPr>
        <a:xfrm>
          <a:off x="16220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4" name="正方形/長方形 453">
          <a:extLst>
            <a:ext uri="{FF2B5EF4-FFF2-40B4-BE49-F238E27FC236}">
              <a16:creationId xmlns:a16="http://schemas.microsoft.com/office/drawing/2014/main" id="{95E45742-B401-4EAB-959A-42D0A5BA8635}"/>
            </a:ext>
          </a:extLst>
        </xdr:cNvPr>
        <xdr:cNvSpPr/>
      </xdr:nvSpPr>
      <xdr:spPr>
        <a:xfrm>
          <a:off x="170992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5" name="正方形/長方形 454">
          <a:extLst>
            <a:ext uri="{FF2B5EF4-FFF2-40B4-BE49-F238E27FC236}">
              <a16:creationId xmlns:a16="http://schemas.microsoft.com/office/drawing/2014/main" id="{27DD949E-A9F8-42C6-8794-C4822987B6F4}"/>
            </a:ext>
          </a:extLst>
        </xdr:cNvPr>
        <xdr:cNvSpPr/>
      </xdr:nvSpPr>
      <xdr:spPr>
        <a:xfrm>
          <a:off x="170992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6" name="正方形/長方形 455">
          <a:extLst>
            <a:ext uri="{FF2B5EF4-FFF2-40B4-BE49-F238E27FC236}">
              <a16:creationId xmlns:a16="http://schemas.microsoft.com/office/drawing/2014/main" id="{3756272D-7142-401C-9AF8-8AA98F62BE44}"/>
            </a:ext>
          </a:extLst>
        </xdr:cNvPr>
        <xdr:cNvSpPr/>
      </xdr:nvSpPr>
      <xdr:spPr>
        <a:xfrm>
          <a:off x="1810512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7" name="正方形/長方形 456">
          <a:extLst>
            <a:ext uri="{FF2B5EF4-FFF2-40B4-BE49-F238E27FC236}">
              <a16:creationId xmlns:a16="http://schemas.microsoft.com/office/drawing/2014/main" id="{AA994845-7E03-451D-B6F7-C314383DE9A8}"/>
            </a:ext>
          </a:extLst>
        </xdr:cNvPr>
        <xdr:cNvSpPr/>
      </xdr:nvSpPr>
      <xdr:spPr>
        <a:xfrm>
          <a:off x="1810512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58" name="正方形/長方形 457">
          <a:extLst>
            <a:ext uri="{FF2B5EF4-FFF2-40B4-BE49-F238E27FC236}">
              <a16:creationId xmlns:a16="http://schemas.microsoft.com/office/drawing/2014/main" id="{8F1C6719-84C6-404C-8A43-E050A5A2F9A7}"/>
            </a:ext>
          </a:extLst>
        </xdr:cNvPr>
        <xdr:cNvSpPr/>
      </xdr:nvSpPr>
      <xdr:spPr>
        <a:xfrm>
          <a:off x="1609344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59" name="テキスト ボックス 458">
          <a:extLst>
            <a:ext uri="{FF2B5EF4-FFF2-40B4-BE49-F238E27FC236}">
              <a16:creationId xmlns:a16="http://schemas.microsoft.com/office/drawing/2014/main" id="{2E878DC6-F883-4C27-99A5-55D61DF252C2}"/>
            </a:ext>
          </a:extLst>
        </xdr:cNvPr>
        <xdr:cNvSpPr txBox="1"/>
      </xdr:nvSpPr>
      <xdr:spPr>
        <a:xfrm>
          <a:off x="1607820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60" name="直線コネクタ 459">
          <a:extLst>
            <a:ext uri="{FF2B5EF4-FFF2-40B4-BE49-F238E27FC236}">
              <a16:creationId xmlns:a16="http://schemas.microsoft.com/office/drawing/2014/main" id="{4E36434E-20EB-4D90-89F3-7957DA2DFD38}"/>
            </a:ext>
          </a:extLst>
        </xdr:cNvPr>
        <xdr:cNvCxnSpPr/>
      </xdr:nvCxnSpPr>
      <xdr:spPr>
        <a:xfrm>
          <a:off x="1609344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61" name="直線コネクタ 460">
          <a:extLst>
            <a:ext uri="{FF2B5EF4-FFF2-40B4-BE49-F238E27FC236}">
              <a16:creationId xmlns:a16="http://schemas.microsoft.com/office/drawing/2014/main" id="{EAB6CAC0-FA54-4A82-82E4-4FCF837DDE90}"/>
            </a:ext>
          </a:extLst>
        </xdr:cNvPr>
        <xdr:cNvCxnSpPr/>
      </xdr:nvCxnSpPr>
      <xdr:spPr>
        <a:xfrm>
          <a:off x="16093440" y="70789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462" name="テキスト ボックス 461">
          <a:extLst>
            <a:ext uri="{FF2B5EF4-FFF2-40B4-BE49-F238E27FC236}">
              <a16:creationId xmlns:a16="http://schemas.microsoft.com/office/drawing/2014/main" id="{1C8CE486-E9C5-40AA-A784-D0FE5FA0CE10}"/>
            </a:ext>
          </a:extLst>
        </xdr:cNvPr>
        <xdr:cNvSpPr txBox="1"/>
      </xdr:nvSpPr>
      <xdr:spPr>
        <a:xfrm>
          <a:off x="15890374" y="694056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63" name="直線コネクタ 462">
          <a:extLst>
            <a:ext uri="{FF2B5EF4-FFF2-40B4-BE49-F238E27FC236}">
              <a16:creationId xmlns:a16="http://schemas.microsoft.com/office/drawing/2014/main" id="{B554FAE4-578D-41F2-9B24-8892A028E4AD}"/>
            </a:ext>
          </a:extLst>
        </xdr:cNvPr>
        <xdr:cNvCxnSpPr/>
      </xdr:nvCxnSpPr>
      <xdr:spPr>
        <a:xfrm>
          <a:off x="16093440" y="6705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39</xdr:row>
      <xdr:rowOff>29227</xdr:rowOff>
    </xdr:from>
    <xdr:ext cx="595419" cy="259045"/>
    <xdr:sp macro="" textlink="">
      <xdr:nvSpPr>
        <xdr:cNvPr id="464" name="テキスト ボックス 463">
          <a:extLst>
            <a:ext uri="{FF2B5EF4-FFF2-40B4-BE49-F238E27FC236}">
              <a16:creationId xmlns:a16="http://schemas.microsoft.com/office/drawing/2014/main" id="{1A765940-5A5F-42BE-AC49-45F0699E4197}"/>
            </a:ext>
          </a:extLst>
        </xdr:cNvPr>
        <xdr:cNvSpPr txBox="1"/>
      </xdr:nvSpPr>
      <xdr:spPr>
        <a:xfrm>
          <a:off x="15589461" y="65671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65" name="直線コネクタ 464">
          <a:extLst>
            <a:ext uri="{FF2B5EF4-FFF2-40B4-BE49-F238E27FC236}">
              <a16:creationId xmlns:a16="http://schemas.microsoft.com/office/drawing/2014/main" id="{69754852-D182-4ECB-90D4-4C9219D0BFA3}"/>
            </a:ext>
          </a:extLst>
        </xdr:cNvPr>
        <xdr:cNvCxnSpPr/>
      </xdr:nvCxnSpPr>
      <xdr:spPr>
        <a:xfrm>
          <a:off x="16093440" y="63360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36</xdr:row>
      <xdr:rowOff>162577</xdr:rowOff>
    </xdr:from>
    <xdr:ext cx="595419" cy="259045"/>
    <xdr:sp macro="" textlink="">
      <xdr:nvSpPr>
        <xdr:cNvPr id="466" name="テキスト ボックス 465">
          <a:extLst>
            <a:ext uri="{FF2B5EF4-FFF2-40B4-BE49-F238E27FC236}">
              <a16:creationId xmlns:a16="http://schemas.microsoft.com/office/drawing/2014/main" id="{4BDA29F7-7416-40A3-8336-3CE95102BFC8}"/>
            </a:ext>
          </a:extLst>
        </xdr:cNvPr>
        <xdr:cNvSpPr txBox="1"/>
      </xdr:nvSpPr>
      <xdr:spPr>
        <a:xfrm>
          <a:off x="15589461" y="619761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67" name="直線コネクタ 466">
          <a:extLst>
            <a:ext uri="{FF2B5EF4-FFF2-40B4-BE49-F238E27FC236}">
              <a16:creationId xmlns:a16="http://schemas.microsoft.com/office/drawing/2014/main" id="{B2CA1146-68E4-4F01-BDA1-8444DAF430E2}"/>
            </a:ext>
          </a:extLst>
        </xdr:cNvPr>
        <xdr:cNvCxnSpPr/>
      </xdr:nvCxnSpPr>
      <xdr:spPr>
        <a:xfrm>
          <a:off x="16093440" y="59626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124477</xdr:rowOff>
    </xdr:from>
    <xdr:ext cx="595419" cy="259045"/>
    <xdr:sp macro="" textlink="">
      <xdr:nvSpPr>
        <xdr:cNvPr id="468" name="テキスト ボックス 467">
          <a:extLst>
            <a:ext uri="{FF2B5EF4-FFF2-40B4-BE49-F238E27FC236}">
              <a16:creationId xmlns:a16="http://schemas.microsoft.com/office/drawing/2014/main" id="{1379FE29-5214-44C5-97CD-5897F26D1A76}"/>
            </a:ext>
          </a:extLst>
        </xdr:cNvPr>
        <xdr:cNvSpPr txBox="1"/>
      </xdr:nvSpPr>
      <xdr:spPr>
        <a:xfrm>
          <a:off x="15589461" y="582423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69" name="直線コネクタ 468">
          <a:extLst>
            <a:ext uri="{FF2B5EF4-FFF2-40B4-BE49-F238E27FC236}">
              <a16:creationId xmlns:a16="http://schemas.microsoft.com/office/drawing/2014/main" id="{2B88C7AD-9289-4A12-A30D-76E1A54E211A}"/>
            </a:ext>
          </a:extLst>
        </xdr:cNvPr>
        <xdr:cNvCxnSpPr/>
      </xdr:nvCxnSpPr>
      <xdr:spPr>
        <a:xfrm>
          <a:off x="16093440" y="55892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86377</xdr:rowOff>
    </xdr:from>
    <xdr:ext cx="595419" cy="259045"/>
    <xdr:sp macro="" textlink="">
      <xdr:nvSpPr>
        <xdr:cNvPr id="470" name="テキスト ボックス 469">
          <a:extLst>
            <a:ext uri="{FF2B5EF4-FFF2-40B4-BE49-F238E27FC236}">
              <a16:creationId xmlns:a16="http://schemas.microsoft.com/office/drawing/2014/main" id="{87657ED4-B4C6-4B62-8855-06CB601CBA93}"/>
            </a:ext>
          </a:extLst>
        </xdr:cNvPr>
        <xdr:cNvSpPr txBox="1"/>
      </xdr:nvSpPr>
      <xdr:spPr>
        <a:xfrm>
          <a:off x="15589461" y="545085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71" name="直線コネクタ 470">
          <a:extLst>
            <a:ext uri="{FF2B5EF4-FFF2-40B4-BE49-F238E27FC236}">
              <a16:creationId xmlns:a16="http://schemas.microsoft.com/office/drawing/2014/main" id="{2CC6E43A-3DEE-4FBF-A1AE-61446332138A}"/>
            </a:ext>
          </a:extLst>
        </xdr:cNvPr>
        <xdr:cNvCxnSpPr/>
      </xdr:nvCxnSpPr>
      <xdr:spPr>
        <a:xfrm>
          <a:off x="1609344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472" name="テキスト ボックス 471">
          <a:extLst>
            <a:ext uri="{FF2B5EF4-FFF2-40B4-BE49-F238E27FC236}">
              <a16:creationId xmlns:a16="http://schemas.microsoft.com/office/drawing/2014/main" id="{BEA3EC90-5662-4AD6-8D08-8E2753EDE6A7}"/>
            </a:ext>
          </a:extLst>
        </xdr:cNvPr>
        <xdr:cNvSpPr txBox="1"/>
      </xdr:nvSpPr>
      <xdr:spPr>
        <a:xfrm>
          <a:off x="15589461" y="50774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3" name="【一般廃棄物処理施設】&#10;一人当たり有形固定資産（償却資産）額グラフ枠">
          <a:extLst>
            <a:ext uri="{FF2B5EF4-FFF2-40B4-BE49-F238E27FC236}">
              <a16:creationId xmlns:a16="http://schemas.microsoft.com/office/drawing/2014/main" id="{10843EBD-AFEE-4C26-A0AF-C3BC631AA54B}"/>
            </a:ext>
          </a:extLst>
        </xdr:cNvPr>
        <xdr:cNvSpPr/>
      </xdr:nvSpPr>
      <xdr:spPr>
        <a:xfrm>
          <a:off x="1609344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126198</xdr:rowOff>
    </xdr:from>
    <xdr:to>
      <xdr:col>116</xdr:col>
      <xdr:colOff>62864</xdr:colOff>
      <xdr:row>42</xdr:row>
      <xdr:rowOff>37818</xdr:rowOff>
    </xdr:to>
    <xdr:cxnSp macro="">
      <xdr:nvCxnSpPr>
        <xdr:cNvPr id="474" name="直線コネクタ 473">
          <a:extLst>
            <a:ext uri="{FF2B5EF4-FFF2-40B4-BE49-F238E27FC236}">
              <a16:creationId xmlns:a16="http://schemas.microsoft.com/office/drawing/2014/main" id="{83DC9ACE-6086-4FCD-92A0-EBBC5FBAA986}"/>
            </a:ext>
          </a:extLst>
        </xdr:cNvPr>
        <xdr:cNvCxnSpPr/>
      </xdr:nvCxnSpPr>
      <xdr:spPr>
        <a:xfrm flipV="1">
          <a:off x="19509104" y="5825958"/>
          <a:ext cx="0" cy="12527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41645</xdr:rowOff>
    </xdr:from>
    <xdr:ext cx="313932" cy="259045"/>
    <xdr:sp macro="" textlink="">
      <xdr:nvSpPr>
        <xdr:cNvPr id="475" name="【一般廃棄物処理施設】&#10;一人当たり有形固定資産（償却資産）額最小値テキスト">
          <a:extLst>
            <a:ext uri="{FF2B5EF4-FFF2-40B4-BE49-F238E27FC236}">
              <a16:creationId xmlns:a16="http://schemas.microsoft.com/office/drawing/2014/main" id="{DF9FF657-3B84-4688-993E-C2DA409A6BE5}"/>
            </a:ext>
          </a:extLst>
        </xdr:cNvPr>
        <xdr:cNvSpPr txBox="1"/>
      </xdr:nvSpPr>
      <xdr:spPr>
        <a:xfrm>
          <a:off x="19547840" y="708252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37818</xdr:rowOff>
    </xdr:from>
    <xdr:to>
      <xdr:col>116</xdr:col>
      <xdr:colOff>152400</xdr:colOff>
      <xdr:row>42</xdr:row>
      <xdr:rowOff>37818</xdr:rowOff>
    </xdr:to>
    <xdr:cxnSp macro="">
      <xdr:nvCxnSpPr>
        <xdr:cNvPr id="476" name="直線コネクタ 475">
          <a:extLst>
            <a:ext uri="{FF2B5EF4-FFF2-40B4-BE49-F238E27FC236}">
              <a16:creationId xmlns:a16="http://schemas.microsoft.com/office/drawing/2014/main" id="{9DC9E8F5-1062-4663-9068-3843A079AFF4}"/>
            </a:ext>
          </a:extLst>
        </xdr:cNvPr>
        <xdr:cNvCxnSpPr/>
      </xdr:nvCxnSpPr>
      <xdr:spPr>
        <a:xfrm>
          <a:off x="19443700" y="707869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72875</xdr:rowOff>
    </xdr:from>
    <xdr:ext cx="599010" cy="259045"/>
    <xdr:sp macro="" textlink="">
      <xdr:nvSpPr>
        <xdr:cNvPr id="477" name="【一般廃棄物処理施設】&#10;一人当たり有形固定資産（償却資産）額最大値テキスト">
          <a:extLst>
            <a:ext uri="{FF2B5EF4-FFF2-40B4-BE49-F238E27FC236}">
              <a16:creationId xmlns:a16="http://schemas.microsoft.com/office/drawing/2014/main" id="{B91F92AA-ECA6-4919-A63E-6076B1D51F9E}"/>
            </a:ext>
          </a:extLst>
        </xdr:cNvPr>
        <xdr:cNvSpPr txBox="1"/>
      </xdr:nvSpPr>
      <xdr:spPr>
        <a:xfrm>
          <a:off x="19547840" y="56049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336,877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126198</xdr:rowOff>
    </xdr:from>
    <xdr:to>
      <xdr:col>116</xdr:col>
      <xdr:colOff>152400</xdr:colOff>
      <xdr:row>34</xdr:row>
      <xdr:rowOff>126198</xdr:rowOff>
    </xdr:to>
    <xdr:cxnSp macro="">
      <xdr:nvCxnSpPr>
        <xdr:cNvPr id="478" name="直線コネクタ 477">
          <a:extLst>
            <a:ext uri="{FF2B5EF4-FFF2-40B4-BE49-F238E27FC236}">
              <a16:creationId xmlns:a16="http://schemas.microsoft.com/office/drawing/2014/main" id="{6F43C4E0-DC23-4D3A-9A49-75C7FC5C796C}"/>
            </a:ext>
          </a:extLst>
        </xdr:cNvPr>
        <xdr:cNvCxnSpPr/>
      </xdr:nvCxnSpPr>
      <xdr:spPr>
        <a:xfrm>
          <a:off x="19443700" y="582595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18801</xdr:rowOff>
    </xdr:from>
    <xdr:ext cx="599010" cy="259045"/>
    <xdr:sp macro="" textlink="">
      <xdr:nvSpPr>
        <xdr:cNvPr id="479" name="【一般廃棄物処理施設】&#10;一人当たり有形固定資産（償却資産）額平均値テキスト">
          <a:extLst>
            <a:ext uri="{FF2B5EF4-FFF2-40B4-BE49-F238E27FC236}">
              <a16:creationId xmlns:a16="http://schemas.microsoft.com/office/drawing/2014/main" id="{BA4AA463-E5F5-4FC4-88A7-D5AAAE22042A}"/>
            </a:ext>
          </a:extLst>
        </xdr:cNvPr>
        <xdr:cNvSpPr txBox="1"/>
      </xdr:nvSpPr>
      <xdr:spPr>
        <a:xfrm>
          <a:off x="19547840" y="655676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121,070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40374</xdr:rowOff>
    </xdr:from>
    <xdr:to>
      <xdr:col>116</xdr:col>
      <xdr:colOff>114300</xdr:colOff>
      <xdr:row>39</xdr:row>
      <xdr:rowOff>141974</xdr:rowOff>
    </xdr:to>
    <xdr:sp macro="" textlink="">
      <xdr:nvSpPr>
        <xdr:cNvPr id="480" name="フローチャート: 判断 479">
          <a:extLst>
            <a:ext uri="{FF2B5EF4-FFF2-40B4-BE49-F238E27FC236}">
              <a16:creationId xmlns:a16="http://schemas.microsoft.com/office/drawing/2014/main" id="{F675EE93-DE65-403E-B213-F802B8C2BA2F}"/>
            </a:ext>
          </a:extLst>
        </xdr:cNvPr>
        <xdr:cNvSpPr/>
      </xdr:nvSpPr>
      <xdr:spPr>
        <a:xfrm>
          <a:off x="19458940" y="65783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56318</xdr:rowOff>
    </xdr:from>
    <xdr:to>
      <xdr:col>112</xdr:col>
      <xdr:colOff>38100</xdr:colOff>
      <xdr:row>39</xdr:row>
      <xdr:rowOff>157918</xdr:rowOff>
    </xdr:to>
    <xdr:sp macro="" textlink="">
      <xdr:nvSpPr>
        <xdr:cNvPr id="481" name="フローチャート: 判断 480">
          <a:extLst>
            <a:ext uri="{FF2B5EF4-FFF2-40B4-BE49-F238E27FC236}">
              <a16:creationId xmlns:a16="http://schemas.microsoft.com/office/drawing/2014/main" id="{6A7D4AE9-1149-43C3-BAC8-582D819A6471}"/>
            </a:ext>
          </a:extLst>
        </xdr:cNvPr>
        <xdr:cNvSpPr/>
      </xdr:nvSpPr>
      <xdr:spPr>
        <a:xfrm>
          <a:off x="18735040" y="6594278"/>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64502</xdr:rowOff>
    </xdr:from>
    <xdr:to>
      <xdr:col>107</xdr:col>
      <xdr:colOff>101600</xdr:colOff>
      <xdr:row>39</xdr:row>
      <xdr:rowOff>166102</xdr:rowOff>
    </xdr:to>
    <xdr:sp macro="" textlink="">
      <xdr:nvSpPr>
        <xdr:cNvPr id="482" name="フローチャート: 判断 481">
          <a:extLst>
            <a:ext uri="{FF2B5EF4-FFF2-40B4-BE49-F238E27FC236}">
              <a16:creationId xmlns:a16="http://schemas.microsoft.com/office/drawing/2014/main" id="{7791356A-EC56-4FF7-AE80-C48B3128CAB7}"/>
            </a:ext>
          </a:extLst>
        </xdr:cNvPr>
        <xdr:cNvSpPr/>
      </xdr:nvSpPr>
      <xdr:spPr>
        <a:xfrm>
          <a:off x="17937480" y="6602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75692</xdr:rowOff>
    </xdr:from>
    <xdr:to>
      <xdr:col>102</xdr:col>
      <xdr:colOff>165100</xdr:colOff>
      <xdr:row>40</xdr:row>
      <xdr:rowOff>5842</xdr:rowOff>
    </xdr:to>
    <xdr:sp macro="" textlink="">
      <xdr:nvSpPr>
        <xdr:cNvPr id="483" name="フローチャート: 判断 482">
          <a:extLst>
            <a:ext uri="{FF2B5EF4-FFF2-40B4-BE49-F238E27FC236}">
              <a16:creationId xmlns:a16="http://schemas.microsoft.com/office/drawing/2014/main" id="{F23D117A-1573-4147-AD6D-02F7F0F703BA}"/>
            </a:ext>
          </a:extLst>
        </xdr:cNvPr>
        <xdr:cNvSpPr/>
      </xdr:nvSpPr>
      <xdr:spPr>
        <a:xfrm>
          <a:off x="17162780" y="661365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89972</xdr:rowOff>
    </xdr:from>
    <xdr:to>
      <xdr:col>98</xdr:col>
      <xdr:colOff>38100</xdr:colOff>
      <xdr:row>40</xdr:row>
      <xdr:rowOff>20122</xdr:rowOff>
    </xdr:to>
    <xdr:sp macro="" textlink="">
      <xdr:nvSpPr>
        <xdr:cNvPr id="484" name="フローチャート: 判断 483">
          <a:extLst>
            <a:ext uri="{FF2B5EF4-FFF2-40B4-BE49-F238E27FC236}">
              <a16:creationId xmlns:a16="http://schemas.microsoft.com/office/drawing/2014/main" id="{860C912D-B46C-4F39-9514-78F0BB06912B}"/>
            </a:ext>
          </a:extLst>
        </xdr:cNvPr>
        <xdr:cNvSpPr/>
      </xdr:nvSpPr>
      <xdr:spPr>
        <a:xfrm>
          <a:off x="16388080" y="662793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5" name="テキスト ボックス 484">
          <a:extLst>
            <a:ext uri="{FF2B5EF4-FFF2-40B4-BE49-F238E27FC236}">
              <a16:creationId xmlns:a16="http://schemas.microsoft.com/office/drawing/2014/main" id="{D6BECF75-3DFA-4B38-93A2-1A01B3B23591}"/>
            </a:ext>
          </a:extLst>
        </xdr:cNvPr>
        <xdr:cNvSpPr txBox="1"/>
      </xdr:nvSpPr>
      <xdr:spPr>
        <a:xfrm>
          <a:off x="193421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6" name="テキスト ボックス 485">
          <a:extLst>
            <a:ext uri="{FF2B5EF4-FFF2-40B4-BE49-F238E27FC236}">
              <a16:creationId xmlns:a16="http://schemas.microsoft.com/office/drawing/2014/main" id="{ED9D7D2F-5C53-47C2-941D-3600FA661185}"/>
            </a:ext>
          </a:extLst>
        </xdr:cNvPr>
        <xdr:cNvSpPr txBox="1"/>
      </xdr:nvSpPr>
      <xdr:spPr>
        <a:xfrm>
          <a:off x="186105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7" name="テキスト ボックス 486">
          <a:extLst>
            <a:ext uri="{FF2B5EF4-FFF2-40B4-BE49-F238E27FC236}">
              <a16:creationId xmlns:a16="http://schemas.microsoft.com/office/drawing/2014/main" id="{2B652B80-E889-4B7D-A80A-E5B432BD1171}"/>
            </a:ext>
          </a:extLst>
        </xdr:cNvPr>
        <xdr:cNvSpPr txBox="1"/>
      </xdr:nvSpPr>
      <xdr:spPr>
        <a:xfrm>
          <a:off x="178206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8" name="テキスト ボックス 487">
          <a:extLst>
            <a:ext uri="{FF2B5EF4-FFF2-40B4-BE49-F238E27FC236}">
              <a16:creationId xmlns:a16="http://schemas.microsoft.com/office/drawing/2014/main" id="{0AB23399-EE28-49E3-89C6-B72D1D6763BF}"/>
            </a:ext>
          </a:extLst>
        </xdr:cNvPr>
        <xdr:cNvSpPr txBox="1"/>
      </xdr:nvSpPr>
      <xdr:spPr>
        <a:xfrm>
          <a:off x="170459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9" name="テキスト ボックス 488">
          <a:extLst>
            <a:ext uri="{FF2B5EF4-FFF2-40B4-BE49-F238E27FC236}">
              <a16:creationId xmlns:a16="http://schemas.microsoft.com/office/drawing/2014/main" id="{81B1D45D-7EF1-47EA-863A-42CB98C7BD1B}"/>
            </a:ext>
          </a:extLst>
        </xdr:cNvPr>
        <xdr:cNvSpPr txBox="1"/>
      </xdr:nvSpPr>
      <xdr:spPr>
        <a:xfrm>
          <a:off x="162636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89446</xdr:rowOff>
    </xdr:from>
    <xdr:to>
      <xdr:col>116</xdr:col>
      <xdr:colOff>114300</xdr:colOff>
      <xdr:row>38</xdr:row>
      <xdr:rowOff>19596</xdr:rowOff>
    </xdr:to>
    <xdr:sp macro="" textlink="">
      <xdr:nvSpPr>
        <xdr:cNvPr id="490" name="楕円 489">
          <a:extLst>
            <a:ext uri="{FF2B5EF4-FFF2-40B4-BE49-F238E27FC236}">
              <a16:creationId xmlns:a16="http://schemas.microsoft.com/office/drawing/2014/main" id="{88EAE510-3A2C-48A4-8014-047E01C98A18}"/>
            </a:ext>
          </a:extLst>
        </xdr:cNvPr>
        <xdr:cNvSpPr/>
      </xdr:nvSpPr>
      <xdr:spPr>
        <a:xfrm>
          <a:off x="19458940" y="629212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36</xdr:row>
      <xdr:rowOff>112323</xdr:rowOff>
    </xdr:from>
    <xdr:ext cx="599010" cy="259045"/>
    <xdr:sp macro="" textlink="">
      <xdr:nvSpPr>
        <xdr:cNvPr id="491" name="【一般廃棄物処理施設】&#10;一人当たり有形固定資産（償却資産）額該当値テキスト">
          <a:extLst>
            <a:ext uri="{FF2B5EF4-FFF2-40B4-BE49-F238E27FC236}">
              <a16:creationId xmlns:a16="http://schemas.microsoft.com/office/drawing/2014/main" id="{BDC82EDB-6219-4F24-B322-7ECEE63B5919}"/>
            </a:ext>
          </a:extLst>
        </xdr:cNvPr>
        <xdr:cNvSpPr txBox="1"/>
      </xdr:nvSpPr>
      <xdr:spPr>
        <a:xfrm>
          <a:off x="19547840" y="61473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198,190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117206</xdr:rowOff>
    </xdr:from>
    <xdr:to>
      <xdr:col>112</xdr:col>
      <xdr:colOff>38100</xdr:colOff>
      <xdr:row>38</xdr:row>
      <xdr:rowOff>47355</xdr:rowOff>
    </xdr:to>
    <xdr:sp macro="" textlink="">
      <xdr:nvSpPr>
        <xdr:cNvPr id="492" name="楕円 491">
          <a:extLst>
            <a:ext uri="{FF2B5EF4-FFF2-40B4-BE49-F238E27FC236}">
              <a16:creationId xmlns:a16="http://schemas.microsoft.com/office/drawing/2014/main" id="{636754D4-38AA-4614-ADCF-B6D2C9584997}"/>
            </a:ext>
          </a:extLst>
        </xdr:cNvPr>
        <xdr:cNvSpPr/>
      </xdr:nvSpPr>
      <xdr:spPr>
        <a:xfrm>
          <a:off x="18735040" y="6319886"/>
          <a:ext cx="78740" cy="9778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37</xdr:row>
      <xdr:rowOff>140246</xdr:rowOff>
    </xdr:from>
    <xdr:to>
      <xdr:col>116</xdr:col>
      <xdr:colOff>63500</xdr:colOff>
      <xdr:row>37</xdr:row>
      <xdr:rowOff>168006</xdr:rowOff>
    </xdr:to>
    <xdr:cxnSp macro="">
      <xdr:nvCxnSpPr>
        <xdr:cNvPr id="493" name="直線コネクタ 492">
          <a:extLst>
            <a:ext uri="{FF2B5EF4-FFF2-40B4-BE49-F238E27FC236}">
              <a16:creationId xmlns:a16="http://schemas.microsoft.com/office/drawing/2014/main" id="{3F915DE3-DA70-479E-BB9E-7A76F235C0E1}"/>
            </a:ext>
          </a:extLst>
        </xdr:cNvPr>
        <xdr:cNvCxnSpPr/>
      </xdr:nvCxnSpPr>
      <xdr:spPr>
        <a:xfrm flipV="1">
          <a:off x="18778220" y="6342926"/>
          <a:ext cx="731520" cy="277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150513</xdr:rowOff>
    </xdr:from>
    <xdr:to>
      <xdr:col>107</xdr:col>
      <xdr:colOff>101600</xdr:colOff>
      <xdr:row>38</xdr:row>
      <xdr:rowOff>80663</xdr:rowOff>
    </xdr:to>
    <xdr:sp macro="" textlink="">
      <xdr:nvSpPr>
        <xdr:cNvPr id="494" name="楕円 493">
          <a:extLst>
            <a:ext uri="{FF2B5EF4-FFF2-40B4-BE49-F238E27FC236}">
              <a16:creationId xmlns:a16="http://schemas.microsoft.com/office/drawing/2014/main" id="{16DED29C-4878-4A6E-A5BE-3671E83811C8}"/>
            </a:ext>
          </a:extLst>
        </xdr:cNvPr>
        <xdr:cNvSpPr/>
      </xdr:nvSpPr>
      <xdr:spPr>
        <a:xfrm>
          <a:off x="17937480" y="635319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168006</xdr:rowOff>
    </xdr:from>
    <xdr:to>
      <xdr:col>111</xdr:col>
      <xdr:colOff>177800</xdr:colOff>
      <xdr:row>38</xdr:row>
      <xdr:rowOff>29863</xdr:rowOff>
    </xdr:to>
    <xdr:cxnSp macro="">
      <xdr:nvCxnSpPr>
        <xdr:cNvPr id="495" name="直線コネクタ 494">
          <a:extLst>
            <a:ext uri="{FF2B5EF4-FFF2-40B4-BE49-F238E27FC236}">
              <a16:creationId xmlns:a16="http://schemas.microsoft.com/office/drawing/2014/main" id="{EC8C2D91-D16C-42EE-9A9F-CC05CA3E3CB7}"/>
            </a:ext>
          </a:extLst>
        </xdr:cNvPr>
        <xdr:cNvCxnSpPr/>
      </xdr:nvCxnSpPr>
      <xdr:spPr>
        <a:xfrm flipV="1">
          <a:off x="17988280" y="6370686"/>
          <a:ext cx="789940" cy="294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54128</xdr:rowOff>
    </xdr:from>
    <xdr:to>
      <xdr:col>102</xdr:col>
      <xdr:colOff>165100</xdr:colOff>
      <xdr:row>38</xdr:row>
      <xdr:rowOff>155728</xdr:rowOff>
    </xdr:to>
    <xdr:sp macro="" textlink="">
      <xdr:nvSpPr>
        <xdr:cNvPr id="496" name="楕円 495">
          <a:extLst>
            <a:ext uri="{FF2B5EF4-FFF2-40B4-BE49-F238E27FC236}">
              <a16:creationId xmlns:a16="http://schemas.microsoft.com/office/drawing/2014/main" id="{3F98EEC4-9271-4C77-84C0-470E7CDC7C75}"/>
            </a:ext>
          </a:extLst>
        </xdr:cNvPr>
        <xdr:cNvSpPr/>
      </xdr:nvSpPr>
      <xdr:spPr>
        <a:xfrm>
          <a:off x="17162780" y="6424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38</xdr:row>
      <xdr:rowOff>29863</xdr:rowOff>
    </xdr:from>
    <xdr:to>
      <xdr:col>107</xdr:col>
      <xdr:colOff>50800</xdr:colOff>
      <xdr:row>38</xdr:row>
      <xdr:rowOff>104928</xdr:rowOff>
    </xdr:to>
    <xdr:cxnSp macro="">
      <xdr:nvCxnSpPr>
        <xdr:cNvPr id="497" name="直線コネクタ 496">
          <a:extLst>
            <a:ext uri="{FF2B5EF4-FFF2-40B4-BE49-F238E27FC236}">
              <a16:creationId xmlns:a16="http://schemas.microsoft.com/office/drawing/2014/main" id="{5C95F508-9B7A-41DA-BD2F-D4D7834D783F}"/>
            </a:ext>
          </a:extLst>
        </xdr:cNvPr>
        <xdr:cNvCxnSpPr/>
      </xdr:nvCxnSpPr>
      <xdr:spPr>
        <a:xfrm flipV="1">
          <a:off x="17213580" y="6400183"/>
          <a:ext cx="774700" cy="75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38</xdr:row>
      <xdr:rowOff>95656</xdr:rowOff>
    </xdr:from>
    <xdr:to>
      <xdr:col>98</xdr:col>
      <xdr:colOff>38100</xdr:colOff>
      <xdr:row>39</xdr:row>
      <xdr:rowOff>25806</xdr:rowOff>
    </xdr:to>
    <xdr:sp macro="" textlink="">
      <xdr:nvSpPr>
        <xdr:cNvPr id="498" name="楕円 497">
          <a:extLst>
            <a:ext uri="{FF2B5EF4-FFF2-40B4-BE49-F238E27FC236}">
              <a16:creationId xmlns:a16="http://schemas.microsoft.com/office/drawing/2014/main" id="{69518C0F-AC28-4C31-88E2-0AD8F261B9B6}"/>
            </a:ext>
          </a:extLst>
        </xdr:cNvPr>
        <xdr:cNvSpPr/>
      </xdr:nvSpPr>
      <xdr:spPr>
        <a:xfrm>
          <a:off x="16388080" y="646597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38</xdr:row>
      <xdr:rowOff>104928</xdr:rowOff>
    </xdr:from>
    <xdr:to>
      <xdr:col>102</xdr:col>
      <xdr:colOff>114300</xdr:colOff>
      <xdr:row>38</xdr:row>
      <xdr:rowOff>146456</xdr:rowOff>
    </xdr:to>
    <xdr:cxnSp macro="">
      <xdr:nvCxnSpPr>
        <xdr:cNvPr id="499" name="直線コネクタ 498">
          <a:extLst>
            <a:ext uri="{FF2B5EF4-FFF2-40B4-BE49-F238E27FC236}">
              <a16:creationId xmlns:a16="http://schemas.microsoft.com/office/drawing/2014/main" id="{4C0FB7A0-18F7-4F76-89A6-DA96813A5C92}"/>
            </a:ext>
          </a:extLst>
        </xdr:cNvPr>
        <xdr:cNvCxnSpPr/>
      </xdr:nvCxnSpPr>
      <xdr:spPr>
        <a:xfrm flipV="1">
          <a:off x="16431260" y="6475248"/>
          <a:ext cx="782320" cy="41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39</xdr:row>
      <xdr:rowOff>149045</xdr:rowOff>
    </xdr:from>
    <xdr:ext cx="599010" cy="259045"/>
    <xdr:sp macro="" textlink="">
      <xdr:nvSpPr>
        <xdr:cNvPr id="500" name="n_1aveValue【一般廃棄物処理施設】&#10;一人当たり有形固定資産（償却資産）額">
          <a:extLst>
            <a:ext uri="{FF2B5EF4-FFF2-40B4-BE49-F238E27FC236}">
              <a16:creationId xmlns:a16="http://schemas.microsoft.com/office/drawing/2014/main" id="{2F834C4D-876D-4805-914C-6A0337B201D8}"/>
            </a:ext>
          </a:extLst>
        </xdr:cNvPr>
        <xdr:cNvSpPr txBox="1"/>
      </xdr:nvSpPr>
      <xdr:spPr>
        <a:xfrm>
          <a:off x="18496495" y="66870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39</xdr:row>
      <xdr:rowOff>157229</xdr:rowOff>
    </xdr:from>
    <xdr:ext cx="599010" cy="259045"/>
    <xdr:sp macro="" textlink="">
      <xdr:nvSpPr>
        <xdr:cNvPr id="501" name="n_2aveValue【一般廃棄物処理施設】&#10;一人当たり有形固定資産（償却資産）額">
          <a:extLst>
            <a:ext uri="{FF2B5EF4-FFF2-40B4-BE49-F238E27FC236}">
              <a16:creationId xmlns:a16="http://schemas.microsoft.com/office/drawing/2014/main" id="{88668C22-08F8-4A21-AA74-803D93B8261A}"/>
            </a:ext>
          </a:extLst>
        </xdr:cNvPr>
        <xdr:cNvSpPr txBox="1"/>
      </xdr:nvSpPr>
      <xdr:spPr>
        <a:xfrm>
          <a:off x="17734495" y="66951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39</xdr:row>
      <xdr:rowOff>168419</xdr:rowOff>
    </xdr:from>
    <xdr:ext cx="599010" cy="259045"/>
    <xdr:sp macro="" textlink="">
      <xdr:nvSpPr>
        <xdr:cNvPr id="502" name="n_3aveValue【一般廃棄物処理施設】&#10;一人当たり有形固定資産（償却資産）額">
          <a:extLst>
            <a:ext uri="{FF2B5EF4-FFF2-40B4-BE49-F238E27FC236}">
              <a16:creationId xmlns:a16="http://schemas.microsoft.com/office/drawing/2014/main" id="{F24BA45A-C188-4CAD-8740-045261E1F917}"/>
            </a:ext>
          </a:extLst>
        </xdr:cNvPr>
        <xdr:cNvSpPr txBox="1"/>
      </xdr:nvSpPr>
      <xdr:spPr>
        <a:xfrm>
          <a:off x="16936935" y="67063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40</xdr:row>
      <xdr:rowOff>11249</xdr:rowOff>
    </xdr:from>
    <xdr:ext cx="599010" cy="259045"/>
    <xdr:sp macro="" textlink="">
      <xdr:nvSpPr>
        <xdr:cNvPr id="503" name="n_4aveValue【一般廃棄物処理施設】&#10;一人当たり有形固定資産（償却資産）額">
          <a:extLst>
            <a:ext uri="{FF2B5EF4-FFF2-40B4-BE49-F238E27FC236}">
              <a16:creationId xmlns:a16="http://schemas.microsoft.com/office/drawing/2014/main" id="{D0F6A227-3EE2-427C-B5C5-6C5668C14FD3}"/>
            </a:ext>
          </a:extLst>
        </xdr:cNvPr>
        <xdr:cNvSpPr txBox="1"/>
      </xdr:nvSpPr>
      <xdr:spPr>
        <a:xfrm>
          <a:off x="16162235" y="67168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56095</xdr:colOff>
      <xdr:row>36</xdr:row>
      <xdr:rowOff>63883</xdr:rowOff>
    </xdr:from>
    <xdr:ext cx="599010" cy="259045"/>
    <xdr:sp macro="" textlink="">
      <xdr:nvSpPr>
        <xdr:cNvPr id="504" name="n_1mainValue【一般廃棄物処理施設】&#10;一人当たり有形固定資産（償却資産）額">
          <a:extLst>
            <a:ext uri="{FF2B5EF4-FFF2-40B4-BE49-F238E27FC236}">
              <a16:creationId xmlns:a16="http://schemas.microsoft.com/office/drawing/2014/main" id="{2EAD5D5E-6664-4669-A308-942538DA6967}"/>
            </a:ext>
          </a:extLst>
        </xdr:cNvPr>
        <xdr:cNvSpPr txBox="1"/>
      </xdr:nvSpPr>
      <xdr:spPr>
        <a:xfrm>
          <a:off x="18496495" y="60989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36</xdr:row>
      <xdr:rowOff>97190</xdr:rowOff>
    </xdr:from>
    <xdr:ext cx="599010" cy="259045"/>
    <xdr:sp macro="" textlink="">
      <xdr:nvSpPr>
        <xdr:cNvPr id="505" name="n_2mainValue【一般廃棄物処理施設】&#10;一人当たり有形固定資産（償却資産）額">
          <a:extLst>
            <a:ext uri="{FF2B5EF4-FFF2-40B4-BE49-F238E27FC236}">
              <a16:creationId xmlns:a16="http://schemas.microsoft.com/office/drawing/2014/main" id="{D1FD38D4-B5E1-4033-8149-63864FE34AC3}"/>
            </a:ext>
          </a:extLst>
        </xdr:cNvPr>
        <xdr:cNvSpPr txBox="1"/>
      </xdr:nvSpPr>
      <xdr:spPr>
        <a:xfrm>
          <a:off x="17734495" y="61322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37</xdr:row>
      <xdr:rowOff>804</xdr:rowOff>
    </xdr:from>
    <xdr:ext cx="599010" cy="259045"/>
    <xdr:sp macro="" textlink="">
      <xdr:nvSpPr>
        <xdr:cNvPr id="506" name="n_3mainValue【一般廃棄物処理施設】&#10;一人当たり有形固定資産（償却資産）額">
          <a:extLst>
            <a:ext uri="{FF2B5EF4-FFF2-40B4-BE49-F238E27FC236}">
              <a16:creationId xmlns:a16="http://schemas.microsoft.com/office/drawing/2014/main" id="{F3A1385E-477C-4C75-A444-8B780A930C76}"/>
            </a:ext>
          </a:extLst>
        </xdr:cNvPr>
        <xdr:cNvSpPr txBox="1"/>
      </xdr:nvSpPr>
      <xdr:spPr>
        <a:xfrm>
          <a:off x="16936935" y="62034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37</xdr:row>
      <xdr:rowOff>42334</xdr:rowOff>
    </xdr:from>
    <xdr:ext cx="599010" cy="259045"/>
    <xdr:sp macro="" textlink="">
      <xdr:nvSpPr>
        <xdr:cNvPr id="507" name="n_4mainValue【一般廃棄物処理施設】&#10;一人当たり有形固定資産（償却資産）額">
          <a:extLst>
            <a:ext uri="{FF2B5EF4-FFF2-40B4-BE49-F238E27FC236}">
              <a16:creationId xmlns:a16="http://schemas.microsoft.com/office/drawing/2014/main" id="{81930347-AAA5-40AA-B5EC-45B3DEEFB8FF}"/>
            </a:ext>
          </a:extLst>
        </xdr:cNvPr>
        <xdr:cNvSpPr txBox="1"/>
      </xdr:nvSpPr>
      <xdr:spPr>
        <a:xfrm>
          <a:off x="16162235" y="62450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8" name="正方形/長方形 507">
          <a:extLst>
            <a:ext uri="{FF2B5EF4-FFF2-40B4-BE49-F238E27FC236}">
              <a16:creationId xmlns:a16="http://schemas.microsoft.com/office/drawing/2014/main" id="{1414111D-442D-4178-9F2D-172D16F34316}"/>
            </a:ext>
          </a:extLst>
        </xdr:cNvPr>
        <xdr:cNvSpPr/>
      </xdr:nvSpPr>
      <xdr:spPr>
        <a:xfrm>
          <a:off x="1096010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9" name="正方形/長方形 508">
          <a:extLst>
            <a:ext uri="{FF2B5EF4-FFF2-40B4-BE49-F238E27FC236}">
              <a16:creationId xmlns:a16="http://schemas.microsoft.com/office/drawing/2014/main" id="{0F476FE7-51CE-40D1-B628-FDCA970ECB01}"/>
            </a:ext>
          </a:extLst>
        </xdr:cNvPr>
        <xdr:cNvSpPr/>
      </xdr:nvSpPr>
      <xdr:spPr>
        <a:xfrm>
          <a:off x="11064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10" name="正方形/長方形 509">
          <a:extLst>
            <a:ext uri="{FF2B5EF4-FFF2-40B4-BE49-F238E27FC236}">
              <a16:creationId xmlns:a16="http://schemas.microsoft.com/office/drawing/2014/main" id="{876F571B-2E14-414D-8C2D-EDA2B8F16615}"/>
            </a:ext>
          </a:extLst>
        </xdr:cNvPr>
        <xdr:cNvSpPr/>
      </xdr:nvSpPr>
      <xdr:spPr>
        <a:xfrm>
          <a:off x="11064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11" name="正方形/長方形 510">
          <a:extLst>
            <a:ext uri="{FF2B5EF4-FFF2-40B4-BE49-F238E27FC236}">
              <a16:creationId xmlns:a16="http://schemas.microsoft.com/office/drawing/2014/main" id="{AD5EFB1A-0749-4201-9E09-87A66C49CADE}"/>
            </a:ext>
          </a:extLst>
        </xdr:cNvPr>
        <xdr:cNvSpPr/>
      </xdr:nvSpPr>
      <xdr:spPr>
        <a:xfrm>
          <a:off x="119659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2" name="正方形/長方形 511">
          <a:extLst>
            <a:ext uri="{FF2B5EF4-FFF2-40B4-BE49-F238E27FC236}">
              <a16:creationId xmlns:a16="http://schemas.microsoft.com/office/drawing/2014/main" id="{97D5CF74-1275-479C-9B20-1A968481CAD9}"/>
            </a:ext>
          </a:extLst>
        </xdr:cNvPr>
        <xdr:cNvSpPr/>
      </xdr:nvSpPr>
      <xdr:spPr>
        <a:xfrm>
          <a:off x="119659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3" name="正方形/長方形 512">
          <a:extLst>
            <a:ext uri="{FF2B5EF4-FFF2-40B4-BE49-F238E27FC236}">
              <a16:creationId xmlns:a16="http://schemas.microsoft.com/office/drawing/2014/main" id="{B80E8E7B-97EE-44A1-8D95-AACADBD82500}"/>
            </a:ext>
          </a:extLst>
        </xdr:cNvPr>
        <xdr:cNvSpPr/>
      </xdr:nvSpPr>
      <xdr:spPr>
        <a:xfrm>
          <a:off x="129717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4" name="正方形/長方形 513">
          <a:extLst>
            <a:ext uri="{FF2B5EF4-FFF2-40B4-BE49-F238E27FC236}">
              <a16:creationId xmlns:a16="http://schemas.microsoft.com/office/drawing/2014/main" id="{DF737225-C322-4ADD-883F-6A6B7DEDFC2D}"/>
            </a:ext>
          </a:extLst>
        </xdr:cNvPr>
        <xdr:cNvSpPr/>
      </xdr:nvSpPr>
      <xdr:spPr>
        <a:xfrm>
          <a:off x="129717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5" name="正方形/長方形 514">
          <a:extLst>
            <a:ext uri="{FF2B5EF4-FFF2-40B4-BE49-F238E27FC236}">
              <a16:creationId xmlns:a16="http://schemas.microsoft.com/office/drawing/2014/main" id="{526A5E8C-50C0-4B51-8568-E9D98AD86A6B}"/>
            </a:ext>
          </a:extLst>
        </xdr:cNvPr>
        <xdr:cNvSpPr/>
      </xdr:nvSpPr>
      <xdr:spPr>
        <a:xfrm>
          <a:off x="1096010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6" name="テキスト ボックス 515">
          <a:extLst>
            <a:ext uri="{FF2B5EF4-FFF2-40B4-BE49-F238E27FC236}">
              <a16:creationId xmlns:a16="http://schemas.microsoft.com/office/drawing/2014/main" id="{B8AD6E0A-3F29-4C7C-B584-278C616560CD}"/>
            </a:ext>
          </a:extLst>
        </xdr:cNvPr>
        <xdr:cNvSpPr txBox="1"/>
      </xdr:nvSpPr>
      <xdr:spPr>
        <a:xfrm>
          <a:off x="1092200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7" name="直線コネクタ 516">
          <a:extLst>
            <a:ext uri="{FF2B5EF4-FFF2-40B4-BE49-F238E27FC236}">
              <a16:creationId xmlns:a16="http://schemas.microsoft.com/office/drawing/2014/main" id="{4E54F92F-ED33-4EC1-ACE1-43C0F7B758FA}"/>
            </a:ext>
          </a:extLst>
        </xdr:cNvPr>
        <xdr:cNvCxnSpPr/>
      </xdr:nvCxnSpPr>
      <xdr:spPr>
        <a:xfrm>
          <a:off x="10960100" y="111785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18" name="テキスト ボックス 517">
          <a:extLst>
            <a:ext uri="{FF2B5EF4-FFF2-40B4-BE49-F238E27FC236}">
              <a16:creationId xmlns:a16="http://schemas.microsoft.com/office/drawing/2014/main" id="{B6AE242B-ECEA-4AC2-8D85-985550C37123}"/>
            </a:ext>
          </a:extLst>
        </xdr:cNvPr>
        <xdr:cNvSpPr txBox="1"/>
      </xdr:nvSpPr>
      <xdr:spPr>
        <a:xfrm>
          <a:off x="1056150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519" name="直線コネクタ 518">
          <a:extLst>
            <a:ext uri="{FF2B5EF4-FFF2-40B4-BE49-F238E27FC236}">
              <a16:creationId xmlns:a16="http://schemas.microsoft.com/office/drawing/2014/main" id="{026C4AF9-0B91-4596-A2FD-5149D24B3B34}"/>
            </a:ext>
          </a:extLst>
        </xdr:cNvPr>
        <xdr:cNvCxnSpPr/>
      </xdr:nvCxnSpPr>
      <xdr:spPr>
        <a:xfrm>
          <a:off x="10960100" y="108051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520" name="テキスト ボックス 519">
          <a:extLst>
            <a:ext uri="{FF2B5EF4-FFF2-40B4-BE49-F238E27FC236}">
              <a16:creationId xmlns:a16="http://schemas.microsoft.com/office/drawing/2014/main" id="{7D4C31E7-4F19-4D1F-A3D7-3A4EEC7A291D}"/>
            </a:ext>
          </a:extLst>
        </xdr:cNvPr>
        <xdr:cNvSpPr txBox="1"/>
      </xdr:nvSpPr>
      <xdr:spPr>
        <a:xfrm>
          <a:off x="1056150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521" name="直線コネクタ 520">
          <a:extLst>
            <a:ext uri="{FF2B5EF4-FFF2-40B4-BE49-F238E27FC236}">
              <a16:creationId xmlns:a16="http://schemas.microsoft.com/office/drawing/2014/main" id="{B7A6C06B-76FC-438A-91E4-A213E090203C}"/>
            </a:ext>
          </a:extLst>
        </xdr:cNvPr>
        <xdr:cNvCxnSpPr/>
      </xdr:nvCxnSpPr>
      <xdr:spPr>
        <a:xfrm>
          <a:off x="10960100" y="104317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522" name="テキスト ボックス 521">
          <a:extLst>
            <a:ext uri="{FF2B5EF4-FFF2-40B4-BE49-F238E27FC236}">
              <a16:creationId xmlns:a16="http://schemas.microsoft.com/office/drawing/2014/main" id="{73A4BB1A-FF81-45A3-A470-30B61EB413E0}"/>
            </a:ext>
          </a:extLst>
        </xdr:cNvPr>
        <xdr:cNvSpPr txBox="1"/>
      </xdr:nvSpPr>
      <xdr:spPr>
        <a:xfrm>
          <a:off x="10602761" y="102933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23" name="直線コネクタ 522">
          <a:extLst>
            <a:ext uri="{FF2B5EF4-FFF2-40B4-BE49-F238E27FC236}">
              <a16:creationId xmlns:a16="http://schemas.microsoft.com/office/drawing/2014/main" id="{FF74D217-4664-420C-990A-41E3FACA7FF9}"/>
            </a:ext>
          </a:extLst>
        </xdr:cNvPr>
        <xdr:cNvCxnSpPr/>
      </xdr:nvCxnSpPr>
      <xdr:spPr>
        <a:xfrm>
          <a:off x="10960100" y="100584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24" name="テキスト ボックス 523">
          <a:extLst>
            <a:ext uri="{FF2B5EF4-FFF2-40B4-BE49-F238E27FC236}">
              <a16:creationId xmlns:a16="http://schemas.microsoft.com/office/drawing/2014/main" id="{5F5E26E5-D1F5-452D-B847-666D1B3F3BE4}"/>
            </a:ext>
          </a:extLst>
        </xdr:cNvPr>
        <xdr:cNvSpPr txBox="1"/>
      </xdr:nvSpPr>
      <xdr:spPr>
        <a:xfrm>
          <a:off x="10602761" y="99199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525" name="直線コネクタ 524">
          <a:extLst>
            <a:ext uri="{FF2B5EF4-FFF2-40B4-BE49-F238E27FC236}">
              <a16:creationId xmlns:a16="http://schemas.microsoft.com/office/drawing/2014/main" id="{4A78D4D5-7F9B-4C31-A6B7-D7A42DE709A1}"/>
            </a:ext>
          </a:extLst>
        </xdr:cNvPr>
        <xdr:cNvCxnSpPr/>
      </xdr:nvCxnSpPr>
      <xdr:spPr>
        <a:xfrm>
          <a:off x="10960100" y="96888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526" name="テキスト ボックス 525">
          <a:extLst>
            <a:ext uri="{FF2B5EF4-FFF2-40B4-BE49-F238E27FC236}">
              <a16:creationId xmlns:a16="http://schemas.microsoft.com/office/drawing/2014/main" id="{19C11E55-3DAE-42FB-AA8C-6054E9E20E49}"/>
            </a:ext>
          </a:extLst>
        </xdr:cNvPr>
        <xdr:cNvSpPr txBox="1"/>
      </xdr:nvSpPr>
      <xdr:spPr>
        <a:xfrm>
          <a:off x="10602761" y="95504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527" name="直線コネクタ 526">
          <a:extLst>
            <a:ext uri="{FF2B5EF4-FFF2-40B4-BE49-F238E27FC236}">
              <a16:creationId xmlns:a16="http://schemas.microsoft.com/office/drawing/2014/main" id="{53487177-326D-4402-8164-DEC26861FCCE}"/>
            </a:ext>
          </a:extLst>
        </xdr:cNvPr>
        <xdr:cNvCxnSpPr/>
      </xdr:nvCxnSpPr>
      <xdr:spPr>
        <a:xfrm>
          <a:off x="10960100" y="93154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528" name="テキスト ボックス 527">
          <a:extLst>
            <a:ext uri="{FF2B5EF4-FFF2-40B4-BE49-F238E27FC236}">
              <a16:creationId xmlns:a16="http://schemas.microsoft.com/office/drawing/2014/main" id="{72851D3D-93A2-4679-9DC7-601AC255C13B}"/>
            </a:ext>
          </a:extLst>
        </xdr:cNvPr>
        <xdr:cNvSpPr txBox="1"/>
      </xdr:nvSpPr>
      <xdr:spPr>
        <a:xfrm>
          <a:off x="10602761" y="91770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29" name="直線コネクタ 528">
          <a:extLst>
            <a:ext uri="{FF2B5EF4-FFF2-40B4-BE49-F238E27FC236}">
              <a16:creationId xmlns:a16="http://schemas.microsoft.com/office/drawing/2014/main" id="{701177A7-283C-4E75-A9EA-8DE3864B1E05}"/>
            </a:ext>
          </a:extLst>
        </xdr:cNvPr>
        <xdr:cNvCxnSpPr/>
      </xdr:nvCxnSpPr>
      <xdr:spPr>
        <a:xfrm>
          <a:off x="10960100" y="89420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530" name="テキスト ボックス 529">
          <a:extLst>
            <a:ext uri="{FF2B5EF4-FFF2-40B4-BE49-F238E27FC236}">
              <a16:creationId xmlns:a16="http://schemas.microsoft.com/office/drawing/2014/main" id="{73217C71-9C64-4CE8-A6F1-0B2CDCE0607F}"/>
            </a:ext>
          </a:extLst>
        </xdr:cNvPr>
        <xdr:cNvSpPr txBox="1"/>
      </xdr:nvSpPr>
      <xdr:spPr>
        <a:xfrm>
          <a:off x="10666881" y="880365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31" name="【保健センター・保健所】&#10;有形固定資産減価償却率グラフ枠">
          <a:extLst>
            <a:ext uri="{FF2B5EF4-FFF2-40B4-BE49-F238E27FC236}">
              <a16:creationId xmlns:a16="http://schemas.microsoft.com/office/drawing/2014/main" id="{925ABD87-FBA9-4592-8172-63D3DE2D0B87}"/>
            </a:ext>
          </a:extLst>
        </xdr:cNvPr>
        <xdr:cNvSpPr/>
      </xdr:nvSpPr>
      <xdr:spPr>
        <a:xfrm>
          <a:off x="1096010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38100</xdr:rowOff>
    </xdr:from>
    <xdr:to>
      <xdr:col>85</xdr:col>
      <xdr:colOff>126364</xdr:colOff>
      <xdr:row>64</xdr:row>
      <xdr:rowOff>76200</xdr:rowOff>
    </xdr:to>
    <xdr:cxnSp macro="">
      <xdr:nvCxnSpPr>
        <xdr:cNvPr id="532" name="直線コネクタ 531">
          <a:extLst>
            <a:ext uri="{FF2B5EF4-FFF2-40B4-BE49-F238E27FC236}">
              <a16:creationId xmlns:a16="http://schemas.microsoft.com/office/drawing/2014/main" id="{2EE57EA9-1507-461F-A9BB-13D68C84215E}"/>
            </a:ext>
          </a:extLst>
        </xdr:cNvPr>
        <xdr:cNvCxnSpPr/>
      </xdr:nvCxnSpPr>
      <xdr:spPr>
        <a:xfrm flipV="1">
          <a:off x="14375764" y="9258300"/>
          <a:ext cx="0" cy="15468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80027</xdr:rowOff>
    </xdr:from>
    <xdr:ext cx="469744" cy="259045"/>
    <xdr:sp macro="" textlink="">
      <xdr:nvSpPr>
        <xdr:cNvPr id="533" name="【保健センター・保健所】&#10;有形固定資産減価償却率最小値テキスト">
          <a:extLst>
            <a:ext uri="{FF2B5EF4-FFF2-40B4-BE49-F238E27FC236}">
              <a16:creationId xmlns:a16="http://schemas.microsoft.com/office/drawing/2014/main" id="{186D5A97-4A2E-4A8A-960E-B1FE6605BEAF}"/>
            </a:ext>
          </a:extLst>
        </xdr:cNvPr>
        <xdr:cNvSpPr txBox="1"/>
      </xdr:nvSpPr>
      <xdr:spPr>
        <a:xfrm>
          <a:off x="14414500" y="10808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76200</xdr:rowOff>
    </xdr:from>
    <xdr:to>
      <xdr:col>86</xdr:col>
      <xdr:colOff>25400</xdr:colOff>
      <xdr:row>64</xdr:row>
      <xdr:rowOff>76200</xdr:rowOff>
    </xdr:to>
    <xdr:cxnSp macro="">
      <xdr:nvCxnSpPr>
        <xdr:cNvPr id="534" name="直線コネクタ 533">
          <a:extLst>
            <a:ext uri="{FF2B5EF4-FFF2-40B4-BE49-F238E27FC236}">
              <a16:creationId xmlns:a16="http://schemas.microsoft.com/office/drawing/2014/main" id="{1A3D5607-20B6-42CA-8CC3-DA4629E12655}"/>
            </a:ext>
          </a:extLst>
        </xdr:cNvPr>
        <xdr:cNvCxnSpPr/>
      </xdr:nvCxnSpPr>
      <xdr:spPr>
        <a:xfrm>
          <a:off x="14287500" y="108051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156227</xdr:rowOff>
    </xdr:from>
    <xdr:ext cx="405111" cy="259045"/>
    <xdr:sp macro="" textlink="">
      <xdr:nvSpPr>
        <xdr:cNvPr id="535" name="【保健センター・保健所】&#10;有形固定資産減価償却率最大値テキスト">
          <a:extLst>
            <a:ext uri="{FF2B5EF4-FFF2-40B4-BE49-F238E27FC236}">
              <a16:creationId xmlns:a16="http://schemas.microsoft.com/office/drawing/2014/main" id="{B1CABBF5-C866-4E86-8A90-94BFDBCF70A4}"/>
            </a:ext>
          </a:extLst>
        </xdr:cNvPr>
        <xdr:cNvSpPr txBox="1"/>
      </xdr:nvSpPr>
      <xdr:spPr>
        <a:xfrm>
          <a:off x="14414500" y="9041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38100</xdr:rowOff>
    </xdr:from>
    <xdr:to>
      <xdr:col>86</xdr:col>
      <xdr:colOff>25400</xdr:colOff>
      <xdr:row>55</xdr:row>
      <xdr:rowOff>38100</xdr:rowOff>
    </xdr:to>
    <xdr:cxnSp macro="">
      <xdr:nvCxnSpPr>
        <xdr:cNvPr id="536" name="直線コネクタ 535">
          <a:extLst>
            <a:ext uri="{FF2B5EF4-FFF2-40B4-BE49-F238E27FC236}">
              <a16:creationId xmlns:a16="http://schemas.microsoft.com/office/drawing/2014/main" id="{B4784C08-38AC-4FB1-988A-C539B87960C6}"/>
            </a:ext>
          </a:extLst>
        </xdr:cNvPr>
        <xdr:cNvCxnSpPr/>
      </xdr:nvCxnSpPr>
      <xdr:spPr>
        <a:xfrm>
          <a:off x="14287500" y="92583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152417</xdr:rowOff>
    </xdr:from>
    <xdr:ext cx="405111" cy="259045"/>
    <xdr:sp macro="" textlink="">
      <xdr:nvSpPr>
        <xdr:cNvPr id="537" name="【保健センター・保健所】&#10;有形固定資産減価償却率平均値テキスト">
          <a:extLst>
            <a:ext uri="{FF2B5EF4-FFF2-40B4-BE49-F238E27FC236}">
              <a16:creationId xmlns:a16="http://schemas.microsoft.com/office/drawing/2014/main" id="{5E3B00CC-B70B-424D-970E-ADA62CDD5305}"/>
            </a:ext>
          </a:extLst>
        </xdr:cNvPr>
        <xdr:cNvSpPr txBox="1"/>
      </xdr:nvSpPr>
      <xdr:spPr>
        <a:xfrm>
          <a:off x="14414500" y="987553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2540</xdr:rowOff>
    </xdr:from>
    <xdr:to>
      <xdr:col>85</xdr:col>
      <xdr:colOff>177800</xdr:colOff>
      <xdr:row>59</xdr:row>
      <xdr:rowOff>104140</xdr:rowOff>
    </xdr:to>
    <xdr:sp macro="" textlink="">
      <xdr:nvSpPr>
        <xdr:cNvPr id="538" name="フローチャート: 判断 537">
          <a:extLst>
            <a:ext uri="{FF2B5EF4-FFF2-40B4-BE49-F238E27FC236}">
              <a16:creationId xmlns:a16="http://schemas.microsoft.com/office/drawing/2014/main" id="{73C3BC91-BD3F-479F-BCE1-0B1B69356E70}"/>
            </a:ext>
          </a:extLst>
        </xdr:cNvPr>
        <xdr:cNvSpPr/>
      </xdr:nvSpPr>
      <xdr:spPr>
        <a:xfrm>
          <a:off x="14325600" y="9893300"/>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58</xdr:row>
      <xdr:rowOff>135890</xdr:rowOff>
    </xdr:from>
    <xdr:to>
      <xdr:col>81</xdr:col>
      <xdr:colOff>101600</xdr:colOff>
      <xdr:row>59</xdr:row>
      <xdr:rowOff>66040</xdr:rowOff>
    </xdr:to>
    <xdr:sp macro="" textlink="">
      <xdr:nvSpPr>
        <xdr:cNvPr id="539" name="フローチャート: 判断 538">
          <a:extLst>
            <a:ext uri="{FF2B5EF4-FFF2-40B4-BE49-F238E27FC236}">
              <a16:creationId xmlns:a16="http://schemas.microsoft.com/office/drawing/2014/main" id="{3F177EB1-E568-4508-9FC4-D68B6B54397A}"/>
            </a:ext>
          </a:extLst>
        </xdr:cNvPr>
        <xdr:cNvSpPr/>
      </xdr:nvSpPr>
      <xdr:spPr>
        <a:xfrm>
          <a:off x="13578840" y="985901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58</xdr:row>
      <xdr:rowOff>114935</xdr:rowOff>
    </xdr:from>
    <xdr:to>
      <xdr:col>76</xdr:col>
      <xdr:colOff>165100</xdr:colOff>
      <xdr:row>59</xdr:row>
      <xdr:rowOff>45085</xdr:rowOff>
    </xdr:to>
    <xdr:sp macro="" textlink="">
      <xdr:nvSpPr>
        <xdr:cNvPr id="540" name="フローチャート: 判断 539">
          <a:extLst>
            <a:ext uri="{FF2B5EF4-FFF2-40B4-BE49-F238E27FC236}">
              <a16:creationId xmlns:a16="http://schemas.microsoft.com/office/drawing/2014/main" id="{29B026B8-E44C-4F20-8F2F-A314AB25BDA0}"/>
            </a:ext>
          </a:extLst>
        </xdr:cNvPr>
        <xdr:cNvSpPr/>
      </xdr:nvSpPr>
      <xdr:spPr>
        <a:xfrm>
          <a:off x="12804140" y="983805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58</xdr:row>
      <xdr:rowOff>55880</xdr:rowOff>
    </xdr:from>
    <xdr:to>
      <xdr:col>72</xdr:col>
      <xdr:colOff>38100</xdr:colOff>
      <xdr:row>58</xdr:row>
      <xdr:rowOff>157480</xdr:rowOff>
    </xdr:to>
    <xdr:sp macro="" textlink="">
      <xdr:nvSpPr>
        <xdr:cNvPr id="541" name="フローチャート: 判断 540">
          <a:extLst>
            <a:ext uri="{FF2B5EF4-FFF2-40B4-BE49-F238E27FC236}">
              <a16:creationId xmlns:a16="http://schemas.microsoft.com/office/drawing/2014/main" id="{17A504F0-E2B0-4A94-8E5D-FEB1027E9A1A}"/>
            </a:ext>
          </a:extLst>
        </xdr:cNvPr>
        <xdr:cNvSpPr/>
      </xdr:nvSpPr>
      <xdr:spPr>
        <a:xfrm>
          <a:off x="12029440" y="977900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40640</xdr:rowOff>
    </xdr:from>
    <xdr:to>
      <xdr:col>67</xdr:col>
      <xdr:colOff>101600</xdr:colOff>
      <xdr:row>58</xdr:row>
      <xdr:rowOff>142240</xdr:rowOff>
    </xdr:to>
    <xdr:sp macro="" textlink="">
      <xdr:nvSpPr>
        <xdr:cNvPr id="542" name="フローチャート: 判断 541">
          <a:extLst>
            <a:ext uri="{FF2B5EF4-FFF2-40B4-BE49-F238E27FC236}">
              <a16:creationId xmlns:a16="http://schemas.microsoft.com/office/drawing/2014/main" id="{3D508B53-4CE2-4A9F-8428-FB0532DC8BC9}"/>
            </a:ext>
          </a:extLst>
        </xdr:cNvPr>
        <xdr:cNvSpPr/>
      </xdr:nvSpPr>
      <xdr:spPr>
        <a:xfrm>
          <a:off x="11231880" y="9763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3" name="テキスト ボックス 542">
          <a:extLst>
            <a:ext uri="{FF2B5EF4-FFF2-40B4-BE49-F238E27FC236}">
              <a16:creationId xmlns:a16="http://schemas.microsoft.com/office/drawing/2014/main" id="{ACDB915B-8D6F-4695-883D-CC18AB49A7D3}"/>
            </a:ext>
          </a:extLst>
        </xdr:cNvPr>
        <xdr:cNvSpPr txBox="1"/>
      </xdr:nvSpPr>
      <xdr:spPr>
        <a:xfrm>
          <a:off x="14208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4" name="テキスト ボックス 543">
          <a:extLst>
            <a:ext uri="{FF2B5EF4-FFF2-40B4-BE49-F238E27FC236}">
              <a16:creationId xmlns:a16="http://schemas.microsoft.com/office/drawing/2014/main" id="{D94CDB4C-D423-4866-B7F9-3F9403993590}"/>
            </a:ext>
          </a:extLst>
        </xdr:cNvPr>
        <xdr:cNvSpPr txBox="1"/>
      </xdr:nvSpPr>
      <xdr:spPr>
        <a:xfrm>
          <a:off x="134620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5" name="テキスト ボックス 544">
          <a:extLst>
            <a:ext uri="{FF2B5EF4-FFF2-40B4-BE49-F238E27FC236}">
              <a16:creationId xmlns:a16="http://schemas.microsoft.com/office/drawing/2014/main" id="{29E73D0B-FD9B-43B1-A9CF-CEDE9873B163}"/>
            </a:ext>
          </a:extLst>
        </xdr:cNvPr>
        <xdr:cNvSpPr txBox="1"/>
      </xdr:nvSpPr>
      <xdr:spPr>
        <a:xfrm>
          <a:off x="126873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6" name="テキスト ボックス 545">
          <a:extLst>
            <a:ext uri="{FF2B5EF4-FFF2-40B4-BE49-F238E27FC236}">
              <a16:creationId xmlns:a16="http://schemas.microsoft.com/office/drawing/2014/main" id="{D7E66C00-2CD1-4543-AB2D-27AAC8047978}"/>
            </a:ext>
          </a:extLst>
        </xdr:cNvPr>
        <xdr:cNvSpPr txBox="1"/>
      </xdr:nvSpPr>
      <xdr:spPr>
        <a:xfrm>
          <a:off x="119049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7" name="テキスト ボックス 546">
          <a:extLst>
            <a:ext uri="{FF2B5EF4-FFF2-40B4-BE49-F238E27FC236}">
              <a16:creationId xmlns:a16="http://schemas.microsoft.com/office/drawing/2014/main" id="{4C5FAD7A-1592-4E5E-9ADB-125F3DE0DBC2}"/>
            </a:ext>
          </a:extLst>
        </xdr:cNvPr>
        <xdr:cNvSpPr txBox="1"/>
      </xdr:nvSpPr>
      <xdr:spPr>
        <a:xfrm>
          <a:off x="111150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120650</xdr:rowOff>
    </xdr:from>
    <xdr:to>
      <xdr:col>85</xdr:col>
      <xdr:colOff>177800</xdr:colOff>
      <xdr:row>57</xdr:row>
      <xdr:rowOff>50800</xdr:rowOff>
    </xdr:to>
    <xdr:sp macro="" textlink="">
      <xdr:nvSpPr>
        <xdr:cNvPr id="548" name="楕円 547">
          <a:extLst>
            <a:ext uri="{FF2B5EF4-FFF2-40B4-BE49-F238E27FC236}">
              <a16:creationId xmlns:a16="http://schemas.microsoft.com/office/drawing/2014/main" id="{7E8C0F78-51D0-4F36-9826-2ABDC3770EA9}"/>
            </a:ext>
          </a:extLst>
        </xdr:cNvPr>
        <xdr:cNvSpPr/>
      </xdr:nvSpPr>
      <xdr:spPr>
        <a:xfrm>
          <a:off x="14325600" y="9508490"/>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55</xdr:row>
      <xdr:rowOff>143527</xdr:rowOff>
    </xdr:from>
    <xdr:ext cx="405111" cy="259045"/>
    <xdr:sp macro="" textlink="">
      <xdr:nvSpPr>
        <xdr:cNvPr id="549" name="【保健センター・保健所】&#10;有形固定資産減価償却率該当値テキスト">
          <a:extLst>
            <a:ext uri="{FF2B5EF4-FFF2-40B4-BE49-F238E27FC236}">
              <a16:creationId xmlns:a16="http://schemas.microsoft.com/office/drawing/2014/main" id="{D73165C4-93B3-4A99-B12C-AFAC4D0A6442}"/>
            </a:ext>
          </a:extLst>
        </xdr:cNvPr>
        <xdr:cNvSpPr txBox="1"/>
      </xdr:nvSpPr>
      <xdr:spPr>
        <a:xfrm>
          <a:off x="14414500" y="9363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57785</xdr:rowOff>
    </xdr:from>
    <xdr:to>
      <xdr:col>81</xdr:col>
      <xdr:colOff>101600</xdr:colOff>
      <xdr:row>56</xdr:row>
      <xdr:rowOff>159385</xdr:rowOff>
    </xdr:to>
    <xdr:sp macro="" textlink="">
      <xdr:nvSpPr>
        <xdr:cNvPr id="550" name="楕円 549">
          <a:extLst>
            <a:ext uri="{FF2B5EF4-FFF2-40B4-BE49-F238E27FC236}">
              <a16:creationId xmlns:a16="http://schemas.microsoft.com/office/drawing/2014/main" id="{0C66041C-6793-4E57-8C04-AC812B9D852D}"/>
            </a:ext>
          </a:extLst>
        </xdr:cNvPr>
        <xdr:cNvSpPr/>
      </xdr:nvSpPr>
      <xdr:spPr>
        <a:xfrm>
          <a:off x="13578840" y="9445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56</xdr:row>
      <xdr:rowOff>108585</xdr:rowOff>
    </xdr:from>
    <xdr:to>
      <xdr:col>85</xdr:col>
      <xdr:colOff>127000</xdr:colOff>
      <xdr:row>57</xdr:row>
      <xdr:rowOff>0</xdr:rowOff>
    </xdr:to>
    <xdr:cxnSp macro="">
      <xdr:nvCxnSpPr>
        <xdr:cNvPr id="551" name="直線コネクタ 550">
          <a:extLst>
            <a:ext uri="{FF2B5EF4-FFF2-40B4-BE49-F238E27FC236}">
              <a16:creationId xmlns:a16="http://schemas.microsoft.com/office/drawing/2014/main" id="{5D3B18D1-1500-40BA-9588-FFDFFD333A61}"/>
            </a:ext>
          </a:extLst>
        </xdr:cNvPr>
        <xdr:cNvCxnSpPr/>
      </xdr:nvCxnSpPr>
      <xdr:spPr>
        <a:xfrm>
          <a:off x="13629640" y="9496425"/>
          <a:ext cx="746760" cy="59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55</xdr:row>
      <xdr:rowOff>166370</xdr:rowOff>
    </xdr:from>
    <xdr:to>
      <xdr:col>76</xdr:col>
      <xdr:colOff>165100</xdr:colOff>
      <xdr:row>56</xdr:row>
      <xdr:rowOff>96520</xdr:rowOff>
    </xdr:to>
    <xdr:sp macro="" textlink="">
      <xdr:nvSpPr>
        <xdr:cNvPr id="552" name="楕円 551">
          <a:extLst>
            <a:ext uri="{FF2B5EF4-FFF2-40B4-BE49-F238E27FC236}">
              <a16:creationId xmlns:a16="http://schemas.microsoft.com/office/drawing/2014/main" id="{F181504F-C0B7-4A75-90B8-18C27FD6D0E3}"/>
            </a:ext>
          </a:extLst>
        </xdr:cNvPr>
        <xdr:cNvSpPr/>
      </xdr:nvSpPr>
      <xdr:spPr>
        <a:xfrm>
          <a:off x="12804140" y="93865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45720</xdr:rowOff>
    </xdr:from>
    <xdr:to>
      <xdr:col>81</xdr:col>
      <xdr:colOff>50800</xdr:colOff>
      <xdr:row>56</xdr:row>
      <xdr:rowOff>108585</xdr:rowOff>
    </xdr:to>
    <xdr:cxnSp macro="">
      <xdr:nvCxnSpPr>
        <xdr:cNvPr id="553" name="直線コネクタ 552">
          <a:extLst>
            <a:ext uri="{FF2B5EF4-FFF2-40B4-BE49-F238E27FC236}">
              <a16:creationId xmlns:a16="http://schemas.microsoft.com/office/drawing/2014/main" id="{E1A9984F-687B-46BB-B88C-2CF8D49046AC}"/>
            </a:ext>
          </a:extLst>
        </xdr:cNvPr>
        <xdr:cNvCxnSpPr/>
      </xdr:nvCxnSpPr>
      <xdr:spPr>
        <a:xfrm>
          <a:off x="12854940" y="9433560"/>
          <a:ext cx="774700" cy="62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55</xdr:row>
      <xdr:rowOff>103505</xdr:rowOff>
    </xdr:from>
    <xdr:to>
      <xdr:col>72</xdr:col>
      <xdr:colOff>38100</xdr:colOff>
      <xdr:row>56</xdr:row>
      <xdr:rowOff>33655</xdr:rowOff>
    </xdr:to>
    <xdr:sp macro="" textlink="">
      <xdr:nvSpPr>
        <xdr:cNvPr id="554" name="楕円 553">
          <a:extLst>
            <a:ext uri="{FF2B5EF4-FFF2-40B4-BE49-F238E27FC236}">
              <a16:creationId xmlns:a16="http://schemas.microsoft.com/office/drawing/2014/main" id="{0097608A-C251-4147-AEDA-F66B9D0C3A32}"/>
            </a:ext>
          </a:extLst>
        </xdr:cNvPr>
        <xdr:cNvSpPr/>
      </xdr:nvSpPr>
      <xdr:spPr>
        <a:xfrm>
          <a:off x="12029440" y="932370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55</xdr:row>
      <xdr:rowOff>154305</xdr:rowOff>
    </xdr:from>
    <xdr:to>
      <xdr:col>76</xdr:col>
      <xdr:colOff>114300</xdr:colOff>
      <xdr:row>56</xdr:row>
      <xdr:rowOff>45720</xdr:rowOff>
    </xdr:to>
    <xdr:cxnSp macro="">
      <xdr:nvCxnSpPr>
        <xdr:cNvPr id="555" name="直線コネクタ 554">
          <a:extLst>
            <a:ext uri="{FF2B5EF4-FFF2-40B4-BE49-F238E27FC236}">
              <a16:creationId xmlns:a16="http://schemas.microsoft.com/office/drawing/2014/main" id="{70C12F83-36DE-4942-9CEE-712F62EC9064}"/>
            </a:ext>
          </a:extLst>
        </xdr:cNvPr>
        <xdr:cNvCxnSpPr/>
      </xdr:nvCxnSpPr>
      <xdr:spPr>
        <a:xfrm>
          <a:off x="12072620" y="9374505"/>
          <a:ext cx="782320" cy="59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55</xdr:row>
      <xdr:rowOff>40640</xdr:rowOff>
    </xdr:from>
    <xdr:to>
      <xdr:col>67</xdr:col>
      <xdr:colOff>101600</xdr:colOff>
      <xdr:row>55</xdr:row>
      <xdr:rowOff>142240</xdr:rowOff>
    </xdr:to>
    <xdr:sp macro="" textlink="">
      <xdr:nvSpPr>
        <xdr:cNvPr id="556" name="楕円 555">
          <a:extLst>
            <a:ext uri="{FF2B5EF4-FFF2-40B4-BE49-F238E27FC236}">
              <a16:creationId xmlns:a16="http://schemas.microsoft.com/office/drawing/2014/main" id="{74360837-A7D2-4337-B016-7F6506B5F2BB}"/>
            </a:ext>
          </a:extLst>
        </xdr:cNvPr>
        <xdr:cNvSpPr/>
      </xdr:nvSpPr>
      <xdr:spPr>
        <a:xfrm>
          <a:off x="11231880" y="9260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55</xdr:row>
      <xdr:rowOff>91440</xdr:rowOff>
    </xdr:from>
    <xdr:to>
      <xdr:col>71</xdr:col>
      <xdr:colOff>177800</xdr:colOff>
      <xdr:row>55</xdr:row>
      <xdr:rowOff>154305</xdr:rowOff>
    </xdr:to>
    <xdr:cxnSp macro="">
      <xdr:nvCxnSpPr>
        <xdr:cNvPr id="557" name="直線コネクタ 556">
          <a:extLst>
            <a:ext uri="{FF2B5EF4-FFF2-40B4-BE49-F238E27FC236}">
              <a16:creationId xmlns:a16="http://schemas.microsoft.com/office/drawing/2014/main" id="{56EC6DC5-8D67-4A46-9473-3BE0A4247FDB}"/>
            </a:ext>
          </a:extLst>
        </xdr:cNvPr>
        <xdr:cNvCxnSpPr/>
      </xdr:nvCxnSpPr>
      <xdr:spPr>
        <a:xfrm>
          <a:off x="11282680" y="9311640"/>
          <a:ext cx="789940" cy="62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57167</xdr:rowOff>
    </xdr:from>
    <xdr:ext cx="405111" cy="259045"/>
    <xdr:sp macro="" textlink="">
      <xdr:nvSpPr>
        <xdr:cNvPr id="558" name="n_1aveValue【保健センター・保健所】&#10;有形固定資産減価償却率">
          <a:extLst>
            <a:ext uri="{FF2B5EF4-FFF2-40B4-BE49-F238E27FC236}">
              <a16:creationId xmlns:a16="http://schemas.microsoft.com/office/drawing/2014/main" id="{622B6784-D206-494F-AC63-DE2ED1816B98}"/>
            </a:ext>
          </a:extLst>
        </xdr:cNvPr>
        <xdr:cNvSpPr txBox="1"/>
      </xdr:nvSpPr>
      <xdr:spPr>
        <a:xfrm>
          <a:off x="13437244" y="9947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36212</xdr:rowOff>
    </xdr:from>
    <xdr:ext cx="405111" cy="259045"/>
    <xdr:sp macro="" textlink="">
      <xdr:nvSpPr>
        <xdr:cNvPr id="559" name="n_2aveValue【保健センター・保健所】&#10;有形固定資産減価償却率">
          <a:extLst>
            <a:ext uri="{FF2B5EF4-FFF2-40B4-BE49-F238E27FC236}">
              <a16:creationId xmlns:a16="http://schemas.microsoft.com/office/drawing/2014/main" id="{E65AA9C2-7123-4BB3-9CC3-92EF89D32A2D}"/>
            </a:ext>
          </a:extLst>
        </xdr:cNvPr>
        <xdr:cNvSpPr txBox="1"/>
      </xdr:nvSpPr>
      <xdr:spPr>
        <a:xfrm>
          <a:off x="12675244" y="99269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148607</xdr:rowOff>
    </xdr:from>
    <xdr:ext cx="405111" cy="259045"/>
    <xdr:sp macro="" textlink="">
      <xdr:nvSpPr>
        <xdr:cNvPr id="560" name="n_3aveValue【保健センター・保健所】&#10;有形固定資産減価償却率">
          <a:extLst>
            <a:ext uri="{FF2B5EF4-FFF2-40B4-BE49-F238E27FC236}">
              <a16:creationId xmlns:a16="http://schemas.microsoft.com/office/drawing/2014/main" id="{03F2CD25-CB74-41F6-8084-7C32AB03CF69}"/>
            </a:ext>
          </a:extLst>
        </xdr:cNvPr>
        <xdr:cNvSpPr txBox="1"/>
      </xdr:nvSpPr>
      <xdr:spPr>
        <a:xfrm>
          <a:off x="11900544" y="9871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133367</xdr:rowOff>
    </xdr:from>
    <xdr:ext cx="405111" cy="259045"/>
    <xdr:sp macro="" textlink="">
      <xdr:nvSpPr>
        <xdr:cNvPr id="561" name="n_4aveValue【保健センター・保健所】&#10;有形固定資産減価償却率">
          <a:extLst>
            <a:ext uri="{FF2B5EF4-FFF2-40B4-BE49-F238E27FC236}">
              <a16:creationId xmlns:a16="http://schemas.microsoft.com/office/drawing/2014/main" id="{C1069641-1DC7-44FC-8DCA-B441E37B1CD2}"/>
            </a:ext>
          </a:extLst>
        </xdr:cNvPr>
        <xdr:cNvSpPr txBox="1"/>
      </xdr:nvSpPr>
      <xdr:spPr>
        <a:xfrm>
          <a:off x="11102984" y="98564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55</xdr:row>
      <xdr:rowOff>4462</xdr:rowOff>
    </xdr:from>
    <xdr:ext cx="405111" cy="259045"/>
    <xdr:sp macro="" textlink="">
      <xdr:nvSpPr>
        <xdr:cNvPr id="562" name="n_1mainValue【保健センター・保健所】&#10;有形固定資産減価償却率">
          <a:extLst>
            <a:ext uri="{FF2B5EF4-FFF2-40B4-BE49-F238E27FC236}">
              <a16:creationId xmlns:a16="http://schemas.microsoft.com/office/drawing/2014/main" id="{FD9AFB7A-9B5D-47C8-9E7B-85C640F199E5}"/>
            </a:ext>
          </a:extLst>
        </xdr:cNvPr>
        <xdr:cNvSpPr txBox="1"/>
      </xdr:nvSpPr>
      <xdr:spPr>
        <a:xfrm>
          <a:off x="13437244" y="92246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54</xdr:row>
      <xdr:rowOff>113047</xdr:rowOff>
    </xdr:from>
    <xdr:ext cx="405111" cy="259045"/>
    <xdr:sp macro="" textlink="">
      <xdr:nvSpPr>
        <xdr:cNvPr id="563" name="n_2mainValue【保健センター・保健所】&#10;有形固定資産減価償却率">
          <a:extLst>
            <a:ext uri="{FF2B5EF4-FFF2-40B4-BE49-F238E27FC236}">
              <a16:creationId xmlns:a16="http://schemas.microsoft.com/office/drawing/2014/main" id="{D7C6EE62-9F1E-4227-8287-488D94F6095A}"/>
            </a:ext>
          </a:extLst>
        </xdr:cNvPr>
        <xdr:cNvSpPr txBox="1"/>
      </xdr:nvSpPr>
      <xdr:spPr>
        <a:xfrm>
          <a:off x="12675244" y="9165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54</xdr:row>
      <xdr:rowOff>50182</xdr:rowOff>
    </xdr:from>
    <xdr:ext cx="405111" cy="259045"/>
    <xdr:sp macro="" textlink="">
      <xdr:nvSpPr>
        <xdr:cNvPr id="564" name="n_3mainValue【保健センター・保健所】&#10;有形固定資産減価償却率">
          <a:extLst>
            <a:ext uri="{FF2B5EF4-FFF2-40B4-BE49-F238E27FC236}">
              <a16:creationId xmlns:a16="http://schemas.microsoft.com/office/drawing/2014/main" id="{0EFBB538-8919-4017-9EE7-234A34C071BD}"/>
            </a:ext>
          </a:extLst>
        </xdr:cNvPr>
        <xdr:cNvSpPr txBox="1"/>
      </xdr:nvSpPr>
      <xdr:spPr>
        <a:xfrm>
          <a:off x="11900544" y="91027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53</xdr:row>
      <xdr:rowOff>158767</xdr:rowOff>
    </xdr:from>
    <xdr:ext cx="405111" cy="259045"/>
    <xdr:sp macro="" textlink="">
      <xdr:nvSpPr>
        <xdr:cNvPr id="565" name="n_4mainValue【保健センター・保健所】&#10;有形固定資産減価償却率">
          <a:extLst>
            <a:ext uri="{FF2B5EF4-FFF2-40B4-BE49-F238E27FC236}">
              <a16:creationId xmlns:a16="http://schemas.microsoft.com/office/drawing/2014/main" id="{260A1432-14E4-492A-99A2-FAE1F717F3CE}"/>
            </a:ext>
          </a:extLst>
        </xdr:cNvPr>
        <xdr:cNvSpPr txBox="1"/>
      </xdr:nvSpPr>
      <xdr:spPr>
        <a:xfrm>
          <a:off x="11102984" y="90436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6" name="正方形/長方形 565">
          <a:extLst>
            <a:ext uri="{FF2B5EF4-FFF2-40B4-BE49-F238E27FC236}">
              <a16:creationId xmlns:a16="http://schemas.microsoft.com/office/drawing/2014/main" id="{DDCD7B3A-B21D-48B0-81F6-80CE83152557}"/>
            </a:ext>
          </a:extLst>
        </xdr:cNvPr>
        <xdr:cNvSpPr/>
      </xdr:nvSpPr>
      <xdr:spPr>
        <a:xfrm>
          <a:off x="1609344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7" name="正方形/長方形 566">
          <a:extLst>
            <a:ext uri="{FF2B5EF4-FFF2-40B4-BE49-F238E27FC236}">
              <a16:creationId xmlns:a16="http://schemas.microsoft.com/office/drawing/2014/main" id="{222541C5-5320-4D53-93FF-FB321C300E4A}"/>
            </a:ext>
          </a:extLst>
        </xdr:cNvPr>
        <xdr:cNvSpPr/>
      </xdr:nvSpPr>
      <xdr:spPr>
        <a:xfrm>
          <a:off x="16220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8" name="正方形/長方形 567">
          <a:extLst>
            <a:ext uri="{FF2B5EF4-FFF2-40B4-BE49-F238E27FC236}">
              <a16:creationId xmlns:a16="http://schemas.microsoft.com/office/drawing/2014/main" id="{E4DB8D8F-E625-4679-BEDD-A363EF1DCF33}"/>
            </a:ext>
          </a:extLst>
        </xdr:cNvPr>
        <xdr:cNvSpPr/>
      </xdr:nvSpPr>
      <xdr:spPr>
        <a:xfrm>
          <a:off x="16220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69" name="正方形/長方形 568">
          <a:extLst>
            <a:ext uri="{FF2B5EF4-FFF2-40B4-BE49-F238E27FC236}">
              <a16:creationId xmlns:a16="http://schemas.microsoft.com/office/drawing/2014/main" id="{2BF1D441-6EB1-401B-B5B4-13FDE17EBE71}"/>
            </a:ext>
          </a:extLst>
        </xdr:cNvPr>
        <xdr:cNvSpPr/>
      </xdr:nvSpPr>
      <xdr:spPr>
        <a:xfrm>
          <a:off x="170992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70" name="正方形/長方形 569">
          <a:extLst>
            <a:ext uri="{FF2B5EF4-FFF2-40B4-BE49-F238E27FC236}">
              <a16:creationId xmlns:a16="http://schemas.microsoft.com/office/drawing/2014/main" id="{E570BBBB-DB11-46AA-872A-A59B4E6E4184}"/>
            </a:ext>
          </a:extLst>
        </xdr:cNvPr>
        <xdr:cNvSpPr/>
      </xdr:nvSpPr>
      <xdr:spPr>
        <a:xfrm>
          <a:off x="170992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71" name="正方形/長方形 570">
          <a:extLst>
            <a:ext uri="{FF2B5EF4-FFF2-40B4-BE49-F238E27FC236}">
              <a16:creationId xmlns:a16="http://schemas.microsoft.com/office/drawing/2014/main" id="{06693695-9101-4AD5-9CC9-F5DB78C4E74A}"/>
            </a:ext>
          </a:extLst>
        </xdr:cNvPr>
        <xdr:cNvSpPr/>
      </xdr:nvSpPr>
      <xdr:spPr>
        <a:xfrm>
          <a:off x="1810512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2" name="正方形/長方形 571">
          <a:extLst>
            <a:ext uri="{FF2B5EF4-FFF2-40B4-BE49-F238E27FC236}">
              <a16:creationId xmlns:a16="http://schemas.microsoft.com/office/drawing/2014/main" id="{FD44F261-D9EF-4843-8C2F-6BE303FDD709}"/>
            </a:ext>
          </a:extLst>
        </xdr:cNvPr>
        <xdr:cNvSpPr/>
      </xdr:nvSpPr>
      <xdr:spPr>
        <a:xfrm>
          <a:off x="1810512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3" name="正方形/長方形 572">
          <a:extLst>
            <a:ext uri="{FF2B5EF4-FFF2-40B4-BE49-F238E27FC236}">
              <a16:creationId xmlns:a16="http://schemas.microsoft.com/office/drawing/2014/main" id="{AC391FD3-99FF-4CD5-B511-43881FEE116B}"/>
            </a:ext>
          </a:extLst>
        </xdr:cNvPr>
        <xdr:cNvSpPr/>
      </xdr:nvSpPr>
      <xdr:spPr>
        <a:xfrm>
          <a:off x="1609344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4" name="テキスト ボックス 573">
          <a:extLst>
            <a:ext uri="{FF2B5EF4-FFF2-40B4-BE49-F238E27FC236}">
              <a16:creationId xmlns:a16="http://schemas.microsoft.com/office/drawing/2014/main" id="{C868DFBA-1F2D-464D-B2C2-88B34FFAAE90}"/>
            </a:ext>
          </a:extLst>
        </xdr:cNvPr>
        <xdr:cNvSpPr txBox="1"/>
      </xdr:nvSpPr>
      <xdr:spPr>
        <a:xfrm>
          <a:off x="1607820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5" name="直線コネクタ 574">
          <a:extLst>
            <a:ext uri="{FF2B5EF4-FFF2-40B4-BE49-F238E27FC236}">
              <a16:creationId xmlns:a16="http://schemas.microsoft.com/office/drawing/2014/main" id="{C77DD9F2-4BD3-4860-91B0-93900A81084D}"/>
            </a:ext>
          </a:extLst>
        </xdr:cNvPr>
        <xdr:cNvCxnSpPr/>
      </xdr:nvCxnSpPr>
      <xdr:spPr>
        <a:xfrm>
          <a:off x="1609344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576" name="直線コネクタ 575">
          <a:extLst>
            <a:ext uri="{FF2B5EF4-FFF2-40B4-BE49-F238E27FC236}">
              <a16:creationId xmlns:a16="http://schemas.microsoft.com/office/drawing/2014/main" id="{4902E7E2-1665-4291-B0DA-E8C72C0E407F}"/>
            </a:ext>
          </a:extLst>
        </xdr:cNvPr>
        <xdr:cNvCxnSpPr/>
      </xdr:nvCxnSpPr>
      <xdr:spPr>
        <a:xfrm>
          <a:off x="16093440" y="108051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77" name="テキスト ボックス 576">
          <a:extLst>
            <a:ext uri="{FF2B5EF4-FFF2-40B4-BE49-F238E27FC236}">
              <a16:creationId xmlns:a16="http://schemas.microsoft.com/office/drawing/2014/main" id="{F56B121A-E5BA-4CAC-BC9A-B9BCCAF3B33C}"/>
            </a:ext>
          </a:extLst>
        </xdr:cNvPr>
        <xdr:cNvSpPr txBox="1"/>
      </xdr:nvSpPr>
      <xdr:spPr>
        <a:xfrm>
          <a:off x="1569484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78" name="直線コネクタ 577">
          <a:extLst>
            <a:ext uri="{FF2B5EF4-FFF2-40B4-BE49-F238E27FC236}">
              <a16:creationId xmlns:a16="http://schemas.microsoft.com/office/drawing/2014/main" id="{D34996D5-3141-4650-99C3-1F01D545C580}"/>
            </a:ext>
          </a:extLst>
        </xdr:cNvPr>
        <xdr:cNvCxnSpPr/>
      </xdr:nvCxnSpPr>
      <xdr:spPr>
        <a:xfrm>
          <a:off x="16093440" y="104317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79" name="テキスト ボックス 578">
          <a:extLst>
            <a:ext uri="{FF2B5EF4-FFF2-40B4-BE49-F238E27FC236}">
              <a16:creationId xmlns:a16="http://schemas.microsoft.com/office/drawing/2014/main" id="{3C2EB069-6608-4F6D-849B-C3447E255AE1}"/>
            </a:ext>
          </a:extLst>
        </xdr:cNvPr>
        <xdr:cNvSpPr txBox="1"/>
      </xdr:nvSpPr>
      <xdr:spPr>
        <a:xfrm>
          <a:off x="15694841" y="102933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80" name="直線コネクタ 579">
          <a:extLst>
            <a:ext uri="{FF2B5EF4-FFF2-40B4-BE49-F238E27FC236}">
              <a16:creationId xmlns:a16="http://schemas.microsoft.com/office/drawing/2014/main" id="{BC67C89E-EEBB-4443-95DD-213B6B11BBDF}"/>
            </a:ext>
          </a:extLst>
        </xdr:cNvPr>
        <xdr:cNvCxnSpPr/>
      </xdr:nvCxnSpPr>
      <xdr:spPr>
        <a:xfrm>
          <a:off x="16093440" y="100584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81" name="テキスト ボックス 580">
          <a:extLst>
            <a:ext uri="{FF2B5EF4-FFF2-40B4-BE49-F238E27FC236}">
              <a16:creationId xmlns:a16="http://schemas.microsoft.com/office/drawing/2014/main" id="{F234F467-C61D-49C7-B8E5-526311125D01}"/>
            </a:ext>
          </a:extLst>
        </xdr:cNvPr>
        <xdr:cNvSpPr txBox="1"/>
      </xdr:nvSpPr>
      <xdr:spPr>
        <a:xfrm>
          <a:off x="15694841" y="99199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82" name="直線コネクタ 581">
          <a:extLst>
            <a:ext uri="{FF2B5EF4-FFF2-40B4-BE49-F238E27FC236}">
              <a16:creationId xmlns:a16="http://schemas.microsoft.com/office/drawing/2014/main" id="{27460288-8E7E-4E44-9FAF-799A9FE09F6D}"/>
            </a:ext>
          </a:extLst>
        </xdr:cNvPr>
        <xdr:cNvCxnSpPr/>
      </xdr:nvCxnSpPr>
      <xdr:spPr>
        <a:xfrm>
          <a:off x="16093440" y="96888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83" name="テキスト ボックス 582">
          <a:extLst>
            <a:ext uri="{FF2B5EF4-FFF2-40B4-BE49-F238E27FC236}">
              <a16:creationId xmlns:a16="http://schemas.microsoft.com/office/drawing/2014/main" id="{B4F84C46-3180-443A-BC3E-D654DF3F379F}"/>
            </a:ext>
          </a:extLst>
        </xdr:cNvPr>
        <xdr:cNvSpPr txBox="1"/>
      </xdr:nvSpPr>
      <xdr:spPr>
        <a:xfrm>
          <a:off x="15694841" y="95504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84" name="直線コネクタ 583">
          <a:extLst>
            <a:ext uri="{FF2B5EF4-FFF2-40B4-BE49-F238E27FC236}">
              <a16:creationId xmlns:a16="http://schemas.microsoft.com/office/drawing/2014/main" id="{7EBF3B3C-74FD-43C8-A9FB-A6F99F57171F}"/>
            </a:ext>
          </a:extLst>
        </xdr:cNvPr>
        <xdr:cNvCxnSpPr/>
      </xdr:nvCxnSpPr>
      <xdr:spPr>
        <a:xfrm>
          <a:off x="16093440" y="93154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585" name="テキスト ボックス 584">
          <a:extLst>
            <a:ext uri="{FF2B5EF4-FFF2-40B4-BE49-F238E27FC236}">
              <a16:creationId xmlns:a16="http://schemas.microsoft.com/office/drawing/2014/main" id="{49FC4305-06A9-4CA2-B3A6-97ED0CF28499}"/>
            </a:ext>
          </a:extLst>
        </xdr:cNvPr>
        <xdr:cNvSpPr txBox="1"/>
      </xdr:nvSpPr>
      <xdr:spPr>
        <a:xfrm>
          <a:off x="15694841" y="91770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6" name="直線コネクタ 585">
          <a:extLst>
            <a:ext uri="{FF2B5EF4-FFF2-40B4-BE49-F238E27FC236}">
              <a16:creationId xmlns:a16="http://schemas.microsoft.com/office/drawing/2014/main" id="{D2FB3877-74E2-4A56-97C7-24F85383B943}"/>
            </a:ext>
          </a:extLst>
        </xdr:cNvPr>
        <xdr:cNvCxnSpPr/>
      </xdr:nvCxnSpPr>
      <xdr:spPr>
        <a:xfrm>
          <a:off x="1609344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87" name="テキスト ボックス 586">
          <a:extLst>
            <a:ext uri="{FF2B5EF4-FFF2-40B4-BE49-F238E27FC236}">
              <a16:creationId xmlns:a16="http://schemas.microsoft.com/office/drawing/2014/main" id="{AA32552F-1918-4021-BF9E-CC58DE33BEA9}"/>
            </a:ext>
          </a:extLst>
        </xdr:cNvPr>
        <xdr:cNvSpPr txBox="1"/>
      </xdr:nvSpPr>
      <xdr:spPr>
        <a:xfrm>
          <a:off x="1569484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8" name="【保健センター・保健所】&#10;一人当たり面積グラフ枠">
          <a:extLst>
            <a:ext uri="{FF2B5EF4-FFF2-40B4-BE49-F238E27FC236}">
              <a16:creationId xmlns:a16="http://schemas.microsoft.com/office/drawing/2014/main" id="{4E81572F-7E64-41F7-A3FA-AC3BF4C7FA54}"/>
            </a:ext>
          </a:extLst>
        </xdr:cNvPr>
        <xdr:cNvSpPr/>
      </xdr:nvSpPr>
      <xdr:spPr>
        <a:xfrm>
          <a:off x="1609344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64770</xdr:rowOff>
    </xdr:from>
    <xdr:to>
      <xdr:col>116</xdr:col>
      <xdr:colOff>62864</xdr:colOff>
      <xdr:row>64</xdr:row>
      <xdr:rowOff>64770</xdr:rowOff>
    </xdr:to>
    <xdr:cxnSp macro="">
      <xdr:nvCxnSpPr>
        <xdr:cNvPr id="589" name="直線コネクタ 588">
          <a:extLst>
            <a:ext uri="{FF2B5EF4-FFF2-40B4-BE49-F238E27FC236}">
              <a16:creationId xmlns:a16="http://schemas.microsoft.com/office/drawing/2014/main" id="{A9D39332-AF66-43D6-993E-9A2C258FB244}"/>
            </a:ext>
          </a:extLst>
        </xdr:cNvPr>
        <xdr:cNvCxnSpPr/>
      </xdr:nvCxnSpPr>
      <xdr:spPr>
        <a:xfrm flipV="1">
          <a:off x="19509104" y="9284970"/>
          <a:ext cx="0" cy="15087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68597</xdr:rowOff>
    </xdr:from>
    <xdr:ext cx="469744" cy="259045"/>
    <xdr:sp macro="" textlink="">
      <xdr:nvSpPr>
        <xdr:cNvPr id="590" name="【保健センター・保健所】&#10;一人当たり面積最小値テキスト">
          <a:extLst>
            <a:ext uri="{FF2B5EF4-FFF2-40B4-BE49-F238E27FC236}">
              <a16:creationId xmlns:a16="http://schemas.microsoft.com/office/drawing/2014/main" id="{FEFDD72E-5D10-40CC-91C4-0B40BF813746}"/>
            </a:ext>
          </a:extLst>
        </xdr:cNvPr>
        <xdr:cNvSpPr txBox="1"/>
      </xdr:nvSpPr>
      <xdr:spPr>
        <a:xfrm>
          <a:off x="19547840" y="10797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64770</xdr:rowOff>
    </xdr:from>
    <xdr:to>
      <xdr:col>116</xdr:col>
      <xdr:colOff>152400</xdr:colOff>
      <xdr:row>64</xdr:row>
      <xdr:rowOff>64770</xdr:rowOff>
    </xdr:to>
    <xdr:cxnSp macro="">
      <xdr:nvCxnSpPr>
        <xdr:cNvPr id="591" name="直線コネクタ 590">
          <a:extLst>
            <a:ext uri="{FF2B5EF4-FFF2-40B4-BE49-F238E27FC236}">
              <a16:creationId xmlns:a16="http://schemas.microsoft.com/office/drawing/2014/main" id="{F00E60ED-ABD1-402B-BF83-1E9774F0068A}"/>
            </a:ext>
          </a:extLst>
        </xdr:cNvPr>
        <xdr:cNvCxnSpPr/>
      </xdr:nvCxnSpPr>
      <xdr:spPr>
        <a:xfrm>
          <a:off x="19443700" y="1079373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11447</xdr:rowOff>
    </xdr:from>
    <xdr:ext cx="469744" cy="259045"/>
    <xdr:sp macro="" textlink="">
      <xdr:nvSpPr>
        <xdr:cNvPr id="592" name="【保健センター・保健所】&#10;一人当たり面積最大値テキスト">
          <a:extLst>
            <a:ext uri="{FF2B5EF4-FFF2-40B4-BE49-F238E27FC236}">
              <a16:creationId xmlns:a16="http://schemas.microsoft.com/office/drawing/2014/main" id="{A61E44E1-93A2-46B2-819D-87D0068E7F66}"/>
            </a:ext>
          </a:extLst>
        </xdr:cNvPr>
        <xdr:cNvSpPr txBox="1"/>
      </xdr:nvSpPr>
      <xdr:spPr>
        <a:xfrm>
          <a:off x="19547840" y="9064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64770</xdr:rowOff>
    </xdr:from>
    <xdr:to>
      <xdr:col>116</xdr:col>
      <xdr:colOff>152400</xdr:colOff>
      <xdr:row>55</xdr:row>
      <xdr:rowOff>64770</xdr:rowOff>
    </xdr:to>
    <xdr:cxnSp macro="">
      <xdr:nvCxnSpPr>
        <xdr:cNvPr id="593" name="直線コネクタ 592">
          <a:extLst>
            <a:ext uri="{FF2B5EF4-FFF2-40B4-BE49-F238E27FC236}">
              <a16:creationId xmlns:a16="http://schemas.microsoft.com/office/drawing/2014/main" id="{9DE997FE-0DD4-4C8F-9291-B8B7A505D7BA}"/>
            </a:ext>
          </a:extLst>
        </xdr:cNvPr>
        <xdr:cNvCxnSpPr/>
      </xdr:nvCxnSpPr>
      <xdr:spPr>
        <a:xfrm>
          <a:off x="19443700" y="928497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90187</xdr:rowOff>
    </xdr:from>
    <xdr:ext cx="469744" cy="259045"/>
    <xdr:sp macro="" textlink="">
      <xdr:nvSpPr>
        <xdr:cNvPr id="594" name="【保健センター・保健所】&#10;一人当たり面積平均値テキスト">
          <a:extLst>
            <a:ext uri="{FF2B5EF4-FFF2-40B4-BE49-F238E27FC236}">
              <a16:creationId xmlns:a16="http://schemas.microsoft.com/office/drawing/2014/main" id="{16B249DF-091F-4C1F-85EF-29CF0B45D6D4}"/>
            </a:ext>
          </a:extLst>
        </xdr:cNvPr>
        <xdr:cNvSpPr txBox="1"/>
      </xdr:nvSpPr>
      <xdr:spPr>
        <a:xfrm>
          <a:off x="19547840" y="103162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67310</xdr:rowOff>
    </xdr:from>
    <xdr:to>
      <xdr:col>116</xdr:col>
      <xdr:colOff>114300</xdr:colOff>
      <xdr:row>62</xdr:row>
      <xdr:rowOff>168910</xdr:rowOff>
    </xdr:to>
    <xdr:sp macro="" textlink="">
      <xdr:nvSpPr>
        <xdr:cNvPr id="595" name="フローチャート: 判断 594">
          <a:extLst>
            <a:ext uri="{FF2B5EF4-FFF2-40B4-BE49-F238E27FC236}">
              <a16:creationId xmlns:a16="http://schemas.microsoft.com/office/drawing/2014/main" id="{B0BECB3E-EFB7-49DF-856A-DFAE8C3F9282}"/>
            </a:ext>
          </a:extLst>
        </xdr:cNvPr>
        <xdr:cNvSpPr/>
      </xdr:nvSpPr>
      <xdr:spPr>
        <a:xfrm>
          <a:off x="19458940" y="10460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67310</xdr:rowOff>
    </xdr:from>
    <xdr:to>
      <xdr:col>112</xdr:col>
      <xdr:colOff>38100</xdr:colOff>
      <xdr:row>62</xdr:row>
      <xdr:rowOff>168910</xdr:rowOff>
    </xdr:to>
    <xdr:sp macro="" textlink="">
      <xdr:nvSpPr>
        <xdr:cNvPr id="596" name="フローチャート: 判断 595">
          <a:extLst>
            <a:ext uri="{FF2B5EF4-FFF2-40B4-BE49-F238E27FC236}">
              <a16:creationId xmlns:a16="http://schemas.microsoft.com/office/drawing/2014/main" id="{7F217082-6B70-485D-88FB-A08FF601AE4A}"/>
            </a:ext>
          </a:extLst>
        </xdr:cNvPr>
        <xdr:cNvSpPr/>
      </xdr:nvSpPr>
      <xdr:spPr>
        <a:xfrm>
          <a:off x="18735040" y="1046099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74930</xdr:rowOff>
    </xdr:from>
    <xdr:to>
      <xdr:col>107</xdr:col>
      <xdr:colOff>101600</xdr:colOff>
      <xdr:row>63</xdr:row>
      <xdr:rowOff>5080</xdr:rowOff>
    </xdr:to>
    <xdr:sp macro="" textlink="">
      <xdr:nvSpPr>
        <xdr:cNvPr id="597" name="フローチャート: 判断 596">
          <a:extLst>
            <a:ext uri="{FF2B5EF4-FFF2-40B4-BE49-F238E27FC236}">
              <a16:creationId xmlns:a16="http://schemas.microsoft.com/office/drawing/2014/main" id="{A1D9B074-AFB5-4AB4-B0C8-537661A66AE8}"/>
            </a:ext>
          </a:extLst>
        </xdr:cNvPr>
        <xdr:cNvSpPr/>
      </xdr:nvSpPr>
      <xdr:spPr>
        <a:xfrm>
          <a:off x="17937480" y="1046861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48260</xdr:rowOff>
    </xdr:from>
    <xdr:to>
      <xdr:col>102</xdr:col>
      <xdr:colOff>165100</xdr:colOff>
      <xdr:row>62</xdr:row>
      <xdr:rowOff>149860</xdr:rowOff>
    </xdr:to>
    <xdr:sp macro="" textlink="">
      <xdr:nvSpPr>
        <xdr:cNvPr id="598" name="フローチャート: 判断 597">
          <a:extLst>
            <a:ext uri="{FF2B5EF4-FFF2-40B4-BE49-F238E27FC236}">
              <a16:creationId xmlns:a16="http://schemas.microsoft.com/office/drawing/2014/main" id="{03A7541E-7ED5-48C3-8CA3-78367B393A89}"/>
            </a:ext>
          </a:extLst>
        </xdr:cNvPr>
        <xdr:cNvSpPr/>
      </xdr:nvSpPr>
      <xdr:spPr>
        <a:xfrm>
          <a:off x="17162780" y="10441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93980</xdr:rowOff>
    </xdr:from>
    <xdr:to>
      <xdr:col>98</xdr:col>
      <xdr:colOff>38100</xdr:colOff>
      <xdr:row>63</xdr:row>
      <xdr:rowOff>24130</xdr:rowOff>
    </xdr:to>
    <xdr:sp macro="" textlink="">
      <xdr:nvSpPr>
        <xdr:cNvPr id="599" name="フローチャート: 判断 598">
          <a:extLst>
            <a:ext uri="{FF2B5EF4-FFF2-40B4-BE49-F238E27FC236}">
              <a16:creationId xmlns:a16="http://schemas.microsoft.com/office/drawing/2014/main" id="{1912DB8A-15E3-44B5-B839-E5C1E324113D}"/>
            </a:ext>
          </a:extLst>
        </xdr:cNvPr>
        <xdr:cNvSpPr/>
      </xdr:nvSpPr>
      <xdr:spPr>
        <a:xfrm>
          <a:off x="16388080" y="1048766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00" name="テキスト ボックス 599">
          <a:extLst>
            <a:ext uri="{FF2B5EF4-FFF2-40B4-BE49-F238E27FC236}">
              <a16:creationId xmlns:a16="http://schemas.microsoft.com/office/drawing/2014/main" id="{B7D5CE33-B427-434A-AE06-A6ACEE99836F}"/>
            </a:ext>
          </a:extLst>
        </xdr:cNvPr>
        <xdr:cNvSpPr txBox="1"/>
      </xdr:nvSpPr>
      <xdr:spPr>
        <a:xfrm>
          <a:off x="193421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1" name="テキスト ボックス 600">
          <a:extLst>
            <a:ext uri="{FF2B5EF4-FFF2-40B4-BE49-F238E27FC236}">
              <a16:creationId xmlns:a16="http://schemas.microsoft.com/office/drawing/2014/main" id="{7F694DDD-AD6F-41EC-B09F-429112262476}"/>
            </a:ext>
          </a:extLst>
        </xdr:cNvPr>
        <xdr:cNvSpPr txBox="1"/>
      </xdr:nvSpPr>
      <xdr:spPr>
        <a:xfrm>
          <a:off x="186105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2" name="テキスト ボックス 601">
          <a:extLst>
            <a:ext uri="{FF2B5EF4-FFF2-40B4-BE49-F238E27FC236}">
              <a16:creationId xmlns:a16="http://schemas.microsoft.com/office/drawing/2014/main" id="{67230B92-F86C-4BA8-A226-9FC04171FEEE}"/>
            </a:ext>
          </a:extLst>
        </xdr:cNvPr>
        <xdr:cNvSpPr txBox="1"/>
      </xdr:nvSpPr>
      <xdr:spPr>
        <a:xfrm>
          <a:off x="178206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3" name="テキスト ボックス 602">
          <a:extLst>
            <a:ext uri="{FF2B5EF4-FFF2-40B4-BE49-F238E27FC236}">
              <a16:creationId xmlns:a16="http://schemas.microsoft.com/office/drawing/2014/main" id="{9E7D65C5-937C-46F7-9A9E-6B1A784D69DE}"/>
            </a:ext>
          </a:extLst>
        </xdr:cNvPr>
        <xdr:cNvSpPr txBox="1"/>
      </xdr:nvSpPr>
      <xdr:spPr>
        <a:xfrm>
          <a:off x="170459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4" name="テキスト ボックス 603">
          <a:extLst>
            <a:ext uri="{FF2B5EF4-FFF2-40B4-BE49-F238E27FC236}">
              <a16:creationId xmlns:a16="http://schemas.microsoft.com/office/drawing/2014/main" id="{D809AA14-FFE2-4FD8-B581-9764FBB7E1F2}"/>
            </a:ext>
          </a:extLst>
        </xdr:cNvPr>
        <xdr:cNvSpPr txBox="1"/>
      </xdr:nvSpPr>
      <xdr:spPr>
        <a:xfrm>
          <a:off x="162636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93980</xdr:rowOff>
    </xdr:from>
    <xdr:to>
      <xdr:col>116</xdr:col>
      <xdr:colOff>114300</xdr:colOff>
      <xdr:row>64</xdr:row>
      <xdr:rowOff>24130</xdr:rowOff>
    </xdr:to>
    <xdr:sp macro="" textlink="">
      <xdr:nvSpPr>
        <xdr:cNvPr id="605" name="楕円 604">
          <a:extLst>
            <a:ext uri="{FF2B5EF4-FFF2-40B4-BE49-F238E27FC236}">
              <a16:creationId xmlns:a16="http://schemas.microsoft.com/office/drawing/2014/main" id="{99C14882-C351-48B5-865D-CAE769EE2FF9}"/>
            </a:ext>
          </a:extLst>
        </xdr:cNvPr>
        <xdr:cNvSpPr/>
      </xdr:nvSpPr>
      <xdr:spPr>
        <a:xfrm>
          <a:off x="19458940" y="1065530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63</xdr:row>
      <xdr:rowOff>8907</xdr:rowOff>
    </xdr:from>
    <xdr:ext cx="469744" cy="259045"/>
    <xdr:sp macro="" textlink="">
      <xdr:nvSpPr>
        <xdr:cNvPr id="606" name="【保健センター・保健所】&#10;一人当たり面積該当値テキスト">
          <a:extLst>
            <a:ext uri="{FF2B5EF4-FFF2-40B4-BE49-F238E27FC236}">
              <a16:creationId xmlns:a16="http://schemas.microsoft.com/office/drawing/2014/main" id="{FF1BDDE8-5B02-4084-90BE-EDA2E7A0A878}"/>
            </a:ext>
          </a:extLst>
        </xdr:cNvPr>
        <xdr:cNvSpPr txBox="1"/>
      </xdr:nvSpPr>
      <xdr:spPr>
        <a:xfrm>
          <a:off x="19547840" y="1057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97790</xdr:rowOff>
    </xdr:from>
    <xdr:to>
      <xdr:col>112</xdr:col>
      <xdr:colOff>38100</xdr:colOff>
      <xdr:row>64</xdr:row>
      <xdr:rowOff>27940</xdr:rowOff>
    </xdr:to>
    <xdr:sp macro="" textlink="">
      <xdr:nvSpPr>
        <xdr:cNvPr id="607" name="楕円 606">
          <a:extLst>
            <a:ext uri="{FF2B5EF4-FFF2-40B4-BE49-F238E27FC236}">
              <a16:creationId xmlns:a16="http://schemas.microsoft.com/office/drawing/2014/main" id="{60AF4A3D-F6F5-4685-9991-D9CAC7E8CD62}"/>
            </a:ext>
          </a:extLst>
        </xdr:cNvPr>
        <xdr:cNvSpPr/>
      </xdr:nvSpPr>
      <xdr:spPr>
        <a:xfrm>
          <a:off x="18735040" y="1065911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144780</xdr:rowOff>
    </xdr:from>
    <xdr:to>
      <xdr:col>116</xdr:col>
      <xdr:colOff>63500</xdr:colOff>
      <xdr:row>63</xdr:row>
      <xdr:rowOff>148590</xdr:rowOff>
    </xdr:to>
    <xdr:cxnSp macro="">
      <xdr:nvCxnSpPr>
        <xdr:cNvPr id="608" name="直線コネクタ 607">
          <a:extLst>
            <a:ext uri="{FF2B5EF4-FFF2-40B4-BE49-F238E27FC236}">
              <a16:creationId xmlns:a16="http://schemas.microsoft.com/office/drawing/2014/main" id="{A92164E8-0188-42F2-A8A5-AD79D2CA43CF}"/>
            </a:ext>
          </a:extLst>
        </xdr:cNvPr>
        <xdr:cNvCxnSpPr/>
      </xdr:nvCxnSpPr>
      <xdr:spPr>
        <a:xfrm flipV="1">
          <a:off x="18778220" y="10706100"/>
          <a:ext cx="73152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97790</xdr:rowOff>
    </xdr:from>
    <xdr:to>
      <xdr:col>107</xdr:col>
      <xdr:colOff>101600</xdr:colOff>
      <xdr:row>64</xdr:row>
      <xdr:rowOff>27940</xdr:rowOff>
    </xdr:to>
    <xdr:sp macro="" textlink="">
      <xdr:nvSpPr>
        <xdr:cNvPr id="609" name="楕円 608">
          <a:extLst>
            <a:ext uri="{FF2B5EF4-FFF2-40B4-BE49-F238E27FC236}">
              <a16:creationId xmlns:a16="http://schemas.microsoft.com/office/drawing/2014/main" id="{B3084A84-C7A6-4EDB-B041-455A6F8E4E1B}"/>
            </a:ext>
          </a:extLst>
        </xdr:cNvPr>
        <xdr:cNvSpPr/>
      </xdr:nvSpPr>
      <xdr:spPr>
        <a:xfrm>
          <a:off x="17937480" y="1065911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148590</xdr:rowOff>
    </xdr:from>
    <xdr:to>
      <xdr:col>111</xdr:col>
      <xdr:colOff>177800</xdr:colOff>
      <xdr:row>63</xdr:row>
      <xdr:rowOff>148590</xdr:rowOff>
    </xdr:to>
    <xdr:cxnSp macro="">
      <xdr:nvCxnSpPr>
        <xdr:cNvPr id="610" name="直線コネクタ 609">
          <a:extLst>
            <a:ext uri="{FF2B5EF4-FFF2-40B4-BE49-F238E27FC236}">
              <a16:creationId xmlns:a16="http://schemas.microsoft.com/office/drawing/2014/main" id="{97095664-A30B-4998-8EB1-EF8F4A79DC05}"/>
            </a:ext>
          </a:extLst>
        </xdr:cNvPr>
        <xdr:cNvCxnSpPr/>
      </xdr:nvCxnSpPr>
      <xdr:spPr>
        <a:xfrm>
          <a:off x="17988280" y="1070991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101600</xdr:rowOff>
    </xdr:from>
    <xdr:to>
      <xdr:col>102</xdr:col>
      <xdr:colOff>165100</xdr:colOff>
      <xdr:row>64</xdr:row>
      <xdr:rowOff>31750</xdr:rowOff>
    </xdr:to>
    <xdr:sp macro="" textlink="">
      <xdr:nvSpPr>
        <xdr:cNvPr id="611" name="楕円 610">
          <a:extLst>
            <a:ext uri="{FF2B5EF4-FFF2-40B4-BE49-F238E27FC236}">
              <a16:creationId xmlns:a16="http://schemas.microsoft.com/office/drawing/2014/main" id="{97B969D6-D931-408B-B09F-0772433ED7C0}"/>
            </a:ext>
          </a:extLst>
        </xdr:cNvPr>
        <xdr:cNvSpPr/>
      </xdr:nvSpPr>
      <xdr:spPr>
        <a:xfrm>
          <a:off x="17162780" y="106629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148590</xdr:rowOff>
    </xdr:from>
    <xdr:to>
      <xdr:col>107</xdr:col>
      <xdr:colOff>50800</xdr:colOff>
      <xdr:row>63</xdr:row>
      <xdr:rowOff>152400</xdr:rowOff>
    </xdr:to>
    <xdr:cxnSp macro="">
      <xdr:nvCxnSpPr>
        <xdr:cNvPr id="612" name="直線コネクタ 611">
          <a:extLst>
            <a:ext uri="{FF2B5EF4-FFF2-40B4-BE49-F238E27FC236}">
              <a16:creationId xmlns:a16="http://schemas.microsoft.com/office/drawing/2014/main" id="{428EEBB1-D971-468D-BC1B-64EDBEB58DE4}"/>
            </a:ext>
          </a:extLst>
        </xdr:cNvPr>
        <xdr:cNvCxnSpPr/>
      </xdr:nvCxnSpPr>
      <xdr:spPr>
        <a:xfrm flipV="1">
          <a:off x="17213580" y="10709910"/>
          <a:ext cx="7747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101600</xdr:rowOff>
    </xdr:from>
    <xdr:to>
      <xdr:col>98</xdr:col>
      <xdr:colOff>38100</xdr:colOff>
      <xdr:row>64</xdr:row>
      <xdr:rowOff>31750</xdr:rowOff>
    </xdr:to>
    <xdr:sp macro="" textlink="">
      <xdr:nvSpPr>
        <xdr:cNvPr id="613" name="楕円 612">
          <a:extLst>
            <a:ext uri="{FF2B5EF4-FFF2-40B4-BE49-F238E27FC236}">
              <a16:creationId xmlns:a16="http://schemas.microsoft.com/office/drawing/2014/main" id="{9326C624-3C53-4580-AA29-6433735CCE99}"/>
            </a:ext>
          </a:extLst>
        </xdr:cNvPr>
        <xdr:cNvSpPr/>
      </xdr:nvSpPr>
      <xdr:spPr>
        <a:xfrm>
          <a:off x="16388080" y="1066292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152400</xdr:rowOff>
    </xdr:from>
    <xdr:to>
      <xdr:col>102</xdr:col>
      <xdr:colOff>114300</xdr:colOff>
      <xdr:row>63</xdr:row>
      <xdr:rowOff>152400</xdr:rowOff>
    </xdr:to>
    <xdr:cxnSp macro="">
      <xdr:nvCxnSpPr>
        <xdr:cNvPr id="614" name="直線コネクタ 613">
          <a:extLst>
            <a:ext uri="{FF2B5EF4-FFF2-40B4-BE49-F238E27FC236}">
              <a16:creationId xmlns:a16="http://schemas.microsoft.com/office/drawing/2014/main" id="{57A3BF37-8E17-4FD7-9A87-AE408EAF93B3}"/>
            </a:ext>
          </a:extLst>
        </xdr:cNvPr>
        <xdr:cNvCxnSpPr/>
      </xdr:nvCxnSpPr>
      <xdr:spPr>
        <a:xfrm>
          <a:off x="16431260" y="10713720"/>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13987</xdr:rowOff>
    </xdr:from>
    <xdr:ext cx="469744" cy="259045"/>
    <xdr:sp macro="" textlink="">
      <xdr:nvSpPr>
        <xdr:cNvPr id="615" name="n_1aveValue【保健センター・保健所】&#10;一人当たり面積">
          <a:extLst>
            <a:ext uri="{FF2B5EF4-FFF2-40B4-BE49-F238E27FC236}">
              <a16:creationId xmlns:a16="http://schemas.microsoft.com/office/drawing/2014/main" id="{23DE8566-6872-418D-BB83-C213491E6AEB}"/>
            </a:ext>
          </a:extLst>
        </xdr:cNvPr>
        <xdr:cNvSpPr txBox="1"/>
      </xdr:nvSpPr>
      <xdr:spPr>
        <a:xfrm>
          <a:off x="18561127" y="10240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21607</xdr:rowOff>
    </xdr:from>
    <xdr:ext cx="469744" cy="259045"/>
    <xdr:sp macro="" textlink="">
      <xdr:nvSpPr>
        <xdr:cNvPr id="616" name="n_2aveValue【保健センター・保健所】&#10;一人当たり面積">
          <a:extLst>
            <a:ext uri="{FF2B5EF4-FFF2-40B4-BE49-F238E27FC236}">
              <a16:creationId xmlns:a16="http://schemas.microsoft.com/office/drawing/2014/main" id="{36B03ACC-BCB3-4D92-A189-AACEEBA6B38B}"/>
            </a:ext>
          </a:extLst>
        </xdr:cNvPr>
        <xdr:cNvSpPr txBox="1"/>
      </xdr:nvSpPr>
      <xdr:spPr>
        <a:xfrm>
          <a:off x="17776267" y="10247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166387</xdr:rowOff>
    </xdr:from>
    <xdr:ext cx="469744" cy="259045"/>
    <xdr:sp macro="" textlink="">
      <xdr:nvSpPr>
        <xdr:cNvPr id="617" name="n_3aveValue【保健センター・保健所】&#10;一人当たり面積">
          <a:extLst>
            <a:ext uri="{FF2B5EF4-FFF2-40B4-BE49-F238E27FC236}">
              <a16:creationId xmlns:a16="http://schemas.microsoft.com/office/drawing/2014/main" id="{F33D0E95-8D0B-4554-A27E-C5958764D864}"/>
            </a:ext>
          </a:extLst>
        </xdr:cNvPr>
        <xdr:cNvSpPr txBox="1"/>
      </xdr:nvSpPr>
      <xdr:spPr>
        <a:xfrm>
          <a:off x="17001567" y="10224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40657</xdr:rowOff>
    </xdr:from>
    <xdr:ext cx="469744" cy="259045"/>
    <xdr:sp macro="" textlink="">
      <xdr:nvSpPr>
        <xdr:cNvPr id="618" name="n_4aveValue【保健センター・保健所】&#10;一人当たり面積">
          <a:extLst>
            <a:ext uri="{FF2B5EF4-FFF2-40B4-BE49-F238E27FC236}">
              <a16:creationId xmlns:a16="http://schemas.microsoft.com/office/drawing/2014/main" id="{0DFEB0FF-745D-4E06-844F-0DAD9E55240E}"/>
            </a:ext>
          </a:extLst>
        </xdr:cNvPr>
        <xdr:cNvSpPr txBox="1"/>
      </xdr:nvSpPr>
      <xdr:spPr>
        <a:xfrm>
          <a:off x="16226867" y="10266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64</xdr:row>
      <xdr:rowOff>19067</xdr:rowOff>
    </xdr:from>
    <xdr:ext cx="469744" cy="259045"/>
    <xdr:sp macro="" textlink="">
      <xdr:nvSpPr>
        <xdr:cNvPr id="619" name="n_1mainValue【保健センター・保健所】&#10;一人当たり面積">
          <a:extLst>
            <a:ext uri="{FF2B5EF4-FFF2-40B4-BE49-F238E27FC236}">
              <a16:creationId xmlns:a16="http://schemas.microsoft.com/office/drawing/2014/main" id="{FFD23123-EF04-43BA-A03F-E0288C5C8CE8}"/>
            </a:ext>
          </a:extLst>
        </xdr:cNvPr>
        <xdr:cNvSpPr txBox="1"/>
      </xdr:nvSpPr>
      <xdr:spPr>
        <a:xfrm>
          <a:off x="18561127" y="10748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64</xdr:row>
      <xdr:rowOff>19067</xdr:rowOff>
    </xdr:from>
    <xdr:ext cx="469744" cy="259045"/>
    <xdr:sp macro="" textlink="">
      <xdr:nvSpPr>
        <xdr:cNvPr id="620" name="n_2mainValue【保健センター・保健所】&#10;一人当たり面積">
          <a:extLst>
            <a:ext uri="{FF2B5EF4-FFF2-40B4-BE49-F238E27FC236}">
              <a16:creationId xmlns:a16="http://schemas.microsoft.com/office/drawing/2014/main" id="{A420F545-053D-4D48-9C46-6C820DE5C95A}"/>
            </a:ext>
          </a:extLst>
        </xdr:cNvPr>
        <xdr:cNvSpPr txBox="1"/>
      </xdr:nvSpPr>
      <xdr:spPr>
        <a:xfrm>
          <a:off x="17776267" y="10748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64</xdr:row>
      <xdr:rowOff>22877</xdr:rowOff>
    </xdr:from>
    <xdr:ext cx="469744" cy="259045"/>
    <xdr:sp macro="" textlink="">
      <xdr:nvSpPr>
        <xdr:cNvPr id="621" name="n_3mainValue【保健センター・保健所】&#10;一人当たり面積">
          <a:extLst>
            <a:ext uri="{FF2B5EF4-FFF2-40B4-BE49-F238E27FC236}">
              <a16:creationId xmlns:a16="http://schemas.microsoft.com/office/drawing/2014/main" id="{6D2AD728-BE7C-43E0-9C61-92D73AF2548E}"/>
            </a:ext>
          </a:extLst>
        </xdr:cNvPr>
        <xdr:cNvSpPr txBox="1"/>
      </xdr:nvSpPr>
      <xdr:spPr>
        <a:xfrm>
          <a:off x="17001567" y="107518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64</xdr:row>
      <xdr:rowOff>22877</xdr:rowOff>
    </xdr:from>
    <xdr:ext cx="469744" cy="259045"/>
    <xdr:sp macro="" textlink="">
      <xdr:nvSpPr>
        <xdr:cNvPr id="622" name="n_4mainValue【保健センター・保健所】&#10;一人当たり面積">
          <a:extLst>
            <a:ext uri="{FF2B5EF4-FFF2-40B4-BE49-F238E27FC236}">
              <a16:creationId xmlns:a16="http://schemas.microsoft.com/office/drawing/2014/main" id="{32C6E970-DABD-4442-A563-B30EC9674EB1}"/>
            </a:ext>
          </a:extLst>
        </xdr:cNvPr>
        <xdr:cNvSpPr txBox="1"/>
      </xdr:nvSpPr>
      <xdr:spPr>
        <a:xfrm>
          <a:off x="16226867" y="107518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3" name="正方形/長方形 622">
          <a:extLst>
            <a:ext uri="{FF2B5EF4-FFF2-40B4-BE49-F238E27FC236}">
              <a16:creationId xmlns:a16="http://schemas.microsoft.com/office/drawing/2014/main" id="{9387A630-5E43-45F4-8676-7C9CBED296D8}"/>
            </a:ext>
          </a:extLst>
        </xdr:cNvPr>
        <xdr:cNvSpPr/>
      </xdr:nvSpPr>
      <xdr:spPr>
        <a:xfrm>
          <a:off x="1096010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4" name="正方形/長方形 623">
          <a:extLst>
            <a:ext uri="{FF2B5EF4-FFF2-40B4-BE49-F238E27FC236}">
              <a16:creationId xmlns:a16="http://schemas.microsoft.com/office/drawing/2014/main" id="{BA9F192D-B40D-41A0-B24A-20A35D254842}"/>
            </a:ext>
          </a:extLst>
        </xdr:cNvPr>
        <xdr:cNvSpPr/>
      </xdr:nvSpPr>
      <xdr:spPr>
        <a:xfrm>
          <a:off x="11064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5" name="正方形/長方形 624">
          <a:extLst>
            <a:ext uri="{FF2B5EF4-FFF2-40B4-BE49-F238E27FC236}">
              <a16:creationId xmlns:a16="http://schemas.microsoft.com/office/drawing/2014/main" id="{3554AD0D-934E-484C-B12A-420A22432F7C}"/>
            </a:ext>
          </a:extLst>
        </xdr:cNvPr>
        <xdr:cNvSpPr/>
      </xdr:nvSpPr>
      <xdr:spPr>
        <a:xfrm>
          <a:off x="11064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6" name="正方形/長方形 625">
          <a:extLst>
            <a:ext uri="{FF2B5EF4-FFF2-40B4-BE49-F238E27FC236}">
              <a16:creationId xmlns:a16="http://schemas.microsoft.com/office/drawing/2014/main" id="{C6B06015-5FCD-49AA-9EDC-9E6C3B5E3EC2}"/>
            </a:ext>
          </a:extLst>
        </xdr:cNvPr>
        <xdr:cNvSpPr/>
      </xdr:nvSpPr>
      <xdr:spPr>
        <a:xfrm>
          <a:off x="119659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7" name="正方形/長方形 626">
          <a:extLst>
            <a:ext uri="{FF2B5EF4-FFF2-40B4-BE49-F238E27FC236}">
              <a16:creationId xmlns:a16="http://schemas.microsoft.com/office/drawing/2014/main" id="{A22DB248-1B49-4B48-9D58-BD7F0DE3991C}"/>
            </a:ext>
          </a:extLst>
        </xdr:cNvPr>
        <xdr:cNvSpPr/>
      </xdr:nvSpPr>
      <xdr:spPr>
        <a:xfrm>
          <a:off x="119659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8" name="正方形/長方形 627">
          <a:extLst>
            <a:ext uri="{FF2B5EF4-FFF2-40B4-BE49-F238E27FC236}">
              <a16:creationId xmlns:a16="http://schemas.microsoft.com/office/drawing/2014/main" id="{3D4B1BE4-1D3B-43CB-B3D2-43D2B7AEEDAB}"/>
            </a:ext>
          </a:extLst>
        </xdr:cNvPr>
        <xdr:cNvSpPr/>
      </xdr:nvSpPr>
      <xdr:spPr>
        <a:xfrm>
          <a:off x="129717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29" name="正方形/長方形 628">
          <a:extLst>
            <a:ext uri="{FF2B5EF4-FFF2-40B4-BE49-F238E27FC236}">
              <a16:creationId xmlns:a16="http://schemas.microsoft.com/office/drawing/2014/main" id="{A5E9046D-54F6-4214-B18F-F57E0D004BFB}"/>
            </a:ext>
          </a:extLst>
        </xdr:cNvPr>
        <xdr:cNvSpPr/>
      </xdr:nvSpPr>
      <xdr:spPr>
        <a:xfrm>
          <a:off x="129717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30" name="正方形/長方形 629">
          <a:extLst>
            <a:ext uri="{FF2B5EF4-FFF2-40B4-BE49-F238E27FC236}">
              <a16:creationId xmlns:a16="http://schemas.microsoft.com/office/drawing/2014/main" id="{BBB6FDC4-52DE-4A91-8B81-86F735D33922}"/>
            </a:ext>
          </a:extLst>
        </xdr:cNvPr>
        <xdr:cNvSpPr/>
      </xdr:nvSpPr>
      <xdr:spPr>
        <a:xfrm>
          <a:off x="1096010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31" name="テキスト ボックス 630">
          <a:extLst>
            <a:ext uri="{FF2B5EF4-FFF2-40B4-BE49-F238E27FC236}">
              <a16:creationId xmlns:a16="http://schemas.microsoft.com/office/drawing/2014/main" id="{0FFED97E-5592-4884-8442-229B0BA8297D}"/>
            </a:ext>
          </a:extLst>
        </xdr:cNvPr>
        <xdr:cNvSpPr txBox="1"/>
      </xdr:nvSpPr>
      <xdr:spPr>
        <a:xfrm>
          <a:off x="1092200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32" name="直線コネクタ 631">
          <a:extLst>
            <a:ext uri="{FF2B5EF4-FFF2-40B4-BE49-F238E27FC236}">
              <a16:creationId xmlns:a16="http://schemas.microsoft.com/office/drawing/2014/main" id="{210C6EA6-2EC3-47A6-BF86-0C3BF6CBF85F}"/>
            </a:ext>
          </a:extLst>
        </xdr:cNvPr>
        <xdr:cNvCxnSpPr/>
      </xdr:nvCxnSpPr>
      <xdr:spPr>
        <a:xfrm>
          <a:off x="10960100" y="149047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33" name="テキスト ボックス 632">
          <a:extLst>
            <a:ext uri="{FF2B5EF4-FFF2-40B4-BE49-F238E27FC236}">
              <a16:creationId xmlns:a16="http://schemas.microsoft.com/office/drawing/2014/main" id="{EB114809-AD02-43F3-AD59-F5B21B02731E}"/>
            </a:ext>
          </a:extLst>
        </xdr:cNvPr>
        <xdr:cNvSpPr txBox="1"/>
      </xdr:nvSpPr>
      <xdr:spPr>
        <a:xfrm>
          <a:off x="1056150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34" name="直線コネクタ 633">
          <a:extLst>
            <a:ext uri="{FF2B5EF4-FFF2-40B4-BE49-F238E27FC236}">
              <a16:creationId xmlns:a16="http://schemas.microsoft.com/office/drawing/2014/main" id="{A19A21B3-7D15-4CBA-8031-F7C20B839123}"/>
            </a:ext>
          </a:extLst>
        </xdr:cNvPr>
        <xdr:cNvCxnSpPr/>
      </xdr:nvCxnSpPr>
      <xdr:spPr>
        <a:xfrm>
          <a:off x="10960100" y="145313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635" name="テキスト ボックス 634">
          <a:extLst>
            <a:ext uri="{FF2B5EF4-FFF2-40B4-BE49-F238E27FC236}">
              <a16:creationId xmlns:a16="http://schemas.microsoft.com/office/drawing/2014/main" id="{C7708D02-0E39-4A72-B062-22710B359493}"/>
            </a:ext>
          </a:extLst>
        </xdr:cNvPr>
        <xdr:cNvSpPr txBox="1"/>
      </xdr:nvSpPr>
      <xdr:spPr>
        <a:xfrm>
          <a:off x="1056150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36" name="直線コネクタ 635">
          <a:extLst>
            <a:ext uri="{FF2B5EF4-FFF2-40B4-BE49-F238E27FC236}">
              <a16:creationId xmlns:a16="http://schemas.microsoft.com/office/drawing/2014/main" id="{63E21CB2-A48A-48A7-A21B-9E75A37B90F8}"/>
            </a:ext>
          </a:extLst>
        </xdr:cNvPr>
        <xdr:cNvCxnSpPr/>
      </xdr:nvCxnSpPr>
      <xdr:spPr>
        <a:xfrm>
          <a:off x="10960100" y="141579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37" name="テキスト ボックス 636">
          <a:extLst>
            <a:ext uri="{FF2B5EF4-FFF2-40B4-BE49-F238E27FC236}">
              <a16:creationId xmlns:a16="http://schemas.microsoft.com/office/drawing/2014/main" id="{BF9BC086-4217-4EF2-981E-34FC138C5A34}"/>
            </a:ext>
          </a:extLst>
        </xdr:cNvPr>
        <xdr:cNvSpPr txBox="1"/>
      </xdr:nvSpPr>
      <xdr:spPr>
        <a:xfrm>
          <a:off x="10602761" y="140195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38" name="直線コネクタ 637">
          <a:extLst>
            <a:ext uri="{FF2B5EF4-FFF2-40B4-BE49-F238E27FC236}">
              <a16:creationId xmlns:a16="http://schemas.microsoft.com/office/drawing/2014/main" id="{D03AC939-08C3-48C6-9413-506F93E2E3B6}"/>
            </a:ext>
          </a:extLst>
        </xdr:cNvPr>
        <xdr:cNvCxnSpPr/>
      </xdr:nvCxnSpPr>
      <xdr:spPr>
        <a:xfrm>
          <a:off x="10960100" y="137845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39" name="テキスト ボックス 638">
          <a:extLst>
            <a:ext uri="{FF2B5EF4-FFF2-40B4-BE49-F238E27FC236}">
              <a16:creationId xmlns:a16="http://schemas.microsoft.com/office/drawing/2014/main" id="{3C4AD25A-C41B-471B-AAD5-F6BFCF13D1F5}"/>
            </a:ext>
          </a:extLst>
        </xdr:cNvPr>
        <xdr:cNvSpPr txBox="1"/>
      </xdr:nvSpPr>
      <xdr:spPr>
        <a:xfrm>
          <a:off x="10602761" y="136461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40" name="直線コネクタ 639">
          <a:extLst>
            <a:ext uri="{FF2B5EF4-FFF2-40B4-BE49-F238E27FC236}">
              <a16:creationId xmlns:a16="http://schemas.microsoft.com/office/drawing/2014/main" id="{AFEE54FD-1E3B-458F-A5C9-9126DF64B00E}"/>
            </a:ext>
          </a:extLst>
        </xdr:cNvPr>
        <xdr:cNvCxnSpPr/>
      </xdr:nvCxnSpPr>
      <xdr:spPr>
        <a:xfrm>
          <a:off x="10960100" y="134112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41" name="テキスト ボックス 640">
          <a:extLst>
            <a:ext uri="{FF2B5EF4-FFF2-40B4-BE49-F238E27FC236}">
              <a16:creationId xmlns:a16="http://schemas.microsoft.com/office/drawing/2014/main" id="{D16D5EE8-725B-4572-A3BA-9DA6DF931A84}"/>
            </a:ext>
          </a:extLst>
        </xdr:cNvPr>
        <xdr:cNvSpPr txBox="1"/>
      </xdr:nvSpPr>
      <xdr:spPr>
        <a:xfrm>
          <a:off x="10602761" y="132727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42" name="直線コネクタ 641">
          <a:extLst>
            <a:ext uri="{FF2B5EF4-FFF2-40B4-BE49-F238E27FC236}">
              <a16:creationId xmlns:a16="http://schemas.microsoft.com/office/drawing/2014/main" id="{3F6F364A-7F31-4975-A223-04672B496723}"/>
            </a:ext>
          </a:extLst>
        </xdr:cNvPr>
        <xdr:cNvCxnSpPr/>
      </xdr:nvCxnSpPr>
      <xdr:spPr>
        <a:xfrm>
          <a:off x="10960100" y="130416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162577</xdr:rowOff>
    </xdr:from>
    <xdr:ext cx="338939" cy="259045"/>
    <xdr:sp macro="" textlink="">
      <xdr:nvSpPr>
        <xdr:cNvPr id="643" name="テキスト ボックス 642">
          <a:extLst>
            <a:ext uri="{FF2B5EF4-FFF2-40B4-BE49-F238E27FC236}">
              <a16:creationId xmlns:a16="http://schemas.microsoft.com/office/drawing/2014/main" id="{8577226F-227B-4102-A8CD-67FC9DEFB06E}"/>
            </a:ext>
          </a:extLst>
        </xdr:cNvPr>
        <xdr:cNvSpPr txBox="1"/>
      </xdr:nvSpPr>
      <xdr:spPr>
        <a:xfrm>
          <a:off x="10666881" y="1290321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44" name="直線コネクタ 643">
          <a:extLst>
            <a:ext uri="{FF2B5EF4-FFF2-40B4-BE49-F238E27FC236}">
              <a16:creationId xmlns:a16="http://schemas.microsoft.com/office/drawing/2014/main" id="{D717280B-7410-4509-83E6-55D84261D3E9}"/>
            </a:ext>
          </a:extLst>
        </xdr:cNvPr>
        <xdr:cNvCxnSpPr/>
      </xdr:nvCxnSpPr>
      <xdr:spPr>
        <a:xfrm>
          <a:off x="10960100" y="126682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645" name="【消防施設】&#10;有形固定資産減価償却率グラフ枠">
          <a:extLst>
            <a:ext uri="{FF2B5EF4-FFF2-40B4-BE49-F238E27FC236}">
              <a16:creationId xmlns:a16="http://schemas.microsoft.com/office/drawing/2014/main" id="{74B5EA37-92C6-4D9F-9DC1-2796AF25BD51}"/>
            </a:ext>
          </a:extLst>
        </xdr:cNvPr>
        <xdr:cNvSpPr/>
      </xdr:nvSpPr>
      <xdr:spPr>
        <a:xfrm>
          <a:off x="1096010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133350</xdr:rowOff>
    </xdr:from>
    <xdr:to>
      <xdr:col>85</xdr:col>
      <xdr:colOff>126364</xdr:colOff>
      <xdr:row>85</xdr:row>
      <xdr:rowOff>31750</xdr:rowOff>
    </xdr:to>
    <xdr:cxnSp macro="">
      <xdr:nvCxnSpPr>
        <xdr:cNvPr id="646" name="直線コネクタ 645">
          <a:extLst>
            <a:ext uri="{FF2B5EF4-FFF2-40B4-BE49-F238E27FC236}">
              <a16:creationId xmlns:a16="http://schemas.microsoft.com/office/drawing/2014/main" id="{B5EB2AEE-848A-402F-B024-D2254DC57E16}"/>
            </a:ext>
          </a:extLst>
        </xdr:cNvPr>
        <xdr:cNvCxnSpPr/>
      </xdr:nvCxnSpPr>
      <xdr:spPr>
        <a:xfrm flipV="1">
          <a:off x="14375764" y="13041630"/>
          <a:ext cx="0" cy="12395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35577</xdr:rowOff>
    </xdr:from>
    <xdr:ext cx="469744" cy="259045"/>
    <xdr:sp macro="" textlink="">
      <xdr:nvSpPr>
        <xdr:cNvPr id="647" name="【消防施設】&#10;有形固定資産減価償却率最小値テキスト">
          <a:extLst>
            <a:ext uri="{FF2B5EF4-FFF2-40B4-BE49-F238E27FC236}">
              <a16:creationId xmlns:a16="http://schemas.microsoft.com/office/drawing/2014/main" id="{E7C87A33-CCAC-4177-BD0C-1DA245DEC49A}"/>
            </a:ext>
          </a:extLst>
        </xdr:cNvPr>
        <xdr:cNvSpPr txBox="1"/>
      </xdr:nvSpPr>
      <xdr:spPr>
        <a:xfrm>
          <a:off x="14414500" y="14284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31750</xdr:rowOff>
    </xdr:from>
    <xdr:to>
      <xdr:col>86</xdr:col>
      <xdr:colOff>25400</xdr:colOff>
      <xdr:row>85</xdr:row>
      <xdr:rowOff>31750</xdr:rowOff>
    </xdr:to>
    <xdr:cxnSp macro="">
      <xdr:nvCxnSpPr>
        <xdr:cNvPr id="648" name="直線コネクタ 647">
          <a:extLst>
            <a:ext uri="{FF2B5EF4-FFF2-40B4-BE49-F238E27FC236}">
              <a16:creationId xmlns:a16="http://schemas.microsoft.com/office/drawing/2014/main" id="{0C6EDD81-BF05-4842-8CC8-210B8BC9AF2D}"/>
            </a:ext>
          </a:extLst>
        </xdr:cNvPr>
        <xdr:cNvCxnSpPr/>
      </xdr:nvCxnSpPr>
      <xdr:spPr>
        <a:xfrm>
          <a:off x="14287500" y="142811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80027</xdr:rowOff>
    </xdr:from>
    <xdr:ext cx="340478" cy="259045"/>
    <xdr:sp macro="" textlink="">
      <xdr:nvSpPr>
        <xdr:cNvPr id="649" name="【消防施設】&#10;有形固定資産減価償却率最大値テキスト">
          <a:extLst>
            <a:ext uri="{FF2B5EF4-FFF2-40B4-BE49-F238E27FC236}">
              <a16:creationId xmlns:a16="http://schemas.microsoft.com/office/drawing/2014/main" id="{04B3978E-3624-47E1-AFC6-B13A2BE576D6}"/>
            </a:ext>
          </a:extLst>
        </xdr:cNvPr>
        <xdr:cNvSpPr txBox="1"/>
      </xdr:nvSpPr>
      <xdr:spPr>
        <a:xfrm>
          <a:off x="14414500" y="1282066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133350</xdr:rowOff>
    </xdr:from>
    <xdr:to>
      <xdr:col>86</xdr:col>
      <xdr:colOff>25400</xdr:colOff>
      <xdr:row>77</xdr:row>
      <xdr:rowOff>133350</xdr:rowOff>
    </xdr:to>
    <xdr:cxnSp macro="">
      <xdr:nvCxnSpPr>
        <xdr:cNvPr id="650" name="直線コネクタ 649">
          <a:extLst>
            <a:ext uri="{FF2B5EF4-FFF2-40B4-BE49-F238E27FC236}">
              <a16:creationId xmlns:a16="http://schemas.microsoft.com/office/drawing/2014/main" id="{7B6CE5CA-ADFF-42E3-8F83-088D343BABD5}"/>
            </a:ext>
          </a:extLst>
        </xdr:cNvPr>
        <xdr:cNvCxnSpPr/>
      </xdr:nvCxnSpPr>
      <xdr:spPr>
        <a:xfrm>
          <a:off x="14287500" y="1304163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35577</xdr:rowOff>
    </xdr:from>
    <xdr:ext cx="405111" cy="259045"/>
    <xdr:sp macro="" textlink="">
      <xdr:nvSpPr>
        <xdr:cNvPr id="651" name="【消防施設】&#10;有形固定資産減価償却率平均値テキスト">
          <a:extLst>
            <a:ext uri="{FF2B5EF4-FFF2-40B4-BE49-F238E27FC236}">
              <a16:creationId xmlns:a16="http://schemas.microsoft.com/office/drawing/2014/main" id="{8AA43718-DFE7-40ED-9636-03A10DB9341D}"/>
            </a:ext>
          </a:extLst>
        </xdr:cNvPr>
        <xdr:cNvSpPr txBox="1"/>
      </xdr:nvSpPr>
      <xdr:spPr>
        <a:xfrm>
          <a:off x="14414500" y="136144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12700</xdr:rowOff>
    </xdr:from>
    <xdr:to>
      <xdr:col>85</xdr:col>
      <xdr:colOff>177800</xdr:colOff>
      <xdr:row>82</xdr:row>
      <xdr:rowOff>114300</xdr:rowOff>
    </xdr:to>
    <xdr:sp macro="" textlink="">
      <xdr:nvSpPr>
        <xdr:cNvPr id="652" name="フローチャート: 判断 651">
          <a:extLst>
            <a:ext uri="{FF2B5EF4-FFF2-40B4-BE49-F238E27FC236}">
              <a16:creationId xmlns:a16="http://schemas.microsoft.com/office/drawing/2014/main" id="{575AC61E-48AD-498B-9F1C-DDB691EECFAE}"/>
            </a:ext>
          </a:extLst>
        </xdr:cNvPr>
        <xdr:cNvSpPr/>
      </xdr:nvSpPr>
      <xdr:spPr>
        <a:xfrm>
          <a:off x="14325600" y="13759180"/>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165100</xdr:rowOff>
    </xdr:from>
    <xdr:to>
      <xdr:col>81</xdr:col>
      <xdr:colOff>101600</xdr:colOff>
      <xdr:row>82</xdr:row>
      <xdr:rowOff>95250</xdr:rowOff>
    </xdr:to>
    <xdr:sp macro="" textlink="">
      <xdr:nvSpPr>
        <xdr:cNvPr id="653" name="フローチャート: 判断 652">
          <a:extLst>
            <a:ext uri="{FF2B5EF4-FFF2-40B4-BE49-F238E27FC236}">
              <a16:creationId xmlns:a16="http://schemas.microsoft.com/office/drawing/2014/main" id="{912A38DD-51E6-4EB9-AA1B-12890BCA2ED7}"/>
            </a:ext>
          </a:extLst>
        </xdr:cNvPr>
        <xdr:cNvSpPr/>
      </xdr:nvSpPr>
      <xdr:spPr>
        <a:xfrm>
          <a:off x="13578840" y="1374394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167639</xdr:rowOff>
    </xdr:from>
    <xdr:to>
      <xdr:col>76</xdr:col>
      <xdr:colOff>165100</xdr:colOff>
      <xdr:row>82</xdr:row>
      <xdr:rowOff>97789</xdr:rowOff>
    </xdr:to>
    <xdr:sp macro="" textlink="">
      <xdr:nvSpPr>
        <xdr:cNvPr id="654" name="フローチャート: 判断 653">
          <a:extLst>
            <a:ext uri="{FF2B5EF4-FFF2-40B4-BE49-F238E27FC236}">
              <a16:creationId xmlns:a16="http://schemas.microsoft.com/office/drawing/2014/main" id="{3B5FA906-0B9D-4CA5-BB76-7C2A35B7B1B4}"/>
            </a:ext>
          </a:extLst>
        </xdr:cNvPr>
        <xdr:cNvSpPr/>
      </xdr:nvSpPr>
      <xdr:spPr>
        <a:xfrm>
          <a:off x="12804140" y="1374647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7620</xdr:rowOff>
    </xdr:from>
    <xdr:to>
      <xdr:col>72</xdr:col>
      <xdr:colOff>38100</xdr:colOff>
      <xdr:row>82</xdr:row>
      <xdr:rowOff>109220</xdr:rowOff>
    </xdr:to>
    <xdr:sp macro="" textlink="">
      <xdr:nvSpPr>
        <xdr:cNvPr id="655" name="フローチャート: 判断 654">
          <a:extLst>
            <a:ext uri="{FF2B5EF4-FFF2-40B4-BE49-F238E27FC236}">
              <a16:creationId xmlns:a16="http://schemas.microsoft.com/office/drawing/2014/main" id="{6BA3F51C-E23D-4B58-8269-3F85042ABAE8}"/>
            </a:ext>
          </a:extLst>
        </xdr:cNvPr>
        <xdr:cNvSpPr/>
      </xdr:nvSpPr>
      <xdr:spPr>
        <a:xfrm>
          <a:off x="12029440" y="1375410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21589</xdr:rowOff>
    </xdr:from>
    <xdr:to>
      <xdr:col>67</xdr:col>
      <xdr:colOff>101600</xdr:colOff>
      <xdr:row>82</xdr:row>
      <xdr:rowOff>123189</xdr:rowOff>
    </xdr:to>
    <xdr:sp macro="" textlink="">
      <xdr:nvSpPr>
        <xdr:cNvPr id="656" name="フローチャート: 判断 655">
          <a:extLst>
            <a:ext uri="{FF2B5EF4-FFF2-40B4-BE49-F238E27FC236}">
              <a16:creationId xmlns:a16="http://schemas.microsoft.com/office/drawing/2014/main" id="{82AE607D-8718-4D8A-95C3-04E2B14A176F}"/>
            </a:ext>
          </a:extLst>
        </xdr:cNvPr>
        <xdr:cNvSpPr/>
      </xdr:nvSpPr>
      <xdr:spPr>
        <a:xfrm>
          <a:off x="11231880" y="137680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57" name="テキスト ボックス 656">
          <a:extLst>
            <a:ext uri="{FF2B5EF4-FFF2-40B4-BE49-F238E27FC236}">
              <a16:creationId xmlns:a16="http://schemas.microsoft.com/office/drawing/2014/main" id="{13A2C065-E397-4ABE-94D4-789148923D68}"/>
            </a:ext>
          </a:extLst>
        </xdr:cNvPr>
        <xdr:cNvSpPr txBox="1"/>
      </xdr:nvSpPr>
      <xdr:spPr>
        <a:xfrm>
          <a:off x="14208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58" name="テキスト ボックス 657">
          <a:extLst>
            <a:ext uri="{FF2B5EF4-FFF2-40B4-BE49-F238E27FC236}">
              <a16:creationId xmlns:a16="http://schemas.microsoft.com/office/drawing/2014/main" id="{DAEB5322-183C-4C8A-B9CD-2F066BC31749}"/>
            </a:ext>
          </a:extLst>
        </xdr:cNvPr>
        <xdr:cNvSpPr txBox="1"/>
      </xdr:nvSpPr>
      <xdr:spPr>
        <a:xfrm>
          <a:off x="134620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59" name="テキスト ボックス 658">
          <a:extLst>
            <a:ext uri="{FF2B5EF4-FFF2-40B4-BE49-F238E27FC236}">
              <a16:creationId xmlns:a16="http://schemas.microsoft.com/office/drawing/2014/main" id="{B8F829A9-2F58-4F9F-BE86-917731AFDBCA}"/>
            </a:ext>
          </a:extLst>
        </xdr:cNvPr>
        <xdr:cNvSpPr txBox="1"/>
      </xdr:nvSpPr>
      <xdr:spPr>
        <a:xfrm>
          <a:off x="126873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60" name="テキスト ボックス 659">
          <a:extLst>
            <a:ext uri="{FF2B5EF4-FFF2-40B4-BE49-F238E27FC236}">
              <a16:creationId xmlns:a16="http://schemas.microsoft.com/office/drawing/2014/main" id="{CA6FB7C3-2BCC-43D9-B11C-0A6374145D09}"/>
            </a:ext>
          </a:extLst>
        </xdr:cNvPr>
        <xdr:cNvSpPr txBox="1"/>
      </xdr:nvSpPr>
      <xdr:spPr>
        <a:xfrm>
          <a:off x="119049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61" name="テキスト ボックス 660">
          <a:extLst>
            <a:ext uri="{FF2B5EF4-FFF2-40B4-BE49-F238E27FC236}">
              <a16:creationId xmlns:a16="http://schemas.microsoft.com/office/drawing/2014/main" id="{DFA47F42-FF68-4B9E-A086-1B9ACE22DC3B}"/>
            </a:ext>
          </a:extLst>
        </xdr:cNvPr>
        <xdr:cNvSpPr txBox="1"/>
      </xdr:nvSpPr>
      <xdr:spPr>
        <a:xfrm>
          <a:off x="111150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54611</xdr:rowOff>
    </xdr:from>
    <xdr:to>
      <xdr:col>85</xdr:col>
      <xdr:colOff>177800</xdr:colOff>
      <xdr:row>83</xdr:row>
      <xdr:rowOff>156211</xdr:rowOff>
    </xdr:to>
    <xdr:sp macro="" textlink="">
      <xdr:nvSpPr>
        <xdr:cNvPr id="662" name="楕円 661">
          <a:extLst>
            <a:ext uri="{FF2B5EF4-FFF2-40B4-BE49-F238E27FC236}">
              <a16:creationId xmlns:a16="http://schemas.microsoft.com/office/drawing/2014/main" id="{7E7DA945-0433-4055-8E16-1DEA079BCECF}"/>
            </a:ext>
          </a:extLst>
        </xdr:cNvPr>
        <xdr:cNvSpPr/>
      </xdr:nvSpPr>
      <xdr:spPr>
        <a:xfrm>
          <a:off x="14325600" y="13968731"/>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83</xdr:row>
      <xdr:rowOff>33038</xdr:rowOff>
    </xdr:from>
    <xdr:ext cx="405111" cy="259045"/>
    <xdr:sp macro="" textlink="">
      <xdr:nvSpPr>
        <xdr:cNvPr id="663" name="【消防施設】&#10;有形固定資産減価償却率該当値テキスト">
          <a:extLst>
            <a:ext uri="{FF2B5EF4-FFF2-40B4-BE49-F238E27FC236}">
              <a16:creationId xmlns:a16="http://schemas.microsoft.com/office/drawing/2014/main" id="{98014468-812A-4DAD-BFA1-2C9824DDFDE0}"/>
            </a:ext>
          </a:extLst>
        </xdr:cNvPr>
        <xdr:cNvSpPr txBox="1"/>
      </xdr:nvSpPr>
      <xdr:spPr>
        <a:xfrm>
          <a:off x="14414500" y="139471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83</xdr:row>
      <xdr:rowOff>39370</xdr:rowOff>
    </xdr:from>
    <xdr:to>
      <xdr:col>81</xdr:col>
      <xdr:colOff>101600</xdr:colOff>
      <xdr:row>83</xdr:row>
      <xdr:rowOff>140970</xdr:rowOff>
    </xdr:to>
    <xdr:sp macro="" textlink="">
      <xdr:nvSpPr>
        <xdr:cNvPr id="664" name="楕円 663">
          <a:extLst>
            <a:ext uri="{FF2B5EF4-FFF2-40B4-BE49-F238E27FC236}">
              <a16:creationId xmlns:a16="http://schemas.microsoft.com/office/drawing/2014/main" id="{EB24A364-6688-4A0B-8D8B-23557437CFAE}"/>
            </a:ext>
          </a:extLst>
        </xdr:cNvPr>
        <xdr:cNvSpPr/>
      </xdr:nvSpPr>
      <xdr:spPr>
        <a:xfrm>
          <a:off x="13578840" y="13953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83</xdr:row>
      <xdr:rowOff>90170</xdr:rowOff>
    </xdr:from>
    <xdr:to>
      <xdr:col>85</xdr:col>
      <xdr:colOff>127000</xdr:colOff>
      <xdr:row>83</xdr:row>
      <xdr:rowOff>105411</xdr:rowOff>
    </xdr:to>
    <xdr:cxnSp macro="">
      <xdr:nvCxnSpPr>
        <xdr:cNvPr id="665" name="直線コネクタ 664">
          <a:extLst>
            <a:ext uri="{FF2B5EF4-FFF2-40B4-BE49-F238E27FC236}">
              <a16:creationId xmlns:a16="http://schemas.microsoft.com/office/drawing/2014/main" id="{DB11EA9B-0691-451B-9D69-FD65752CC82E}"/>
            </a:ext>
          </a:extLst>
        </xdr:cNvPr>
        <xdr:cNvCxnSpPr/>
      </xdr:nvCxnSpPr>
      <xdr:spPr>
        <a:xfrm>
          <a:off x="13629640" y="14004290"/>
          <a:ext cx="746760" cy="15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83</xdr:row>
      <xdr:rowOff>10161</xdr:rowOff>
    </xdr:from>
    <xdr:to>
      <xdr:col>76</xdr:col>
      <xdr:colOff>165100</xdr:colOff>
      <xdr:row>83</xdr:row>
      <xdr:rowOff>111761</xdr:rowOff>
    </xdr:to>
    <xdr:sp macro="" textlink="">
      <xdr:nvSpPr>
        <xdr:cNvPr id="666" name="楕円 665">
          <a:extLst>
            <a:ext uri="{FF2B5EF4-FFF2-40B4-BE49-F238E27FC236}">
              <a16:creationId xmlns:a16="http://schemas.microsoft.com/office/drawing/2014/main" id="{712B2D42-64ED-4D69-ABDC-A0C254DF6B52}"/>
            </a:ext>
          </a:extLst>
        </xdr:cNvPr>
        <xdr:cNvSpPr/>
      </xdr:nvSpPr>
      <xdr:spPr>
        <a:xfrm>
          <a:off x="12804140" y="139242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83</xdr:row>
      <xdr:rowOff>60961</xdr:rowOff>
    </xdr:from>
    <xdr:to>
      <xdr:col>81</xdr:col>
      <xdr:colOff>50800</xdr:colOff>
      <xdr:row>83</xdr:row>
      <xdr:rowOff>90170</xdr:rowOff>
    </xdr:to>
    <xdr:cxnSp macro="">
      <xdr:nvCxnSpPr>
        <xdr:cNvPr id="667" name="直線コネクタ 666">
          <a:extLst>
            <a:ext uri="{FF2B5EF4-FFF2-40B4-BE49-F238E27FC236}">
              <a16:creationId xmlns:a16="http://schemas.microsoft.com/office/drawing/2014/main" id="{B00D43B5-5AE4-4E73-B04D-39CF98544CC4}"/>
            </a:ext>
          </a:extLst>
        </xdr:cNvPr>
        <xdr:cNvCxnSpPr/>
      </xdr:nvCxnSpPr>
      <xdr:spPr>
        <a:xfrm>
          <a:off x="12854940" y="13975081"/>
          <a:ext cx="774700" cy="292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82</xdr:row>
      <xdr:rowOff>154939</xdr:rowOff>
    </xdr:from>
    <xdr:to>
      <xdr:col>72</xdr:col>
      <xdr:colOff>38100</xdr:colOff>
      <xdr:row>83</xdr:row>
      <xdr:rowOff>85089</xdr:rowOff>
    </xdr:to>
    <xdr:sp macro="" textlink="">
      <xdr:nvSpPr>
        <xdr:cNvPr id="668" name="楕円 667">
          <a:extLst>
            <a:ext uri="{FF2B5EF4-FFF2-40B4-BE49-F238E27FC236}">
              <a16:creationId xmlns:a16="http://schemas.microsoft.com/office/drawing/2014/main" id="{C1F25E2C-F347-4484-93E7-BBEDC3F47E89}"/>
            </a:ext>
          </a:extLst>
        </xdr:cNvPr>
        <xdr:cNvSpPr/>
      </xdr:nvSpPr>
      <xdr:spPr>
        <a:xfrm>
          <a:off x="12029440" y="1390141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83</xdr:row>
      <xdr:rowOff>34289</xdr:rowOff>
    </xdr:from>
    <xdr:to>
      <xdr:col>76</xdr:col>
      <xdr:colOff>114300</xdr:colOff>
      <xdr:row>83</xdr:row>
      <xdr:rowOff>60961</xdr:rowOff>
    </xdr:to>
    <xdr:cxnSp macro="">
      <xdr:nvCxnSpPr>
        <xdr:cNvPr id="669" name="直線コネクタ 668">
          <a:extLst>
            <a:ext uri="{FF2B5EF4-FFF2-40B4-BE49-F238E27FC236}">
              <a16:creationId xmlns:a16="http://schemas.microsoft.com/office/drawing/2014/main" id="{55A4F2B8-F333-4C15-93BC-9C2BC2275C81}"/>
            </a:ext>
          </a:extLst>
        </xdr:cNvPr>
        <xdr:cNvCxnSpPr/>
      </xdr:nvCxnSpPr>
      <xdr:spPr>
        <a:xfrm>
          <a:off x="12072620" y="13948409"/>
          <a:ext cx="782320" cy="266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82</xdr:row>
      <xdr:rowOff>153670</xdr:rowOff>
    </xdr:from>
    <xdr:to>
      <xdr:col>67</xdr:col>
      <xdr:colOff>101600</xdr:colOff>
      <xdr:row>83</xdr:row>
      <xdr:rowOff>83820</xdr:rowOff>
    </xdr:to>
    <xdr:sp macro="" textlink="">
      <xdr:nvSpPr>
        <xdr:cNvPr id="670" name="楕円 669">
          <a:extLst>
            <a:ext uri="{FF2B5EF4-FFF2-40B4-BE49-F238E27FC236}">
              <a16:creationId xmlns:a16="http://schemas.microsoft.com/office/drawing/2014/main" id="{6CCE74F2-E2D1-445C-B5CB-E1BC2636C5A3}"/>
            </a:ext>
          </a:extLst>
        </xdr:cNvPr>
        <xdr:cNvSpPr/>
      </xdr:nvSpPr>
      <xdr:spPr>
        <a:xfrm>
          <a:off x="11231880" y="1390015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83</xdr:row>
      <xdr:rowOff>33020</xdr:rowOff>
    </xdr:from>
    <xdr:to>
      <xdr:col>71</xdr:col>
      <xdr:colOff>177800</xdr:colOff>
      <xdr:row>83</xdr:row>
      <xdr:rowOff>34289</xdr:rowOff>
    </xdr:to>
    <xdr:cxnSp macro="">
      <xdr:nvCxnSpPr>
        <xdr:cNvPr id="671" name="直線コネクタ 670">
          <a:extLst>
            <a:ext uri="{FF2B5EF4-FFF2-40B4-BE49-F238E27FC236}">
              <a16:creationId xmlns:a16="http://schemas.microsoft.com/office/drawing/2014/main" id="{D51CF1EC-D9B3-4964-A6AB-10FD791875E5}"/>
            </a:ext>
          </a:extLst>
        </xdr:cNvPr>
        <xdr:cNvCxnSpPr/>
      </xdr:nvCxnSpPr>
      <xdr:spPr>
        <a:xfrm>
          <a:off x="11282680" y="13947140"/>
          <a:ext cx="789940" cy="12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111777</xdr:rowOff>
    </xdr:from>
    <xdr:ext cx="405111" cy="259045"/>
    <xdr:sp macro="" textlink="">
      <xdr:nvSpPr>
        <xdr:cNvPr id="672" name="n_1aveValue【消防施設】&#10;有形固定資産減価償却率">
          <a:extLst>
            <a:ext uri="{FF2B5EF4-FFF2-40B4-BE49-F238E27FC236}">
              <a16:creationId xmlns:a16="http://schemas.microsoft.com/office/drawing/2014/main" id="{3970BE65-0AFA-443D-A042-31F9E6ED3938}"/>
            </a:ext>
          </a:extLst>
        </xdr:cNvPr>
        <xdr:cNvSpPr txBox="1"/>
      </xdr:nvSpPr>
      <xdr:spPr>
        <a:xfrm>
          <a:off x="13437244" y="13522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114316</xdr:rowOff>
    </xdr:from>
    <xdr:ext cx="405111" cy="259045"/>
    <xdr:sp macro="" textlink="">
      <xdr:nvSpPr>
        <xdr:cNvPr id="673" name="n_2aveValue【消防施設】&#10;有形固定資産減価償却率">
          <a:extLst>
            <a:ext uri="{FF2B5EF4-FFF2-40B4-BE49-F238E27FC236}">
              <a16:creationId xmlns:a16="http://schemas.microsoft.com/office/drawing/2014/main" id="{8709E19F-D909-4ECD-995E-0C410C983B61}"/>
            </a:ext>
          </a:extLst>
        </xdr:cNvPr>
        <xdr:cNvSpPr txBox="1"/>
      </xdr:nvSpPr>
      <xdr:spPr>
        <a:xfrm>
          <a:off x="12675244" y="135255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125747</xdr:rowOff>
    </xdr:from>
    <xdr:ext cx="405111" cy="259045"/>
    <xdr:sp macro="" textlink="">
      <xdr:nvSpPr>
        <xdr:cNvPr id="674" name="n_3aveValue【消防施設】&#10;有形固定資産減価償却率">
          <a:extLst>
            <a:ext uri="{FF2B5EF4-FFF2-40B4-BE49-F238E27FC236}">
              <a16:creationId xmlns:a16="http://schemas.microsoft.com/office/drawing/2014/main" id="{C9D15AB8-BFC3-41D7-96E9-8DEA9785CD7F}"/>
            </a:ext>
          </a:extLst>
        </xdr:cNvPr>
        <xdr:cNvSpPr txBox="1"/>
      </xdr:nvSpPr>
      <xdr:spPr>
        <a:xfrm>
          <a:off x="11900544" y="13536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139716</xdr:rowOff>
    </xdr:from>
    <xdr:ext cx="405111" cy="259045"/>
    <xdr:sp macro="" textlink="">
      <xdr:nvSpPr>
        <xdr:cNvPr id="675" name="n_4aveValue【消防施設】&#10;有形固定資産減価償却率">
          <a:extLst>
            <a:ext uri="{FF2B5EF4-FFF2-40B4-BE49-F238E27FC236}">
              <a16:creationId xmlns:a16="http://schemas.microsoft.com/office/drawing/2014/main" id="{3B8F0A75-328E-411F-A006-74EC14FFA739}"/>
            </a:ext>
          </a:extLst>
        </xdr:cNvPr>
        <xdr:cNvSpPr txBox="1"/>
      </xdr:nvSpPr>
      <xdr:spPr>
        <a:xfrm>
          <a:off x="11102984" y="135509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83</xdr:row>
      <xdr:rowOff>132097</xdr:rowOff>
    </xdr:from>
    <xdr:ext cx="405111" cy="259045"/>
    <xdr:sp macro="" textlink="">
      <xdr:nvSpPr>
        <xdr:cNvPr id="676" name="n_1mainValue【消防施設】&#10;有形固定資産減価償却率">
          <a:extLst>
            <a:ext uri="{FF2B5EF4-FFF2-40B4-BE49-F238E27FC236}">
              <a16:creationId xmlns:a16="http://schemas.microsoft.com/office/drawing/2014/main" id="{86984D83-05F2-46B0-A321-19984604BA1A}"/>
            </a:ext>
          </a:extLst>
        </xdr:cNvPr>
        <xdr:cNvSpPr txBox="1"/>
      </xdr:nvSpPr>
      <xdr:spPr>
        <a:xfrm>
          <a:off x="13437244" y="140462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102888</xdr:rowOff>
    </xdr:from>
    <xdr:ext cx="405111" cy="259045"/>
    <xdr:sp macro="" textlink="">
      <xdr:nvSpPr>
        <xdr:cNvPr id="677" name="n_2mainValue【消防施設】&#10;有形固定資産減価償却率">
          <a:extLst>
            <a:ext uri="{FF2B5EF4-FFF2-40B4-BE49-F238E27FC236}">
              <a16:creationId xmlns:a16="http://schemas.microsoft.com/office/drawing/2014/main" id="{4AA09B80-827A-454C-B5CE-128F7B70E2A5}"/>
            </a:ext>
          </a:extLst>
        </xdr:cNvPr>
        <xdr:cNvSpPr txBox="1"/>
      </xdr:nvSpPr>
      <xdr:spPr>
        <a:xfrm>
          <a:off x="12675244" y="140170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76216</xdr:rowOff>
    </xdr:from>
    <xdr:ext cx="405111" cy="259045"/>
    <xdr:sp macro="" textlink="">
      <xdr:nvSpPr>
        <xdr:cNvPr id="678" name="n_3mainValue【消防施設】&#10;有形固定資産減価償却率">
          <a:extLst>
            <a:ext uri="{FF2B5EF4-FFF2-40B4-BE49-F238E27FC236}">
              <a16:creationId xmlns:a16="http://schemas.microsoft.com/office/drawing/2014/main" id="{63C92730-3435-4AF4-AEA7-F947807CAA83}"/>
            </a:ext>
          </a:extLst>
        </xdr:cNvPr>
        <xdr:cNvSpPr txBox="1"/>
      </xdr:nvSpPr>
      <xdr:spPr>
        <a:xfrm>
          <a:off x="11900544" y="139903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74947</xdr:rowOff>
    </xdr:from>
    <xdr:ext cx="405111" cy="259045"/>
    <xdr:sp macro="" textlink="">
      <xdr:nvSpPr>
        <xdr:cNvPr id="679" name="n_4mainValue【消防施設】&#10;有形固定資産減価償却率">
          <a:extLst>
            <a:ext uri="{FF2B5EF4-FFF2-40B4-BE49-F238E27FC236}">
              <a16:creationId xmlns:a16="http://schemas.microsoft.com/office/drawing/2014/main" id="{A44EA308-6BCF-4F3B-821F-C3D2E215FFF7}"/>
            </a:ext>
          </a:extLst>
        </xdr:cNvPr>
        <xdr:cNvSpPr txBox="1"/>
      </xdr:nvSpPr>
      <xdr:spPr>
        <a:xfrm>
          <a:off x="11102984" y="139890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80" name="正方形/長方形 679">
          <a:extLst>
            <a:ext uri="{FF2B5EF4-FFF2-40B4-BE49-F238E27FC236}">
              <a16:creationId xmlns:a16="http://schemas.microsoft.com/office/drawing/2014/main" id="{3F04E3A9-4B8C-4EEC-837F-6F2230856A12}"/>
            </a:ext>
          </a:extLst>
        </xdr:cNvPr>
        <xdr:cNvSpPr/>
      </xdr:nvSpPr>
      <xdr:spPr>
        <a:xfrm>
          <a:off x="1609344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81" name="正方形/長方形 680">
          <a:extLst>
            <a:ext uri="{FF2B5EF4-FFF2-40B4-BE49-F238E27FC236}">
              <a16:creationId xmlns:a16="http://schemas.microsoft.com/office/drawing/2014/main" id="{D6B153FB-0D08-457B-B6EF-B1796C9A3EEE}"/>
            </a:ext>
          </a:extLst>
        </xdr:cNvPr>
        <xdr:cNvSpPr/>
      </xdr:nvSpPr>
      <xdr:spPr>
        <a:xfrm>
          <a:off x="16220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82" name="正方形/長方形 681">
          <a:extLst>
            <a:ext uri="{FF2B5EF4-FFF2-40B4-BE49-F238E27FC236}">
              <a16:creationId xmlns:a16="http://schemas.microsoft.com/office/drawing/2014/main" id="{84FB78EF-A8DA-4ABE-9920-E09D2917E0BB}"/>
            </a:ext>
          </a:extLst>
        </xdr:cNvPr>
        <xdr:cNvSpPr/>
      </xdr:nvSpPr>
      <xdr:spPr>
        <a:xfrm>
          <a:off x="16220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83" name="正方形/長方形 682">
          <a:extLst>
            <a:ext uri="{FF2B5EF4-FFF2-40B4-BE49-F238E27FC236}">
              <a16:creationId xmlns:a16="http://schemas.microsoft.com/office/drawing/2014/main" id="{5360021E-034E-4F05-8F29-1AA6280F8C55}"/>
            </a:ext>
          </a:extLst>
        </xdr:cNvPr>
        <xdr:cNvSpPr/>
      </xdr:nvSpPr>
      <xdr:spPr>
        <a:xfrm>
          <a:off x="170992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84" name="正方形/長方形 683">
          <a:extLst>
            <a:ext uri="{FF2B5EF4-FFF2-40B4-BE49-F238E27FC236}">
              <a16:creationId xmlns:a16="http://schemas.microsoft.com/office/drawing/2014/main" id="{8B3A7507-41F6-4D4B-99CF-7569513775CB}"/>
            </a:ext>
          </a:extLst>
        </xdr:cNvPr>
        <xdr:cNvSpPr/>
      </xdr:nvSpPr>
      <xdr:spPr>
        <a:xfrm>
          <a:off x="170992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85" name="正方形/長方形 684">
          <a:extLst>
            <a:ext uri="{FF2B5EF4-FFF2-40B4-BE49-F238E27FC236}">
              <a16:creationId xmlns:a16="http://schemas.microsoft.com/office/drawing/2014/main" id="{C3554312-45A6-481F-8563-DE83C1627301}"/>
            </a:ext>
          </a:extLst>
        </xdr:cNvPr>
        <xdr:cNvSpPr/>
      </xdr:nvSpPr>
      <xdr:spPr>
        <a:xfrm>
          <a:off x="1810512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86" name="正方形/長方形 685">
          <a:extLst>
            <a:ext uri="{FF2B5EF4-FFF2-40B4-BE49-F238E27FC236}">
              <a16:creationId xmlns:a16="http://schemas.microsoft.com/office/drawing/2014/main" id="{09C88849-726D-4F67-B95A-151EC58F5A31}"/>
            </a:ext>
          </a:extLst>
        </xdr:cNvPr>
        <xdr:cNvSpPr/>
      </xdr:nvSpPr>
      <xdr:spPr>
        <a:xfrm>
          <a:off x="1810512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87" name="正方形/長方形 686">
          <a:extLst>
            <a:ext uri="{FF2B5EF4-FFF2-40B4-BE49-F238E27FC236}">
              <a16:creationId xmlns:a16="http://schemas.microsoft.com/office/drawing/2014/main" id="{F9404CA1-0AB1-432A-BEF0-73A56069E602}"/>
            </a:ext>
          </a:extLst>
        </xdr:cNvPr>
        <xdr:cNvSpPr/>
      </xdr:nvSpPr>
      <xdr:spPr>
        <a:xfrm>
          <a:off x="1609344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88" name="テキスト ボックス 687">
          <a:extLst>
            <a:ext uri="{FF2B5EF4-FFF2-40B4-BE49-F238E27FC236}">
              <a16:creationId xmlns:a16="http://schemas.microsoft.com/office/drawing/2014/main" id="{DB111E3D-F948-4EC0-8800-1F39B55EDE2C}"/>
            </a:ext>
          </a:extLst>
        </xdr:cNvPr>
        <xdr:cNvSpPr txBox="1"/>
      </xdr:nvSpPr>
      <xdr:spPr>
        <a:xfrm>
          <a:off x="1607820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89" name="直線コネクタ 688">
          <a:extLst>
            <a:ext uri="{FF2B5EF4-FFF2-40B4-BE49-F238E27FC236}">
              <a16:creationId xmlns:a16="http://schemas.microsoft.com/office/drawing/2014/main" id="{7E91EA5E-14E3-43D0-854D-66742CEB7C6C}"/>
            </a:ext>
          </a:extLst>
        </xdr:cNvPr>
        <xdr:cNvCxnSpPr/>
      </xdr:nvCxnSpPr>
      <xdr:spPr>
        <a:xfrm>
          <a:off x="1609344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90" name="直線コネクタ 689">
          <a:extLst>
            <a:ext uri="{FF2B5EF4-FFF2-40B4-BE49-F238E27FC236}">
              <a16:creationId xmlns:a16="http://schemas.microsoft.com/office/drawing/2014/main" id="{45A1A243-7FE5-47D9-9CAB-C302AEA29174}"/>
            </a:ext>
          </a:extLst>
        </xdr:cNvPr>
        <xdr:cNvCxnSpPr/>
      </xdr:nvCxnSpPr>
      <xdr:spPr>
        <a:xfrm>
          <a:off x="16093440" y="145313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91" name="テキスト ボックス 690">
          <a:extLst>
            <a:ext uri="{FF2B5EF4-FFF2-40B4-BE49-F238E27FC236}">
              <a16:creationId xmlns:a16="http://schemas.microsoft.com/office/drawing/2014/main" id="{3E761365-3C7A-4E1F-8176-6C4ED330CAA5}"/>
            </a:ext>
          </a:extLst>
        </xdr:cNvPr>
        <xdr:cNvSpPr txBox="1"/>
      </xdr:nvSpPr>
      <xdr:spPr>
        <a:xfrm>
          <a:off x="1569484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92" name="直線コネクタ 691">
          <a:extLst>
            <a:ext uri="{FF2B5EF4-FFF2-40B4-BE49-F238E27FC236}">
              <a16:creationId xmlns:a16="http://schemas.microsoft.com/office/drawing/2014/main" id="{913E4C47-6E2F-4C73-BE99-91FEED9EA7ED}"/>
            </a:ext>
          </a:extLst>
        </xdr:cNvPr>
        <xdr:cNvCxnSpPr/>
      </xdr:nvCxnSpPr>
      <xdr:spPr>
        <a:xfrm>
          <a:off x="16093440" y="14157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93" name="テキスト ボックス 692">
          <a:extLst>
            <a:ext uri="{FF2B5EF4-FFF2-40B4-BE49-F238E27FC236}">
              <a16:creationId xmlns:a16="http://schemas.microsoft.com/office/drawing/2014/main" id="{DD8BBDAB-05CC-4D80-876F-AECCBDE703A7}"/>
            </a:ext>
          </a:extLst>
        </xdr:cNvPr>
        <xdr:cNvSpPr txBox="1"/>
      </xdr:nvSpPr>
      <xdr:spPr>
        <a:xfrm>
          <a:off x="15694841" y="140195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94" name="直線コネクタ 693">
          <a:extLst>
            <a:ext uri="{FF2B5EF4-FFF2-40B4-BE49-F238E27FC236}">
              <a16:creationId xmlns:a16="http://schemas.microsoft.com/office/drawing/2014/main" id="{9E1CFC3E-21AC-409F-A306-9F3022D6D3E7}"/>
            </a:ext>
          </a:extLst>
        </xdr:cNvPr>
        <xdr:cNvCxnSpPr/>
      </xdr:nvCxnSpPr>
      <xdr:spPr>
        <a:xfrm>
          <a:off x="16093440" y="137845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95" name="テキスト ボックス 694">
          <a:extLst>
            <a:ext uri="{FF2B5EF4-FFF2-40B4-BE49-F238E27FC236}">
              <a16:creationId xmlns:a16="http://schemas.microsoft.com/office/drawing/2014/main" id="{BBAFFF3C-FC12-4FC8-B56C-1EA5D58C8663}"/>
            </a:ext>
          </a:extLst>
        </xdr:cNvPr>
        <xdr:cNvSpPr txBox="1"/>
      </xdr:nvSpPr>
      <xdr:spPr>
        <a:xfrm>
          <a:off x="15694841" y="136461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96" name="直線コネクタ 695">
          <a:extLst>
            <a:ext uri="{FF2B5EF4-FFF2-40B4-BE49-F238E27FC236}">
              <a16:creationId xmlns:a16="http://schemas.microsoft.com/office/drawing/2014/main" id="{7ECFB625-28A3-4D1A-A063-B95B70047317}"/>
            </a:ext>
          </a:extLst>
        </xdr:cNvPr>
        <xdr:cNvCxnSpPr/>
      </xdr:nvCxnSpPr>
      <xdr:spPr>
        <a:xfrm>
          <a:off x="16093440" y="134112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697" name="テキスト ボックス 696">
          <a:extLst>
            <a:ext uri="{FF2B5EF4-FFF2-40B4-BE49-F238E27FC236}">
              <a16:creationId xmlns:a16="http://schemas.microsoft.com/office/drawing/2014/main" id="{3C5AABD8-E775-4B41-A6B0-905D579756B1}"/>
            </a:ext>
          </a:extLst>
        </xdr:cNvPr>
        <xdr:cNvSpPr txBox="1"/>
      </xdr:nvSpPr>
      <xdr:spPr>
        <a:xfrm>
          <a:off x="15694841" y="132727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698" name="直線コネクタ 697">
          <a:extLst>
            <a:ext uri="{FF2B5EF4-FFF2-40B4-BE49-F238E27FC236}">
              <a16:creationId xmlns:a16="http://schemas.microsoft.com/office/drawing/2014/main" id="{BB97D44E-E3EB-4B6A-B1C9-5B348B7BD211}"/>
            </a:ext>
          </a:extLst>
        </xdr:cNvPr>
        <xdr:cNvCxnSpPr/>
      </xdr:nvCxnSpPr>
      <xdr:spPr>
        <a:xfrm>
          <a:off x="16093440" y="130416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699" name="テキスト ボックス 698">
          <a:extLst>
            <a:ext uri="{FF2B5EF4-FFF2-40B4-BE49-F238E27FC236}">
              <a16:creationId xmlns:a16="http://schemas.microsoft.com/office/drawing/2014/main" id="{1699DB5E-95C3-4FAD-9E29-1CF8AD0D229B}"/>
            </a:ext>
          </a:extLst>
        </xdr:cNvPr>
        <xdr:cNvSpPr txBox="1"/>
      </xdr:nvSpPr>
      <xdr:spPr>
        <a:xfrm>
          <a:off x="15694841" y="129032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00" name="直線コネクタ 699">
          <a:extLst>
            <a:ext uri="{FF2B5EF4-FFF2-40B4-BE49-F238E27FC236}">
              <a16:creationId xmlns:a16="http://schemas.microsoft.com/office/drawing/2014/main" id="{D5B909EA-F1F6-4613-A82C-DA1660BE0899}"/>
            </a:ext>
          </a:extLst>
        </xdr:cNvPr>
        <xdr:cNvCxnSpPr/>
      </xdr:nvCxnSpPr>
      <xdr:spPr>
        <a:xfrm>
          <a:off x="1609344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01" name="テキスト ボックス 700">
          <a:extLst>
            <a:ext uri="{FF2B5EF4-FFF2-40B4-BE49-F238E27FC236}">
              <a16:creationId xmlns:a16="http://schemas.microsoft.com/office/drawing/2014/main" id="{D4CA439D-288E-4023-A635-34A64B8D6383}"/>
            </a:ext>
          </a:extLst>
        </xdr:cNvPr>
        <xdr:cNvSpPr txBox="1"/>
      </xdr:nvSpPr>
      <xdr:spPr>
        <a:xfrm>
          <a:off x="1569484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02" name="【消防施設】&#10;一人当たり面積グラフ枠">
          <a:extLst>
            <a:ext uri="{FF2B5EF4-FFF2-40B4-BE49-F238E27FC236}">
              <a16:creationId xmlns:a16="http://schemas.microsoft.com/office/drawing/2014/main" id="{C88DFA4A-239C-4A21-9DC6-7BDF1DE10213}"/>
            </a:ext>
          </a:extLst>
        </xdr:cNvPr>
        <xdr:cNvSpPr/>
      </xdr:nvSpPr>
      <xdr:spPr>
        <a:xfrm>
          <a:off x="1609344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82</xdr:row>
      <xdr:rowOff>76200</xdr:rowOff>
    </xdr:from>
    <xdr:to>
      <xdr:col>116</xdr:col>
      <xdr:colOff>62864</xdr:colOff>
      <xdr:row>86</xdr:row>
      <xdr:rowOff>97537</xdr:rowOff>
    </xdr:to>
    <xdr:cxnSp macro="">
      <xdr:nvCxnSpPr>
        <xdr:cNvPr id="703" name="直線コネクタ 702">
          <a:extLst>
            <a:ext uri="{FF2B5EF4-FFF2-40B4-BE49-F238E27FC236}">
              <a16:creationId xmlns:a16="http://schemas.microsoft.com/office/drawing/2014/main" id="{7DECBF0B-82FC-44EA-8D91-9E0316B1B110}"/>
            </a:ext>
          </a:extLst>
        </xdr:cNvPr>
        <xdr:cNvCxnSpPr/>
      </xdr:nvCxnSpPr>
      <xdr:spPr>
        <a:xfrm flipV="1">
          <a:off x="19509104" y="13822680"/>
          <a:ext cx="0" cy="6918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101364</xdr:rowOff>
    </xdr:from>
    <xdr:ext cx="469744" cy="259045"/>
    <xdr:sp macro="" textlink="">
      <xdr:nvSpPr>
        <xdr:cNvPr id="704" name="【消防施設】&#10;一人当たり面積最小値テキスト">
          <a:extLst>
            <a:ext uri="{FF2B5EF4-FFF2-40B4-BE49-F238E27FC236}">
              <a16:creationId xmlns:a16="http://schemas.microsoft.com/office/drawing/2014/main" id="{71F805B0-69B0-42F9-962B-4CDFC3715D13}"/>
            </a:ext>
          </a:extLst>
        </xdr:cNvPr>
        <xdr:cNvSpPr txBox="1"/>
      </xdr:nvSpPr>
      <xdr:spPr>
        <a:xfrm>
          <a:off x="19547840" y="145184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97537</xdr:rowOff>
    </xdr:from>
    <xdr:to>
      <xdr:col>116</xdr:col>
      <xdr:colOff>152400</xdr:colOff>
      <xdr:row>86</xdr:row>
      <xdr:rowOff>97537</xdr:rowOff>
    </xdr:to>
    <xdr:cxnSp macro="">
      <xdr:nvCxnSpPr>
        <xdr:cNvPr id="705" name="直線コネクタ 704">
          <a:extLst>
            <a:ext uri="{FF2B5EF4-FFF2-40B4-BE49-F238E27FC236}">
              <a16:creationId xmlns:a16="http://schemas.microsoft.com/office/drawing/2014/main" id="{AE474E7F-3F82-4E20-A4F2-FC995D9757A7}"/>
            </a:ext>
          </a:extLst>
        </xdr:cNvPr>
        <xdr:cNvCxnSpPr/>
      </xdr:nvCxnSpPr>
      <xdr:spPr>
        <a:xfrm>
          <a:off x="19443700" y="1451457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81</xdr:row>
      <xdr:rowOff>22877</xdr:rowOff>
    </xdr:from>
    <xdr:ext cx="469744" cy="259045"/>
    <xdr:sp macro="" textlink="">
      <xdr:nvSpPr>
        <xdr:cNvPr id="706" name="【消防施設】&#10;一人当たり面積最大値テキスト">
          <a:extLst>
            <a:ext uri="{FF2B5EF4-FFF2-40B4-BE49-F238E27FC236}">
              <a16:creationId xmlns:a16="http://schemas.microsoft.com/office/drawing/2014/main" id="{B0893E81-30C0-4732-87E6-1F2BC06471C0}"/>
            </a:ext>
          </a:extLst>
        </xdr:cNvPr>
        <xdr:cNvSpPr txBox="1"/>
      </xdr:nvSpPr>
      <xdr:spPr>
        <a:xfrm>
          <a:off x="19547840" y="13601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82</xdr:row>
      <xdr:rowOff>76200</xdr:rowOff>
    </xdr:from>
    <xdr:to>
      <xdr:col>116</xdr:col>
      <xdr:colOff>152400</xdr:colOff>
      <xdr:row>82</xdr:row>
      <xdr:rowOff>76200</xdr:rowOff>
    </xdr:to>
    <xdr:cxnSp macro="">
      <xdr:nvCxnSpPr>
        <xdr:cNvPr id="707" name="直線コネクタ 706">
          <a:extLst>
            <a:ext uri="{FF2B5EF4-FFF2-40B4-BE49-F238E27FC236}">
              <a16:creationId xmlns:a16="http://schemas.microsoft.com/office/drawing/2014/main" id="{F70E5042-B4DB-4C58-9409-0679B8267EF5}"/>
            </a:ext>
          </a:extLst>
        </xdr:cNvPr>
        <xdr:cNvCxnSpPr/>
      </xdr:nvCxnSpPr>
      <xdr:spPr>
        <a:xfrm>
          <a:off x="19443700" y="1382268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89933</xdr:rowOff>
    </xdr:from>
    <xdr:ext cx="469744" cy="259045"/>
    <xdr:sp macro="" textlink="">
      <xdr:nvSpPr>
        <xdr:cNvPr id="708" name="【消防施設】&#10;一人当たり面積平均値テキスト">
          <a:extLst>
            <a:ext uri="{FF2B5EF4-FFF2-40B4-BE49-F238E27FC236}">
              <a16:creationId xmlns:a16="http://schemas.microsoft.com/office/drawing/2014/main" id="{C8EB25BC-6B65-44D0-93AD-396AB784145C}"/>
            </a:ext>
          </a:extLst>
        </xdr:cNvPr>
        <xdr:cNvSpPr txBox="1"/>
      </xdr:nvSpPr>
      <xdr:spPr>
        <a:xfrm>
          <a:off x="19547840" y="1433933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111506</xdr:rowOff>
    </xdr:from>
    <xdr:to>
      <xdr:col>116</xdr:col>
      <xdr:colOff>114300</xdr:colOff>
      <xdr:row>86</xdr:row>
      <xdr:rowOff>41656</xdr:rowOff>
    </xdr:to>
    <xdr:sp macro="" textlink="">
      <xdr:nvSpPr>
        <xdr:cNvPr id="709" name="フローチャート: 判断 708">
          <a:extLst>
            <a:ext uri="{FF2B5EF4-FFF2-40B4-BE49-F238E27FC236}">
              <a16:creationId xmlns:a16="http://schemas.microsoft.com/office/drawing/2014/main" id="{26AC27CA-5728-4CF4-99C8-DBDEA7D4655F}"/>
            </a:ext>
          </a:extLst>
        </xdr:cNvPr>
        <xdr:cNvSpPr/>
      </xdr:nvSpPr>
      <xdr:spPr>
        <a:xfrm>
          <a:off x="19458940" y="1436090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85</xdr:row>
      <xdr:rowOff>113030</xdr:rowOff>
    </xdr:from>
    <xdr:to>
      <xdr:col>112</xdr:col>
      <xdr:colOff>38100</xdr:colOff>
      <xdr:row>86</xdr:row>
      <xdr:rowOff>43180</xdr:rowOff>
    </xdr:to>
    <xdr:sp macro="" textlink="">
      <xdr:nvSpPr>
        <xdr:cNvPr id="710" name="フローチャート: 判断 709">
          <a:extLst>
            <a:ext uri="{FF2B5EF4-FFF2-40B4-BE49-F238E27FC236}">
              <a16:creationId xmlns:a16="http://schemas.microsoft.com/office/drawing/2014/main" id="{4D6EF051-3BB9-4228-A32E-C3E686C11D83}"/>
            </a:ext>
          </a:extLst>
        </xdr:cNvPr>
        <xdr:cNvSpPr/>
      </xdr:nvSpPr>
      <xdr:spPr>
        <a:xfrm>
          <a:off x="18735040" y="1436243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77</xdr:row>
      <xdr:rowOff>146558</xdr:rowOff>
    </xdr:from>
    <xdr:to>
      <xdr:col>107</xdr:col>
      <xdr:colOff>101600</xdr:colOff>
      <xdr:row>78</xdr:row>
      <xdr:rowOff>76708</xdr:rowOff>
    </xdr:to>
    <xdr:sp macro="" textlink="">
      <xdr:nvSpPr>
        <xdr:cNvPr id="711" name="フローチャート: 判断 710">
          <a:extLst>
            <a:ext uri="{FF2B5EF4-FFF2-40B4-BE49-F238E27FC236}">
              <a16:creationId xmlns:a16="http://schemas.microsoft.com/office/drawing/2014/main" id="{0BACE2DF-5299-4C47-A1E3-4214C5187AE7}"/>
            </a:ext>
          </a:extLst>
        </xdr:cNvPr>
        <xdr:cNvSpPr/>
      </xdr:nvSpPr>
      <xdr:spPr>
        <a:xfrm>
          <a:off x="17937480" y="1305483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85</xdr:row>
      <xdr:rowOff>131318</xdr:rowOff>
    </xdr:from>
    <xdr:to>
      <xdr:col>102</xdr:col>
      <xdr:colOff>165100</xdr:colOff>
      <xdr:row>86</xdr:row>
      <xdr:rowOff>61468</xdr:rowOff>
    </xdr:to>
    <xdr:sp macro="" textlink="">
      <xdr:nvSpPr>
        <xdr:cNvPr id="712" name="フローチャート: 判断 711">
          <a:extLst>
            <a:ext uri="{FF2B5EF4-FFF2-40B4-BE49-F238E27FC236}">
              <a16:creationId xmlns:a16="http://schemas.microsoft.com/office/drawing/2014/main" id="{DF5BAAF8-8B86-4543-B76D-5B5AA286CD9A}"/>
            </a:ext>
          </a:extLst>
        </xdr:cNvPr>
        <xdr:cNvSpPr/>
      </xdr:nvSpPr>
      <xdr:spPr>
        <a:xfrm>
          <a:off x="17162780" y="1438071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85</xdr:row>
      <xdr:rowOff>132842</xdr:rowOff>
    </xdr:from>
    <xdr:to>
      <xdr:col>98</xdr:col>
      <xdr:colOff>38100</xdr:colOff>
      <xdr:row>86</xdr:row>
      <xdr:rowOff>62992</xdr:rowOff>
    </xdr:to>
    <xdr:sp macro="" textlink="">
      <xdr:nvSpPr>
        <xdr:cNvPr id="713" name="フローチャート: 判断 712">
          <a:extLst>
            <a:ext uri="{FF2B5EF4-FFF2-40B4-BE49-F238E27FC236}">
              <a16:creationId xmlns:a16="http://schemas.microsoft.com/office/drawing/2014/main" id="{8EB50FC1-9CD6-4225-886C-34C50937CBF2}"/>
            </a:ext>
          </a:extLst>
        </xdr:cNvPr>
        <xdr:cNvSpPr/>
      </xdr:nvSpPr>
      <xdr:spPr>
        <a:xfrm>
          <a:off x="16388080" y="1438224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14" name="テキスト ボックス 713">
          <a:extLst>
            <a:ext uri="{FF2B5EF4-FFF2-40B4-BE49-F238E27FC236}">
              <a16:creationId xmlns:a16="http://schemas.microsoft.com/office/drawing/2014/main" id="{BF71F698-C33A-4018-9E9D-8B2A6250629C}"/>
            </a:ext>
          </a:extLst>
        </xdr:cNvPr>
        <xdr:cNvSpPr txBox="1"/>
      </xdr:nvSpPr>
      <xdr:spPr>
        <a:xfrm>
          <a:off x="193421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15" name="テキスト ボックス 714">
          <a:extLst>
            <a:ext uri="{FF2B5EF4-FFF2-40B4-BE49-F238E27FC236}">
              <a16:creationId xmlns:a16="http://schemas.microsoft.com/office/drawing/2014/main" id="{CC45BFD7-49C5-40BE-87AD-7E3417B86722}"/>
            </a:ext>
          </a:extLst>
        </xdr:cNvPr>
        <xdr:cNvSpPr txBox="1"/>
      </xdr:nvSpPr>
      <xdr:spPr>
        <a:xfrm>
          <a:off x="186105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16" name="テキスト ボックス 715">
          <a:extLst>
            <a:ext uri="{FF2B5EF4-FFF2-40B4-BE49-F238E27FC236}">
              <a16:creationId xmlns:a16="http://schemas.microsoft.com/office/drawing/2014/main" id="{ED60BB0C-3270-416B-9F41-1ED4CC961871}"/>
            </a:ext>
          </a:extLst>
        </xdr:cNvPr>
        <xdr:cNvSpPr txBox="1"/>
      </xdr:nvSpPr>
      <xdr:spPr>
        <a:xfrm>
          <a:off x="178206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17" name="テキスト ボックス 716">
          <a:extLst>
            <a:ext uri="{FF2B5EF4-FFF2-40B4-BE49-F238E27FC236}">
              <a16:creationId xmlns:a16="http://schemas.microsoft.com/office/drawing/2014/main" id="{21E0E8B8-99DF-4C07-9CB5-87E0F707FDCE}"/>
            </a:ext>
          </a:extLst>
        </xdr:cNvPr>
        <xdr:cNvSpPr txBox="1"/>
      </xdr:nvSpPr>
      <xdr:spPr>
        <a:xfrm>
          <a:off x="170459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18" name="テキスト ボックス 717">
          <a:extLst>
            <a:ext uri="{FF2B5EF4-FFF2-40B4-BE49-F238E27FC236}">
              <a16:creationId xmlns:a16="http://schemas.microsoft.com/office/drawing/2014/main" id="{AE3234EC-436A-42B9-96E6-D5CAED98134E}"/>
            </a:ext>
          </a:extLst>
        </xdr:cNvPr>
        <xdr:cNvSpPr txBox="1"/>
      </xdr:nvSpPr>
      <xdr:spPr>
        <a:xfrm>
          <a:off x="162636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82</xdr:row>
      <xdr:rowOff>25400</xdr:rowOff>
    </xdr:from>
    <xdr:to>
      <xdr:col>116</xdr:col>
      <xdr:colOff>114300</xdr:colOff>
      <xdr:row>82</xdr:row>
      <xdr:rowOff>127000</xdr:rowOff>
    </xdr:to>
    <xdr:sp macro="" textlink="">
      <xdr:nvSpPr>
        <xdr:cNvPr id="719" name="楕円 718">
          <a:extLst>
            <a:ext uri="{FF2B5EF4-FFF2-40B4-BE49-F238E27FC236}">
              <a16:creationId xmlns:a16="http://schemas.microsoft.com/office/drawing/2014/main" id="{B263587C-D6CF-42CF-81DE-DFBDBE34915D}"/>
            </a:ext>
          </a:extLst>
        </xdr:cNvPr>
        <xdr:cNvSpPr/>
      </xdr:nvSpPr>
      <xdr:spPr>
        <a:xfrm>
          <a:off x="19458940" y="13771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81</xdr:row>
      <xdr:rowOff>149877</xdr:rowOff>
    </xdr:from>
    <xdr:ext cx="469744" cy="259045"/>
    <xdr:sp macro="" textlink="">
      <xdr:nvSpPr>
        <xdr:cNvPr id="720" name="【消防施設】&#10;一人当たり面積該当値テキスト">
          <a:extLst>
            <a:ext uri="{FF2B5EF4-FFF2-40B4-BE49-F238E27FC236}">
              <a16:creationId xmlns:a16="http://schemas.microsoft.com/office/drawing/2014/main" id="{9FE2D1CA-5184-4A3C-9CBD-F20318593756}"/>
            </a:ext>
          </a:extLst>
        </xdr:cNvPr>
        <xdr:cNvSpPr txBox="1"/>
      </xdr:nvSpPr>
      <xdr:spPr>
        <a:xfrm>
          <a:off x="19547840" y="13728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82</xdr:row>
      <xdr:rowOff>83313</xdr:rowOff>
    </xdr:from>
    <xdr:to>
      <xdr:col>112</xdr:col>
      <xdr:colOff>38100</xdr:colOff>
      <xdr:row>83</xdr:row>
      <xdr:rowOff>13463</xdr:rowOff>
    </xdr:to>
    <xdr:sp macro="" textlink="">
      <xdr:nvSpPr>
        <xdr:cNvPr id="721" name="楕円 720">
          <a:extLst>
            <a:ext uri="{FF2B5EF4-FFF2-40B4-BE49-F238E27FC236}">
              <a16:creationId xmlns:a16="http://schemas.microsoft.com/office/drawing/2014/main" id="{60D32CBE-8313-4735-A523-6A11FAC0272F}"/>
            </a:ext>
          </a:extLst>
        </xdr:cNvPr>
        <xdr:cNvSpPr/>
      </xdr:nvSpPr>
      <xdr:spPr>
        <a:xfrm>
          <a:off x="18735040" y="13829793"/>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82</xdr:row>
      <xdr:rowOff>76200</xdr:rowOff>
    </xdr:from>
    <xdr:to>
      <xdr:col>116</xdr:col>
      <xdr:colOff>63500</xdr:colOff>
      <xdr:row>82</xdr:row>
      <xdr:rowOff>134113</xdr:rowOff>
    </xdr:to>
    <xdr:cxnSp macro="">
      <xdr:nvCxnSpPr>
        <xdr:cNvPr id="722" name="直線コネクタ 721">
          <a:extLst>
            <a:ext uri="{FF2B5EF4-FFF2-40B4-BE49-F238E27FC236}">
              <a16:creationId xmlns:a16="http://schemas.microsoft.com/office/drawing/2014/main" id="{8EE2887C-E8BC-460F-91AC-572D9B0370FA}"/>
            </a:ext>
          </a:extLst>
        </xdr:cNvPr>
        <xdr:cNvCxnSpPr/>
      </xdr:nvCxnSpPr>
      <xdr:spPr>
        <a:xfrm flipV="1">
          <a:off x="18778220" y="13822680"/>
          <a:ext cx="731520" cy="579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84</xdr:row>
      <xdr:rowOff>124461</xdr:rowOff>
    </xdr:from>
    <xdr:to>
      <xdr:col>107</xdr:col>
      <xdr:colOff>101600</xdr:colOff>
      <xdr:row>85</xdr:row>
      <xdr:rowOff>54611</xdr:rowOff>
    </xdr:to>
    <xdr:sp macro="" textlink="">
      <xdr:nvSpPr>
        <xdr:cNvPr id="723" name="楕円 722">
          <a:extLst>
            <a:ext uri="{FF2B5EF4-FFF2-40B4-BE49-F238E27FC236}">
              <a16:creationId xmlns:a16="http://schemas.microsoft.com/office/drawing/2014/main" id="{31213843-A68E-44AC-9827-961344125E92}"/>
            </a:ext>
          </a:extLst>
        </xdr:cNvPr>
        <xdr:cNvSpPr/>
      </xdr:nvSpPr>
      <xdr:spPr>
        <a:xfrm>
          <a:off x="17937480" y="1420622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82</xdr:row>
      <xdr:rowOff>134113</xdr:rowOff>
    </xdr:from>
    <xdr:to>
      <xdr:col>111</xdr:col>
      <xdr:colOff>177800</xdr:colOff>
      <xdr:row>85</xdr:row>
      <xdr:rowOff>3811</xdr:rowOff>
    </xdr:to>
    <xdr:cxnSp macro="">
      <xdr:nvCxnSpPr>
        <xdr:cNvPr id="724" name="直線コネクタ 723">
          <a:extLst>
            <a:ext uri="{FF2B5EF4-FFF2-40B4-BE49-F238E27FC236}">
              <a16:creationId xmlns:a16="http://schemas.microsoft.com/office/drawing/2014/main" id="{F708C112-D2B5-4C58-A2C9-50363EDC9E94}"/>
            </a:ext>
          </a:extLst>
        </xdr:cNvPr>
        <xdr:cNvCxnSpPr/>
      </xdr:nvCxnSpPr>
      <xdr:spPr>
        <a:xfrm flipV="1">
          <a:off x="17988280" y="13880593"/>
          <a:ext cx="789940" cy="3726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84</xdr:row>
      <xdr:rowOff>130556</xdr:rowOff>
    </xdr:from>
    <xdr:to>
      <xdr:col>102</xdr:col>
      <xdr:colOff>165100</xdr:colOff>
      <xdr:row>85</xdr:row>
      <xdr:rowOff>60706</xdr:rowOff>
    </xdr:to>
    <xdr:sp macro="" textlink="">
      <xdr:nvSpPr>
        <xdr:cNvPr id="725" name="楕円 724">
          <a:extLst>
            <a:ext uri="{FF2B5EF4-FFF2-40B4-BE49-F238E27FC236}">
              <a16:creationId xmlns:a16="http://schemas.microsoft.com/office/drawing/2014/main" id="{E3C3BED7-AFD7-4163-A529-61792C8D41C3}"/>
            </a:ext>
          </a:extLst>
        </xdr:cNvPr>
        <xdr:cNvSpPr/>
      </xdr:nvSpPr>
      <xdr:spPr>
        <a:xfrm>
          <a:off x="17162780" y="1421231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3811</xdr:rowOff>
    </xdr:from>
    <xdr:to>
      <xdr:col>107</xdr:col>
      <xdr:colOff>50800</xdr:colOff>
      <xdr:row>85</xdr:row>
      <xdr:rowOff>9906</xdr:rowOff>
    </xdr:to>
    <xdr:cxnSp macro="">
      <xdr:nvCxnSpPr>
        <xdr:cNvPr id="726" name="直線コネクタ 725">
          <a:extLst>
            <a:ext uri="{FF2B5EF4-FFF2-40B4-BE49-F238E27FC236}">
              <a16:creationId xmlns:a16="http://schemas.microsoft.com/office/drawing/2014/main" id="{AB1A35A8-B464-4D39-AA6F-71FBB48071DA}"/>
            </a:ext>
          </a:extLst>
        </xdr:cNvPr>
        <xdr:cNvCxnSpPr/>
      </xdr:nvCxnSpPr>
      <xdr:spPr>
        <a:xfrm flipV="1">
          <a:off x="17213580" y="14253211"/>
          <a:ext cx="774700" cy="60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84</xdr:row>
      <xdr:rowOff>130556</xdr:rowOff>
    </xdr:from>
    <xdr:to>
      <xdr:col>98</xdr:col>
      <xdr:colOff>38100</xdr:colOff>
      <xdr:row>85</xdr:row>
      <xdr:rowOff>60706</xdr:rowOff>
    </xdr:to>
    <xdr:sp macro="" textlink="">
      <xdr:nvSpPr>
        <xdr:cNvPr id="727" name="楕円 726">
          <a:extLst>
            <a:ext uri="{FF2B5EF4-FFF2-40B4-BE49-F238E27FC236}">
              <a16:creationId xmlns:a16="http://schemas.microsoft.com/office/drawing/2014/main" id="{17963E82-B2B9-4280-8942-0B45A01D0614}"/>
            </a:ext>
          </a:extLst>
        </xdr:cNvPr>
        <xdr:cNvSpPr/>
      </xdr:nvSpPr>
      <xdr:spPr>
        <a:xfrm>
          <a:off x="16388080" y="1421231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9906</xdr:rowOff>
    </xdr:from>
    <xdr:to>
      <xdr:col>102</xdr:col>
      <xdr:colOff>114300</xdr:colOff>
      <xdr:row>85</xdr:row>
      <xdr:rowOff>9906</xdr:rowOff>
    </xdr:to>
    <xdr:cxnSp macro="">
      <xdr:nvCxnSpPr>
        <xdr:cNvPr id="728" name="直線コネクタ 727">
          <a:extLst>
            <a:ext uri="{FF2B5EF4-FFF2-40B4-BE49-F238E27FC236}">
              <a16:creationId xmlns:a16="http://schemas.microsoft.com/office/drawing/2014/main" id="{42AFAF00-AF7C-4B43-9878-1F752B271E2F}"/>
            </a:ext>
          </a:extLst>
        </xdr:cNvPr>
        <xdr:cNvCxnSpPr/>
      </xdr:nvCxnSpPr>
      <xdr:spPr>
        <a:xfrm>
          <a:off x="16431260" y="14259306"/>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86</xdr:row>
      <xdr:rowOff>34307</xdr:rowOff>
    </xdr:from>
    <xdr:ext cx="469744" cy="259045"/>
    <xdr:sp macro="" textlink="">
      <xdr:nvSpPr>
        <xdr:cNvPr id="729" name="n_1aveValue【消防施設】&#10;一人当たり面積">
          <a:extLst>
            <a:ext uri="{FF2B5EF4-FFF2-40B4-BE49-F238E27FC236}">
              <a16:creationId xmlns:a16="http://schemas.microsoft.com/office/drawing/2014/main" id="{7B859B27-36F0-4129-A868-317C81DE91BB}"/>
            </a:ext>
          </a:extLst>
        </xdr:cNvPr>
        <xdr:cNvSpPr txBox="1"/>
      </xdr:nvSpPr>
      <xdr:spPr>
        <a:xfrm>
          <a:off x="18561127" y="14451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76</xdr:row>
      <xdr:rowOff>93235</xdr:rowOff>
    </xdr:from>
    <xdr:ext cx="469744" cy="259045"/>
    <xdr:sp macro="" textlink="">
      <xdr:nvSpPr>
        <xdr:cNvPr id="730" name="n_2aveValue【消防施設】&#10;一人当たり面積">
          <a:extLst>
            <a:ext uri="{FF2B5EF4-FFF2-40B4-BE49-F238E27FC236}">
              <a16:creationId xmlns:a16="http://schemas.microsoft.com/office/drawing/2014/main" id="{19AA7AAA-5829-4603-9D11-AF46C4F1FCE8}"/>
            </a:ext>
          </a:extLst>
        </xdr:cNvPr>
        <xdr:cNvSpPr txBox="1"/>
      </xdr:nvSpPr>
      <xdr:spPr>
        <a:xfrm>
          <a:off x="17776267" y="128338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52595</xdr:rowOff>
    </xdr:from>
    <xdr:ext cx="469744" cy="259045"/>
    <xdr:sp macro="" textlink="">
      <xdr:nvSpPr>
        <xdr:cNvPr id="731" name="n_3aveValue【消防施設】&#10;一人当たり面積">
          <a:extLst>
            <a:ext uri="{FF2B5EF4-FFF2-40B4-BE49-F238E27FC236}">
              <a16:creationId xmlns:a16="http://schemas.microsoft.com/office/drawing/2014/main" id="{509E2837-5749-43DC-9EBA-F4BBE3276E75}"/>
            </a:ext>
          </a:extLst>
        </xdr:cNvPr>
        <xdr:cNvSpPr txBox="1"/>
      </xdr:nvSpPr>
      <xdr:spPr>
        <a:xfrm>
          <a:off x="17001567" y="144696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54119</xdr:rowOff>
    </xdr:from>
    <xdr:ext cx="469744" cy="259045"/>
    <xdr:sp macro="" textlink="">
      <xdr:nvSpPr>
        <xdr:cNvPr id="732" name="n_4aveValue【消防施設】&#10;一人当たり面積">
          <a:extLst>
            <a:ext uri="{FF2B5EF4-FFF2-40B4-BE49-F238E27FC236}">
              <a16:creationId xmlns:a16="http://schemas.microsoft.com/office/drawing/2014/main" id="{D1CEFC74-4D2F-46D8-83D1-3C5C5BAC6077}"/>
            </a:ext>
          </a:extLst>
        </xdr:cNvPr>
        <xdr:cNvSpPr txBox="1"/>
      </xdr:nvSpPr>
      <xdr:spPr>
        <a:xfrm>
          <a:off x="16226867" y="144711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81</xdr:row>
      <xdr:rowOff>29990</xdr:rowOff>
    </xdr:from>
    <xdr:ext cx="469744" cy="259045"/>
    <xdr:sp macro="" textlink="">
      <xdr:nvSpPr>
        <xdr:cNvPr id="733" name="n_1mainValue【消防施設】&#10;一人当たり面積">
          <a:extLst>
            <a:ext uri="{FF2B5EF4-FFF2-40B4-BE49-F238E27FC236}">
              <a16:creationId xmlns:a16="http://schemas.microsoft.com/office/drawing/2014/main" id="{149C536E-9C54-4DD7-A7C4-736174D4592B}"/>
            </a:ext>
          </a:extLst>
        </xdr:cNvPr>
        <xdr:cNvSpPr txBox="1"/>
      </xdr:nvSpPr>
      <xdr:spPr>
        <a:xfrm>
          <a:off x="18561127" y="136088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45738</xdr:rowOff>
    </xdr:from>
    <xdr:ext cx="469744" cy="259045"/>
    <xdr:sp macro="" textlink="">
      <xdr:nvSpPr>
        <xdr:cNvPr id="734" name="n_2mainValue【消防施設】&#10;一人当たり面積">
          <a:extLst>
            <a:ext uri="{FF2B5EF4-FFF2-40B4-BE49-F238E27FC236}">
              <a16:creationId xmlns:a16="http://schemas.microsoft.com/office/drawing/2014/main" id="{8D7F915F-AF9D-4AFB-9CF6-25514DCA0D55}"/>
            </a:ext>
          </a:extLst>
        </xdr:cNvPr>
        <xdr:cNvSpPr txBox="1"/>
      </xdr:nvSpPr>
      <xdr:spPr>
        <a:xfrm>
          <a:off x="17776267" y="142951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77233</xdr:rowOff>
    </xdr:from>
    <xdr:ext cx="469744" cy="259045"/>
    <xdr:sp macro="" textlink="">
      <xdr:nvSpPr>
        <xdr:cNvPr id="735" name="n_3mainValue【消防施設】&#10;一人当たり面積">
          <a:extLst>
            <a:ext uri="{FF2B5EF4-FFF2-40B4-BE49-F238E27FC236}">
              <a16:creationId xmlns:a16="http://schemas.microsoft.com/office/drawing/2014/main" id="{23A98CE0-441D-4904-A958-9F53807EF4D1}"/>
            </a:ext>
          </a:extLst>
        </xdr:cNvPr>
        <xdr:cNvSpPr txBox="1"/>
      </xdr:nvSpPr>
      <xdr:spPr>
        <a:xfrm>
          <a:off x="17001567" y="139913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77233</xdr:rowOff>
    </xdr:from>
    <xdr:ext cx="469744" cy="259045"/>
    <xdr:sp macro="" textlink="">
      <xdr:nvSpPr>
        <xdr:cNvPr id="736" name="n_4mainValue【消防施設】&#10;一人当たり面積">
          <a:extLst>
            <a:ext uri="{FF2B5EF4-FFF2-40B4-BE49-F238E27FC236}">
              <a16:creationId xmlns:a16="http://schemas.microsoft.com/office/drawing/2014/main" id="{80353338-0C1F-4713-BAC8-C238D4803172}"/>
            </a:ext>
          </a:extLst>
        </xdr:cNvPr>
        <xdr:cNvSpPr txBox="1"/>
      </xdr:nvSpPr>
      <xdr:spPr>
        <a:xfrm>
          <a:off x="16226867" y="139913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37" name="正方形/長方形 736">
          <a:extLst>
            <a:ext uri="{FF2B5EF4-FFF2-40B4-BE49-F238E27FC236}">
              <a16:creationId xmlns:a16="http://schemas.microsoft.com/office/drawing/2014/main" id="{C2C29AB9-8233-4774-B0D6-5668A428C304}"/>
            </a:ext>
          </a:extLst>
        </xdr:cNvPr>
        <xdr:cNvSpPr/>
      </xdr:nvSpPr>
      <xdr:spPr>
        <a:xfrm>
          <a:off x="1096010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38" name="正方形/長方形 737">
          <a:extLst>
            <a:ext uri="{FF2B5EF4-FFF2-40B4-BE49-F238E27FC236}">
              <a16:creationId xmlns:a16="http://schemas.microsoft.com/office/drawing/2014/main" id="{98AB1A2F-356F-4E6F-97F2-4C0011F88D08}"/>
            </a:ext>
          </a:extLst>
        </xdr:cNvPr>
        <xdr:cNvSpPr/>
      </xdr:nvSpPr>
      <xdr:spPr>
        <a:xfrm>
          <a:off x="11064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39" name="正方形/長方形 738">
          <a:extLst>
            <a:ext uri="{FF2B5EF4-FFF2-40B4-BE49-F238E27FC236}">
              <a16:creationId xmlns:a16="http://schemas.microsoft.com/office/drawing/2014/main" id="{68AE4220-3362-4652-9CE2-71F30ECD92AD}"/>
            </a:ext>
          </a:extLst>
        </xdr:cNvPr>
        <xdr:cNvSpPr/>
      </xdr:nvSpPr>
      <xdr:spPr>
        <a:xfrm>
          <a:off x="11064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40" name="正方形/長方形 739">
          <a:extLst>
            <a:ext uri="{FF2B5EF4-FFF2-40B4-BE49-F238E27FC236}">
              <a16:creationId xmlns:a16="http://schemas.microsoft.com/office/drawing/2014/main" id="{0E32C522-8341-4943-83B4-C3E1796E871E}"/>
            </a:ext>
          </a:extLst>
        </xdr:cNvPr>
        <xdr:cNvSpPr/>
      </xdr:nvSpPr>
      <xdr:spPr>
        <a:xfrm>
          <a:off x="119659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41" name="正方形/長方形 740">
          <a:extLst>
            <a:ext uri="{FF2B5EF4-FFF2-40B4-BE49-F238E27FC236}">
              <a16:creationId xmlns:a16="http://schemas.microsoft.com/office/drawing/2014/main" id="{5D34051E-EA59-451F-8F58-6DC22A4E6908}"/>
            </a:ext>
          </a:extLst>
        </xdr:cNvPr>
        <xdr:cNvSpPr/>
      </xdr:nvSpPr>
      <xdr:spPr>
        <a:xfrm>
          <a:off x="119659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42" name="正方形/長方形 741">
          <a:extLst>
            <a:ext uri="{FF2B5EF4-FFF2-40B4-BE49-F238E27FC236}">
              <a16:creationId xmlns:a16="http://schemas.microsoft.com/office/drawing/2014/main" id="{D1863683-7DCF-443B-BFB2-B4807F8DC417}"/>
            </a:ext>
          </a:extLst>
        </xdr:cNvPr>
        <xdr:cNvSpPr/>
      </xdr:nvSpPr>
      <xdr:spPr>
        <a:xfrm>
          <a:off x="129717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3" name="正方形/長方形 742">
          <a:extLst>
            <a:ext uri="{FF2B5EF4-FFF2-40B4-BE49-F238E27FC236}">
              <a16:creationId xmlns:a16="http://schemas.microsoft.com/office/drawing/2014/main" id="{FE39CC9C-79E0-4737-89C3-478525AA1E69}"/>
            </a:ext>
          </a:extLst>
        </xdr:cNvPr>
        <xdr:cNvSpPr/>
      </xdr:nvSpPr>
      <xdr:spPr>
        <a:xfrm>
          <a:off x="129717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4" name="正方形/長方形 743">
          <a:extLst>
            <a:ext uri="{FF2B5EF4-FFF2-40B4-BE49-F238E27FC236}">
              <a16:creationId xmlns:a16="http://schemas.microsoft.com/office/drawing/2014/main" id="{7B390676-2C99-4BCE-826B-82825B9BD89B}"/>
            </a:ext>
          </a:extLst>
        </xdr:cNvPr>
        <xdr:cNvSpPr/>
      </xdr:nvSpPr>
      <xdr:spPr>
        <a:xfrm>
          <a:off x="1096010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45" name="テキスト ボックス 744">
          <a:extLst>
            <a:ext uri="{FF2B5EF4-FFF2-40B4-BE49-F238E27FC236}">
              <a16:creationId xmlns:a16="http://schemas.microsoft.com/office/drawing/2014/main" id="{73F87698-8250-427E-B339-1CEEE4CFC952}"/>
            </a:ext>
          </a:extLst>
        </xdr:cNvPr>
        <xdr:cNvSpPr txBox="1"/>
      </xdr:nvSpPr>
      <xdr:spPr>
        <a:xfrm>
          <a:off x="1092200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46" name="直線コネクタ 745">
          <a:extLst>
            <a:ext uri="{FF2B5EF4-FFF2-40B4-BE49-F238E27FC236}">
              <a16:creationId xmlns:a16="http://schemas.microsoft.com/office/drawing/2014/main" id="{B058416B-A81D-4D27-927C-E692C469B8E1}"/>
            </a:ext>
          </a:extLst>
        </xdr:cNvPr>
        <xdr:cNvCxnSpPr/>
      </xdr:nvCxnSpPr>
      <xdr:spPr>
        <a:xfrm>
          <a:off x="10960100" y="186270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47" name="テキスト ボックス 746">
          <a:extLst>
            <a:ext uri="{FF2B5EF4-FFF2-40B4-BE49-F238E27FC236}">
              <a16:creationId xmlns:a16="http://schemas.microsoft.com/office/drawing/2014/main" id="{E8D03F69-3220-47DC-803B-135882303D6A}"/>
            </a:ext>
          </a:extLst>
        </xdr:cNvPr>
        <xdr:cNvSpPr txBox="1"/>
      </xdr:nvSpPr>
      <xdr:spPr>
        <a:xfrm>
          <a:off x="1056150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748" name="直線コネクタ 747">
          <a:extLst>
            <a:ext uri="{FF2B5EF4-FFF2-40B4-BE49-F238E27FC236}">
              <a16:creationId xmlns:a16="http://schemas.microsoft.com/office/drawing/2014/main" id="{071CFA91-A04B-4633-AF5C-D94B8A6CF7A7}"/>
            </a:ext>
          </a:extLst>
        </xdr:cNvPr>
        <xdr:cNvCxnSpPr/>
      </xdr:nvCxnSpPr>
      <xdr:spPr>
        <a:xfrm>
          <a:off x="10960100" y="18308139"/>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749" name="テキスト ボックス 748">
          <a:extLst>
            <a:ext uri="{FF2B5EF4-FFF2-40B4-BE49-F238E27FC236}">
              <a16:creationId xmlns:a16="http://schemas.microsoft.com/office/drawing/2014/main" id="{3F9C12AE-E1CC-4C12-97A9-897F88E4561D}"/>
            </a:ext>
          </a:extLst>
        </xdr:cNvPr>
        <xdr:cNvSpPr txBox="1"/>
      </xdr:nvSpPr>
      <xdr:spPr>
        <a:xfrm>
          <a:off x="10561501" y="1816972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750" name="直線コネクタ 749">
          <a:extLst>
            <a:ext uri="{FF2B5EF4-FFF2-40B4-BE49-F238E27FC236}">
              <a16:creationId xmlns:a16="http://schemas.microsoft.com/office/drawing/2014/main" id="{B21E7E69-0CFC-4A55-9563-FE5CBBF6406B}"/>
            </a:ext>
          </a:extLst>
        </xdr:cNvPr>
        <xdr:cNvCxnSpPr/>
      </xdr:nvCxnSpPr>
      <xdr:spPr>
        <a:xfrm>
          <a:off x="10960100" y="1798918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751" name="テキスト ボックス 750">
          <a:extLst>
            <a:ext uri="{FF2B5EF4-FFF2-40B4-BE49-F238E27FC236}">
              <a16:creationId xmlns:a16="http://schemas.microsoft.com/office/drawing/2014/main" id="{E2E4496E-3284-45B2-BA92-B6ACB887641B}"/>
            </a:ext>
          </a:extLst>
        </xdr:cNvPr>
        <xdr:cNvSpPr txBox="1"/>
      </xdr:nvSpPr>
      <xdr:spPr>
        <a:xfrm>
          <a:off x="10602761" y="1785077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752" name="直線コネクタ 751">
          <a:extLst>
            <a:ext uri="{FF2B5EF4-FFF2-40B4-BE49-F238E27FC236}">
              <a16:creationId xmlns:a16="http://schemas.microsoft.com/office/drawing/2014/main" id="{35F544FD-7DA6-4B7F-A78B-384FC52E618F}"/>
            </a:ext>
          </a:extLst>
        </xdr:cNvPr>
        <xdr:cNvCxnSpPr/>
      </xdr:nvCxnSpPr>
      <xdr:spPr>
        <a:xfrm>
          <a:off x="10960100" y="17670236"/>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753" name="テキスト ボックス 752">
          <a:extLst>
            <a:ext uri="{FF2B5EF4-FFF2-40B4-BE49-F238E27FC236}">
              <a16:creationId xmlns:a16="http://schemas.microsoft.com/office/drawing/2014/main" id="{8041FD52-9283-4F08-A799-E52EF0984C0E}"/>
            </a:ext>
          </a:extLst>
        </xdr:cNvPr>
        <xdr:cNvSpPr txBox="1"/>
      </xdr:nvSpPr>
      <xdr:spPr>
        <a:xfrm>
          <a:off x="10602761" y="1753182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754" name="直線コネクタ 753">
          <a:extLst>
            <a:ext uri="{FF2B5EF4-FFF2-40B4-BE49-F238E27FC236}">
              <a16:creationId xmlns:a16="http://schemas.microsoft.com/office/drawing/2014/main" id="{35FE604E-A354-4414-A4D1-4D209A70F2DB}"/>
            </a:ext>
          </a:extLst>
        </xdr:cNvPr>
        <xdr:cNvCxnSpPr/>
      </xdr:nvCxnSpPr>
      <xdr:spPr>
        <a:xfrm>
          <a:off x="10960100" y="17351284"/>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755" name="テキスト ボックス 754">
          <a:extLst>
            <a:ext uri="{FF2B5EF4-FFF2-40B4-BE49-F238E27FC236}">
              <a16:creationId xmlns:a16="http://schemas.microsoft.com/office/drawing/2014/main" id="{472DC743-8353-457D-BB4C-C03B9CD81867}"/>
            </a:ext>
          </a:extLst>
        </xdr:cNvPr>
        <xdr:cNvSpPr txBox="1"/>
      </xdr:nvSpPr>
      <xdr:spPr>
        <a:xfrm>
          <a:off x="10602761" y="1721287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756" name="直線コネクタ 755">
          <a:extLst>
            <a:ext uri="{FF2B5EF4-FFF2-40B4-BE49-F238E27FC236}">
              <a16:creationId xmlns:a16="http://schemas.microsoft.com/office/drawing/2014/main" id="{C3C65A50-BF6B-495A-B5EC-1232E3F2CE9F}"/>
            </a:ext>
          </a:extLst>
        </xdr:cNvPr>
        <xdr:cNvCxnSpPr/>
      </xdr:nvCxnSpPr>
      <xdr:spPr>
        <a:xfrm>
          <a:off x="10960100" y="1703233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757" name="テキスト ボックス 756">
          <a:extLst>
            <a:ext uri="{FF2B5EF4-FFF2-40B4-BE49-F238E27FC236}">
              <a16:creationId xmlns:a16="http://schemas.microsoft.com/office/drawing/2014/main" id="{7199C888-CE13-44F3-B33C-B11FB9370B33}"/>
            </a:ext>
          </a:extLst>
        </xdr:cNvPr>
        <xdr:cNvSpPr txBox="1"/>
      </xdr:nvSpPr>
      <xdr:spPr>
        <a:xfrm>
          <a:off x="10602761" y="16893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758" name="直線コネクタ 757">
          <a:extLst>
            <a:ext uri="{FF2B5EF4-FFF2-40B4-BE49-F238E27FC236}">
              <a16:creationId xmlns:a16="http://schemas.microsoft.com/office/drawing/2014/main" id="{C2710265-5277-4DE4-A39B-F101B67AEBC3}"/>
            </a:ext>
          </a:extLst>
        </xdr:cNvPr>
        <xdr:cNvCxnSpPr/>
      </xdr:nvCxnSpPr>
      <xdr:spPr>
        <a:xfrm>
          <a:off x="10960100" y="16713381"/>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759" name="テキスト ボックス 758">
          <a:extLst>
            <a:ext uri="{FF2B5EF4-FFF2-40B4-BE49-F238E27FC236}">
              <a16:creationId xmlns:a16="http://schemas.microsoft.com/office/drawing/2014/main" id="{3AC0473B-70F1-47CE-8CBB-E13509A79CA4}"/>
            </a:ext>
          </a:extLst>
        </xdr:cNvPr>
        <xdr:cNvSpPr txBox="1"/>
      </xdr:nvSpPr>
      <xdr:spPr>
        <a:xfrm>
          <a:off x="10666881" y="1657496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60" name="直線コネクタ 759">
          <a:extLst>
            <a:ext uri="{FF2B5EF4-FFF2-40B4-BE49-F238E27FC236}">
              <a16:creationId xmlns:a16="http://schemas.microsoft.com/office/drawing/2014/main" id="{F57FC144-3324-418F-8CC8-E925975AA5EF}"/>
            </a:ext>
          </a:extLst>
        </xdr:cNvPr>
        <xdr:cNvCxnSpPr/>
      </xdr:nvCxnSpPr>
      <xdr:spPr>
        <a:xfrm>
          <a:off x="10960100" y="163944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61" name="【庁舎】&#10;有形固定資産減価償却率グラフ枠">
          <a:extLst>
            <a:ext uri="{FF2B5EF4-FFF2-40B4-BE49-F238E27FC236}">
              <a16:creationId xmlns:a16="http://schemas.microsoft.com/office/drawing/2014/main" id="{6C16D5CB-D45B-4374-BC0F-508F077B0471}"/>
            </a:ext>
          </a:extLst>
        </xdr:cNvPr>
        <xdr:cNvSpPr/>
      </xdr:nvSpPr>
      <xdr:spPr>
        <a:xfrm>
          <a:off x="1096010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58238</xdr:rowOff>
    </xdr:from>
    <xdr:to>
      <xdr:col>85</xdr:col>
      <xdr:colOff>126364</xdr:colOff>
      <xdr:row>109</xdr:row>
      <xdr:rowOff>35379</xdr:rowOff>
    </xdr:to>
    <xdr:cxnSp macro="">
      <xdr:nvCxnSpPr>
        <xdr:cNvPr id="762" name="直線コネクタ 761">
          <a:extLst>
            <a:ext uri="{FF2B5EF4-FFF2-40B4-BE49-F238E27FC236}">
              <a16:creationId xmlns:a16="http://schemas.microsoft.com/office/drawing/2014/main" id="{F11A4561-A990-425F-B88E-648A4F214312}"/>
            </a:ext>
          </a:extLst>
        </xdr:cNvPr>
        <xdr:cNvCxnSpPr/>
      </xdr:nvCxnSpPr>
      <xdr:spPr>
        <a:xfrm flipV="1">
          <a:off x="14375764" y="16822238"/>
          <a:ext cx="0" cy="14859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763" name="【庁舎】&#10;有形固定資産減価償却率最小値テキスト">
          <a:extLst>
            <a:ext uri="{FF2B5EF4-FFF2-40B4-BE49-F238E27FC236}">
              <a16:creationId xmlns:a16="http://schemas.microsoft.com/office/drawing/2014/main" id="{4E720E02-D6BF-45B2-81AC-240A11B2970B}"/>
            </a:ext>
          </a:extLst>
        </xdr:cNvPr>
        <xdr:cNvSpPr txBox="1"/>
      </xdr:nvSpPr>
      <xdr:spPr>
        <a:xfrm>
          <a:off x="14414500" y="18311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764" name="直線コネクタ 763">
          <a:extLst>
            <a:ext uri="{FF2B5EF4-FFF2-40B4-BE49-F238E27FC236}">
              <a16:creationId xmlns:a16="http://schemas.microsoft.com/office/drawing/2014/main" id="{C8CF5EC6-9A27-491D-9771-CFF688ED0B16}"/>
            </a:ext>
          </a:extLst>
        </xdr:cNvPr>
        <xdr:cNvCxnSpPr/>
      </xdr:nvCxnSpPr>
      <xdr:spPr>
        <a:xfrm>
          <a:off x="14287500" y="1830813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4915</xdr:rowOff>
    </xdr:from>
    <xdr:ext cx="340478" cy="259045"/>
    <xdr:sp macro="" textlink="">
      <xdr:nvSpPr>
        <xdr:cNvPr id="765" name="【庁舎】&#10;有形固定資産減価償却率最大値テキスト">
          <a:extLst>
            <a:ext uri="{FF2B5EF4-FFF2-40B4-BE49-F238E27FC236}">
              <a16:creationId xmlns:a16="http://schemas.microsoft.com/office/drawing/2014/main" id="{97C66856-CEDF-4FC5-81BD-DF24C4A2745B}"/>
            </a:ext>
          </a:extLst>
        </xdr:cNvPr>
        <xdr:cNvSpPr txBox="1"/>
      </xdr:nvSpPr>
      <xdr:spPr>
        <a:xfrm>
          <a:off x="14414500" y="1660127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58238</xdr:rowOff>
    </xdr:from>
    <xdr:to>
      <xdr:col>86</xdr:col>
      <xdr:colOff>25400</xdr:colOff>
      <xdr:row>100</xdr:row>
      <xdr:rowOff>58238</xdr:rowOff>
    </xdr:to>
    <xdr:cxnSp macro="">
      <xdr:nvCxnSpPr>
        <xdr:cNvPr id="766" name="直線コネクタ 765">
          <a:extLst>
            <a:ext uri="{FF2B5EF4-FFF2-40B4-BE49-F238E27FC236}">
              <a16:creationId xmlns:a16="http://schemas.microsoft.com/office/drawing/2014/main" id="{723EFEC9-E562-45B3-A0E9-E1C0F78AA67D}"/>
            </a:ext>
          </a:extLst>
        </xdr:cNvPr>
        <xdr:cNvCxnSpPr/>
      </xdr:nvCxnSpPr>
      <xdr:spPr>
        <a:xfrm>
          <a:off x="14287500" y="1682223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43378</xdr:rowOff>
    </xdr:from>
    <xdr:ext cx="405111" cy="259045"/>
    <xdr:sp macro="" textlink="">
      <xdr:nvSpPr>
        <xdr:cNvPr id="767" name="【庁舎】&#10;有形固定資産減価償却率平均値テキスト">
          <a:extLst>
            <a:ext uri="{FF2B5EF4-FFF2-40B4-BE49-F238E27FC236}">
              <a16:creationId xmlns:a16="http://schemas.microsoft.com/office/drawing/2014/main" id="{7C74A485-658B-4F6C-B9E8-458FB3F04920}"/>
            </a:ext>
          </a:extLst>
        </xdr:cNvPr>
        <xdr:cNvSpPr txBox="1"/>
      </xdr:nvSpPr>
      <xdr:spPr>
        <a:xfrm>
          <a:off x="14414500" y="1731029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20501</xdr:rowOff>
    </xdr:from>
    <xdr:to>
      <xdr:col>85</xdr:col>
      <xdr:colOff>177800</xdr:colOff>
      <xdr:row>104</xdr:row>
      <xdr:rowOff>122101</xdr:rowOff>
    </xdr:to>
    <xdr:sp macro="" textlink="">
      <xdr:nvSpPr>
        <xdr:cNvPr id="768" name="フローチャート: 判断 767">
          <a:extLst>
            <a:ext uri="{FF2B5EF4-FFF2-40B4-BE49-F238E27FC236}">
              <a16:creationId xmlns:a16="http://schemas.microsoft.com/office/drawing/2014/main" id="{24A944A2-E0EB-443D-AC02-4F3F1D30C771}"/>
            </a:ext>
          </a:extLst>
        </xdr:cNvPr>
        <xdr:cNvSpPr/>
      </xdr:nvSpPr>
      <xdr:spPr>
        <a:xfrm>
          <a:off x="14325600" y="17455061"/>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5806</xdr:rowOff>
    </xdr:from>
    <xdr:to>
      <xdr:col>81</xdr:col>
      <xdr:colOff>101600</xdr:colOff>
      <xdr:row>104</xdr:row>
      <xdr:rowOff>107406</xdr:rowOff>
    </xdr:to>
    <xdr:sp macro="" textlink="">
      <xdr:nvSpPr>
        <xdr:cNvPr id="769" name="フローチャート: 判断 768">
          <a:extLst>
            <a:ext uri="{FF2B5EF4-FFF2-40B4-BE49-F238E27FC236}">
              <a16:creationId xmlns:a16="http://schemas.microsoft.com/office/drawing/2014/main" id="{38DB208B-8899-48C4-8924-B134E13C7F14}"/>
            </a:ext>
          </a:extLst>
        </xdr:cNvPr>
        <xdr:cNvSpPr/>
      </xdr:nvSpPr>
      <xdr:spPr>
        <a:xfrm>
          <a:off x="13578840" y="174403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40095</xdr:rowOff>
    </xdr:from>
    <xdr:to>
      <xdr:col>76</xdr:col>
      <xdr:colOff>165100</xdr:colOff>
      <xdr:row>104</xdr:row>
      <xdr:rowOff>141695</xdr:rowOff>
    </xdr:to>
    <xdr:sp macro="" textlink="">
      <xdr:nvSpPr>
        <xdr:cNvPr id="770" name="フローチャート: 判断 769">
          <a:extLst>
            <a:ext uri="{FF2B5EF4-FFF2-40B4-BE49-F238E27FC236}">
              <a16:creationId xmlns:a16="http://schemas.microsoft.com/office/drawing/2014/main" id="{0E70AF04-9532-48F1-8584-A885E9CEDA62}"/>
            </a:ext>
          </a:extLst>
        </xdr:cNvPr>
        <xdr:cNvSpPr/>
      </xdr:nvSpPr>
      <xdr:spPr>
        <a:xfrm>
          <a:off x="12804140" y="17474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48261</xdr:rowOff>
    </xdr:from>
    <xdr:to>
      <xdr:col>72</xdr:col>
      <xdr:colOff>38100</xdr:colOff>
      <xdr:row>104</xdr:row>
      <xdr:rowOff>149861</xdr:rowOff>
    </xdr:to>
    <xdr:sp macro="" textlink="">
      <xdr:nvSpPr>
        <xdr:cNvPr id="771" name="フローチャート: 判断 770">
          <a:extLst>
            <a:ext uri="{FF2B5EF4-FFF2-40B4-BE49-F238E27FC236}">
              <a16:creationId xmlns:a16="http://schemas.microsoft.com/office/drawing/2014/main" id="{99E7A203-927B-46A2-8524-BD41EE304402}"/>
            </a:ext>
          </a:extLst>
        </xdr:cNvPr>
        <xdr:cNvSpPr/>
      </xdr:nvSpPr>
      <xdr:spPr>
        <a:xfrm>
          <a:off x="12029440" y="1748282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90714</xdr:rowOff>
    </xdr:from>
    <xdr:to>
      <xdr:col>67</xdr:col>
      <xdr:colOff>101600</xdr:colOff>
      <xdr:row>105</xdr:row>
      <xdr:rowOff>20864</xdr:rowOff>
    </xdr:to>
    <xdr:sp macro="" textlink="">
      <xdr:nvSpPr>
        <xdr:cNvPr id="772" name="フローチャート: 判断 771">
          <a:extLst>
            <a:ext uri="{FF2B5EF4-FFF2-40B4-BE49-F238E27FC236}">
              <a16:creationId xmlns:a16="http://schemas.microsoft.com/office/drawing/2014/main" id="{05CE8F82-3D84-4D74-B2CC-E548BCECCE59}"/>
            </a:ext>
          </a:extLst>
        </xdr:cNvPr>
        <xdr:cNvSpPr/>
      </xdr:nvSpPr>
      <xdr:spPr>
        <a:xfrm>
          <a:off x="11231880" y="1752527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73" name="テキスト ボックス 772">
          <a:extLst>
            <a:ext uri="{FF2B5EF4-FFF2-40B4-BE49-F238E27FC236}">
              <a16:creationId xmlns:a16="http://schemas.microsoft.com/office/drawing/2014/main" id="{12DD4144-FDC5-48F5-9115-5F1B8198CDC1}"/>
            </a:ext>
          </a:extLst>
        </xdr:cNvPr>
        <xdr:cNvSpPr txBox="1"/>
      </xdr:nvSpPr>
      <xdr:spPr>
        <a:xfrm>
          <a:off x="14208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74" name="テキスト ボックス 773">
          <a:extLst>
            <a:ext uri="{FF2B5EF4-FFF2-40B4-BE49-F238E27FC236}">
              <a16:creationId xmlns:a16="http://schemas.microsoft.com/office/drawing/2014/main" id="{B25E7129-4C1D-4408-A66B-285FA43591D0}"/>
            </a:ext>
          </a:extLst>
        </xdr:cNvPr>
        <xdr:cNvSpPr txBox="1"/>
      </xdr:nvSpPr>
      <xdr:spPr>
        <a:xfrm>
          <a:off x="134620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75" name="テキスト ボックス 774">
          <a:extLst>
            <a:ext uri="{FF2B5EF4-FFF2-40B4-BE49-F238E27FC236}">
              <a16:creationId xmlns:a16="http://schemas.microsoft.com/office/drawing/2014/main" id="{9D5C9CF9-D266-41E6-A747-19FA6AE7626B}"/>
            </a:ext>
          </a:extLst>
        </xdr:cNvPr>
        <xdr:cNvSpPr txBox="1"/>
      </xdr:nvSpPr>
      <xdr:spPr>
        <a:xfrm>
          <a:off x="126873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76" name="テキスト ボックス 775">
          <a:extLst>
            <a:ext uri="{FF2B5EF4-FFF2-40B4-BE49-F238E27FC236}">
              <a16:creationId xmlns:a16="http://schemas.microsoft.com/office/drawing/2014/main" id="{4CC6C9AF-0AF5-474F-9777-842214EA584D}"/>
            </a:ext>
          </a:extLst>
        </xdr:cNvPr>
        <xdr:cNvSpPr txBox="1"/>
      </xdr:nvSpPr>
      <xdr:spPr>
        <a:xfrm>
          <a:off x="119049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77" name="テキスト ボックス 776">
          <a:extLst>
            <a:ext uri="{FF2B5EF4-FFF2-40B4-BE49-F238E27FC236}">
              <a16:creationId xmlns:a16="http://schemas.microsoft.com/office/drawing/2014/main" id="{802EA747-FD86-4DE9-ABFA-3C9D9567EC3B}"/>
            </a:ext>
          </a:extLst>
        </xdr:cNvPr>
        <xdr:cNvSpPr txBox="1"/>
      </xdr:nvSpPr>
      <xdr:spPr>
        <a:xfrm>
          <a:off x="111150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12337</xdr:rowOff>
    </xdr:from>
    <xdr:to>
      <xdr:col>85</xdr:col>
      <xdr:colOff>177800</xdr:colOff>
      <xdr:row>106</xdr:row>
      <xdr:rowOff>113937</xdr:rowOff>
    </xdr:to>
    <xdr:sp macro="" textlink="">
      <xdr:nvSpPr>
        <xdr:cNvPr id="778" name="楕円 777">
          <a:extLst>
            <a:ext uri="{FF2B5EF4-FFF2-40B4-BE49-F238E27FC236}">
              <a16:creationId xmlns:a16="http://schemas.microsoft.com/office/drawing/2014/main" id="{CED8F523-76EC-468E-9471-CD31D703EE97}"/>
            </a:ext>
          </a:extLst>
        </xdr:cNvPr>
        <xdr:cNvSpPr/>
      </xdr:nvSpPr>
      <xdr:spPr>
        <a:xfrm>
          <a:off x="14325600" y="17782177"/>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105</xdr:row>
      <xdr:rowOff>162214</xdr:rowOff>
    </xdr:from>
    <xdr:ext cx="405111" cy="259045"/>
    <xdr:sp macro="" textlink="">
      <xdr:nvSpPr>
        <xdr:cNvPr id="779" name="【庁舎】&#10;有形固定資産減価償却率該当値テキスト">
          <a:extLst>
            <a:ext uri="{FF2B5EF4-FFF2-40B4-BE49-F238E27FC236}">
              <a16:creationId xmlns:a16="http://schemas.microsoft.com/office/drawing/2014/main" id="{A1182D18-6F8A-4E8B-8190-3248FB09FC16}"/>
            </a:ext>
          </a:extLst>
        </xdr:cNvPr>
        <xdr:cNvSpPr txBox="1"/>
      </xdr:nvSpPr>
      <xdr:spPr>
        <a:xfrm>
          <a:off x="14414500" y="177644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105</xdr:row>
      <xdr:rowOff>154395</xdr:rowOff>
    </xdr:from>
    <xdr:to>
      <xdr:col>81</xdr:col>
      <xdr:colOff>101600</xdr:colOff>
      <xdr:row>106</xdr:row>
      <xdr:rowOff>84545</xdr:rowOff>
    </xdr:to>
    <xdr:sp macro="" textlink="">
      <xdr:nvSpPr>
        <xdr:cNvPr id="780" name="楕円 779">
          <a:extLst>
            <a:ext uri="{FF2B5EF4-FFF2-40B4-BE49-F238E27FC236}">
              <a16:creationId xmlns:a16="http://schemas.microsoft.com/office/drawing/2014/main" id="{61DD9BF2-340B-4A81-B165-0FECFC94F8F4}"/>
            </a:ext>
          </a:extLst>
        </xdr:cNvPr>
        <xdr:cNvSpPr/>
      </xdr:nvSpPr>
      <xdr:spPr>
        <a:xfrm>
          <a:off x="13578840" y="1775659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106</xdr:row>
      <xdr:rowOff>33745</xdr:rowOff>
    </xdr:from>
    <xdr:to>
      <xdr:col>85</xdr:col>
      <xdr:colOff>127000</xdr:colOff>
      <xdr:row>106</xdr:row>
      <xdr:rowOff>63137</xdr:rowOff>
    </xdr:to>
    <xdr:cxnSp macro="">
      <xdr:nvCxnSpPr>
        <xdr:cNvPr id="781" name="直線コネクタ 780">
          <a:extLst>
            <a:ext uri="{FF2B5EF4-FFF2-40B4-BE49-F238E27FC236}">
              <a16:creationId xmlns:a16="http://schemas.microsoft.com/office/drawing/2014/main" id="{7C7AFFF8-E768-48A5-87A0-05AE5B608942}"/>
            </a:ext>
          </a:extLst>
        </xdr:cNvPr>
        <xdr:cNvCxnSpPr/>
      </xdr:nvCxnSpPr>
      <xdr:spPr>
        <a:xfrm>
          <a:off x="13629640" y="17803585"/>
          <a:ext cx="746760" cy="2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105</xdr:row>
      <xdr:rowOff>7438</xdr:rowOff>
    </xdr:from>
    <xdr:to>
      <xdr:col>76</xdr:col>
      <xdr:colOff>165100</xdr:colOff>
      <xdr:row>105</xdr:row>
      <xdr:rowOff>109038</xdr:rowOff>
    </xdr:to>
    <xdr:sp macro="" textlink="">
      <xdr:nvSpPr>
        <xdr:cNvPr id="782" name="楕円 781">
          <a:extLst>
            <a:ext uri="{FF2B5EF4-FFF2-40B4-BE49-F238E27FC236}">
              <a16:creationId xmlns:a16="http://schemas.microsoft.com/office/drawing/2014/main" id="{8B5A6BED-7412-45D3-AEB6-7ABD69E10A76}"/>
            </a:ext>
          </a:extLst>
        </xdr:cNvPr>
        <xdr:cNvSpPr/>
      </xdr:nvSpPr>
      <xdr:spPr>
        <a:xfrm>
          <a:off x="12804140" y="17609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105</xdr:row>
      <xdr:rowOff>58238</xdr:rowOff>
    </xdr:from>
    <xdr:to>
      <xdr:col>81</xdr:col>
      <xdr:colOff>50800</xdr:colOff>
      <xdr:row>106</xdr:row>
      <xdr:rowOff>33745</xdr:rowOff>
    </xdr:to>
    <xdr:cxnSp macro="">
      <xdr:nvCxnSpPr>
        <xdr:cNvPr id="783" name="直線コネクタ 782">
          <a:extLst>
            <a:ext uri="{FF2B5EF4-FFF2-40B4-BE49-F238E27FC236}">
              <a16:creationId xmlns:a16="http://schemas.microsoft.com/office/drawing/2014/main" id="{8F7B4672-2222-4DE9-83E5-18120A0FD6E9}"/>
            </a:ext>
          </a:extLst>
        </xdr:cNvPr>
        <xdr:cNvCxnSpPr/>
      </xdr:nvCxnSpPr>
      <xdr:spPr>
        <a:xfrm>
          <a:off x="12854940" y="17660438"/>
          <a:ext cx="774700" cy="1431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104</xdr:row>
      <xdr:rowOff>147864</xdr:rowOff>
    </xdr:from>
    <xdr:to>
      <xdr:col>72</xdr:col>
      <xdr:colOff>38100</xdr:colOff>
      <xdr:row>105</xdr:row>
      <xdr:rowOff>78014</xdr:rowOff>
    </xdr:to>
    <xdr:sp macro="" textlink="">
      <xdr:nvSpPr>
        <xdr:cNvPr id="784" name="楕円 783">
          <a:extLst>
            <a:ext uri="{FF2B5EF4-FFF2-40B4-BE49-F238E27FC236}">
              <a16:creationId xmlns:a16="http://schemas.microsoft.com/office/drawing/2014/main" id="{0B4D0ECB-398A-4D17-8334-BCDF977E3F72}"/>
            </a:ext>
          </a:extLst>
        </xdr:cNvPr>
        <xdr:cNvSpPr/>
      </xdr:nvSpPr>
      <xdr:spPr>
        <a:xfrm>
          <a:off x="12029440" y="1758242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105</xdr:row>
      <xdr:rowOff>27214</xdr:rowOff>
    </xdr:from>
    <xdr:to>
      <xdr:col>76</xdr:col>
      <xdr:colOff>114300</xdr:colOff>
      <xdr:row>105</xdr:row>
      <xdr:rowOff>58238</xdr:rowOff>
    </xdr:to>
    <xdr:cxnSp macro="">
      <xdr:nvCxnSpPr>
        <xdr:cNvPr id="785" name="直線コネクタ 784">
          <a:extLst>
            <a:ext uri="{FF2B5EF4-FFF2-40B4-BE49-F238E27FC236}">
              <a16:creationId xmlns:a16="http://schemas.microsoft.com/office/drawing/2014/main" id="{D62DBB51-B24F-4317-A0F1-4F6329FCE5E1}"/>
            </a:ext>
          </a:extLst>
        </xdr:cNvPr>
        <xdr:cNvCxnSpPr/>
      </xdr:nvCxnSpPr>
      <xdr:spPr>
        <a:xfrm>
          <a:off x="12072620" y="17629414"/>
          <a:ext cx="78232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104</xdr:row>
      <xdr:rowOff>113574</xdr:rowOff>
    </xdr:from>
    <xdr:to>
      <xdr:col>67</xdr:col>
      <xdr:colOff>101600</xdr:colOff>
      <xdr:row>105</xdr:row>
      <xdr:rowOff>43724</xdr:rowOff>
    </xdr:to>
    <xdr:sp macro="" textlink="">
      <xdr:nvSpPr>
        <xdr:cNvPr id="786" name="楕円 785">
          <a:extLst>
            <a:ext uri="{FF2B5EF4-FFF2-40B4-BE49-F238E27FC236}">
              <a16:creationId xmlns:a16="http://schemas.microsoft.com/office/drawing/2014/main" id="{4CEE0DFD-54ED-45A3-9AB3-199B8AAA6E46}"/>
            </a:ext>
          </a:extLst>
        </xdr:cNvPr>
        <xdr:cNvSpPr/>
      </xdr:nvSpPr>
      <xdr:spPr>
        <a:xfrm>
          <a:off x="11231880" y="1754813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104</xdr:row>
      <xdr:rowOff>164374</xdr:rowOff>
    </xdr:from>
    <xdr:to>
      <xdr:col>71</xdr:col>
      <xdr:colOff>177800</xdr:colOff>
      <xdr:row>105</xdr:row>
      <xdr:rowOff>27214</xdr:rowOff>
    </xdr:to>
    <xdr:cxnSp macro="">
      <xdr:nvCxnSpPr>
        <xdr:cNvPr id="787" name="直線コネクタ 786">
          <a:extLst>
            <a:ext uri="{FF2B5EF4-FFF2-40B4-BE49-F238E27FC236}">
              <a16:creationId xmlns:a16="http://schemas.microsoft.com/office/drawing/2014/main" id="{B07D4659-B48C-45F6-BD46-207CF32F762F}"/>
            </a:ext>
          </a:extLst>
        </xdr:cNvPr>
        <xdr:cNvCxnSpPr/>
      </xdr:nvCxnSpPr>
      <xdr:spPr>
        <a:xfrm>
          <a:off x="11282680" y="17598934"/>
          <a:ext cx="78994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123933</xdr:rowOff>
    </xdr:from>
    <xdr:ext cx="405111" cy="259045"/>
    <xdr:sp macro="" textlink="">
      <xdr:nvSpPr>
        <xdr:cNvPr id="788" name="n_1aveValue【庁舎】&#10;有形固定資産減価償却率">
          <a:extLst>
            <a:ext uri="{FF2B5EF4-FFF2-40B4-BE49-F238E27FC236}">
              <a16:creationId xmlns:a16="http://schemas.microsoft.com/office/drawing/2014/main" id="{0565137F-B1B9-4C43-AEB6-AF619C24F023}"/>
            </a:ext>
          </a:extLst>
        </xdr:cNvPr>
        <xdr:cNvSpPr txBox="1"/>
      </xdr:nvSpPr>
      <xdr:spPr>
        <a:xfrm>
          <a:off x="13437244" y="172232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158222</xdr:rowOff>
    </xdr:from>
    <xdr:ext cx="405111" cy="259045"/>
    <xdr:sp macro="" textlink="">
      <xdr:nvSpPr>
        <xdr:cNvPr id="789" name="n_2aveValue【庁舎】&#10;有形固定資産減価償却率">
          <a:extLst>
            <a:ext uri="{FF2B5EF4-FFF2-40B4-BE49-F238E27FC236}">
              <a16:creationId xmlns:a16="http://schemas.microsoft.com/office/drawing/2014/main" id="{E54EFEFF-E973-41C1-8180-8EC1D19AA10D}"/>
            </a:ext>
          </a:extLst>
        </xdr:cNvPr>
        <xdr:cNvSpPr txBox="1"/>
      </xdr:nvSpPr>
      <xdr:spPr>
        <a:xfrm>
          <a:off x="12675244" y="172575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166388</xdr:rowOff>
    </xdr:from>
    <xdr:ext cx="405111" cy="259045"/>
    <xdr:sp macro="" textlink="">
      <xdr:nvSpPr>
        <xdr:cNvPr id="790" name="n_3aveValue【庁舎】&#10;有形固定資産減価償却率">
          <a:extLst>
            <a:ext uri="{FF2B5EF4-FFF2-40B4-BE49-F238E27FC236}">
              <a16:creationId xmlns:a16="http://schemas.microsoft.com/office/drawing/2014/main" id="{71379C64-EDB9-429A-8A55-21A45F4F57E9}"/>
            </a:ext>
          </a:extLst>
        </xdr:cNvPr>
        <xdr:cNvSpPr txBox="1"/>
      </xdr:nvSpPr>
      <xdr:spPr>
        <a:xfrm>
          <a:off x="11900544" y="172656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37391</xdr:rowOff>
    </xdr:from>
    <xdr:ext cx="405111" cy="259045"/>
    <xdr:sp macro="" textlink="">
      <xdr:nvSpPr>
        <xdr:cNvPr id="791" name="n_4aveValue【庁舎】&#10;有形固定資産減価償却率">
          <a:extLst>
            <a:ext uri="{FF2B5EF4-FFF2-40B4-BE49-F238E27FC236}">
              <a16:creationId xmlns:a16="http://schemas.microsoft.com/office/drawing/2014/main" id="{12DEFE0B-B495-4AC0-BC77-8FCE98955D8D}"/>
            </a:ext>
          </a:extLst>
        </xdr:cNvPr>
        <xdr:cNvSpPr txBox="1"/>
      </xdr:nvSpPr>
      <xdr:spPr>
        <a:xfrm>
          <a:off x="11102984" y="173043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106</xdr:row>
      <xdr:rowOff>75672</xdr:rowOff>
    </xdr:from>
    <xdr:ext cx="405111" cy="259045"/>
    <xdr:sp macro="" textlink="">
      <xdr:nvSpPr>
        <xdr:cNvPr id="792" name="n_1mainValue【庁舎】&#10;有形固定資産減価償却率">
          <a:extLst>
            <a:ext uri="{FF2B5EF4-FFF2-40B4-BE49-F238E27FC236}">
              <a16:creationId xmlns:a16="http://schemas.microsoft.com/office/drawing/2014/main" id="{0BBDA6FD-73A0-4B69-AD56-613C5BF7A763}"/>
            </a:ext>
          </a:extLst>
        </xdr:cNvPr>
        <xdr:cNvSpPr txBox="1"/>
      </xdr:nvSpPr>
      <xdr:spPr>
        <a:xfrm>
          <a:off x="13437244" y="178455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100165</xdr:rowOff>
    </xdr:from>
    <xdr:ext cx="405111" cy="259045"/>
    <xdr:sp macro="" textlink="">
      <xdr:nvSpPr>
        <xdr:cNvPr id="793" name="n_2mainValue【庁舎】&#10;有形固定資産減価償却率">
          <a:extLst>
            <a:ext uri="{FF2B5EF4-FFF2-40B4-BE49-F238E27FC236}">
              <a16:creationId xmlns:a16="http://schemas.microsoft.com/office/drawing/2014/main" id="{1723B153-683B-4CAF-A9E5-79E772F03790}"/>
            </a:ext>
          </a:extLst>
        </xdr:cNvPr>
        <xdr:cNvSpPr txBox="1"/>
      </xdr:nvSpPr>
      <xdr:spPr>
        <a:xfrm>
          <a:off x="12675244" y="177023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69141</xdr:rowOff>
    </xdr:from>
    <xdr:ext cx="405111" cy="259045"/>
    <xdr:sp macro="" textlink="">
      <xdr:nvSpPr>
        <xdr:cNvPr id="794" name="n_3mainValue【庁舎】&#10;有形固定資産減価償却率">
          <a:extLst>
            <a:ext uri="{FF2B5EF4-FFF2-40B4-BE49-F238E27FC236}">
              <a16:creationId xmlns:a16="http://schemas.microsoft.com/office/drawing/2014/main" id="{59610B80-5783-4F08-B56D-F77EC2B0227E}"/>
            </a:ext>
          </a:extLst>
        </xdr:cNvPr>
        <xdr:cNvSpPr txBox="1"/>
      </xdr:nvSpPr>
      <xdr:spPr>
        <a:xfrm>
          <a:off x="11900544" y="176713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34851</xdr:rowOff>
    </xdr:from>
    <xdr:ext cx="405111" cy="259045"/>
    <xdr:sp macro="" textlink="">
      <xdr:nvSpPr>
        <xdr:cNvPr id="795" name="n_4mainValue【庁舎】&#10;有形固定資産減価償却率">
          <a:extLst>
            <a:ext uri="{FF2B5EF4-FFF2-40B4-BE49-F238E27FC236}">
              <a16:creationId xmlns:a16="http://schemas.microsoft.com/office/drawing/2014/main" id="{7200730E-35F9-447E-A096-C59DE28690C0}"/>
            </a:ext>
          </a:extLst>
        </xdr:cNvPr>
        <xdr:cNvSpPr txBox="1"/>
      </xdr:nvSpPr>
      <xdr:spPr>
        <a:xfrm>
          <a:off x="11102984" y="176370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96" name="正方形/長方形 795">
          <a:extLst>
            <a:ext uri="{FF2B5EF4-FFF2-40B4-BE49-F238E27FC236}">
              <a16:creationId xmlns:a16="http://schemas.microsoft.com/office/drawing/2014/main" id="{FA9EAE3A-E3FF-4E0A-BA64-9ABA980E2B7B}"/>
            </a:ext>
          </a:extLst>
        </xdr:cNvPr>
        <xdr:cNvSpPr/>
      </xdr:nvSpPr>
      <xdr:spPr>
        <a:xfrm>
          <a:off x="1609344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97" name="正方形/長方形 796">
          <a:extLst>
            <a:ext uri="{FF2B5EF4-FFF2-40B4-BE49-F238E27FC236}">
              <a16:creationId xmlns:a16="http://schemas.microsoft.com/office/drawing/2014/main" id="{EA620F8B-A7D9-484E-9408-517A0C22D1E9}"/>
            </a:ext>
          </a:extLst>
        </xdr:cNvPr>
        <xdr:cNvSpPr/>
      </xdr:nvSpPr>
      <xdr:spPr>
        <a:xfrm>
          <a:off x="16220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98" name="正方形/長方形 797">
          <a:extLst>
            <a:ext uri="{FF2B5EF4-FFF2-40B4-BE49-F238E27FC236}">
              <a16:creationId xmlns:a16="http://schemas.microsoft.com/office/drawing/2014/main" id="{412B870E-4CF3-4984-82DD-66A000474734}"/>
            </a:ext>
          </a:extLst>
        </xdr:cNvPr>
        <xdr:cNvSpPr/>
      </xdr:nvSpPr>
      <xdr:spPr>
        <a:xfrm>
          <a:off x="16220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99" name="正方形/長方形 798">
          <a:extLst>
            <a:ext uri="{FF2B5EF4-FFF2-40B4-BE49-F238E27FC236}">
              <a16:creationId xmlns:a16="http://schemas.microsoft.com/office/drawing/2014/main" id="{20B52210-DF2A-4A6A-A398-D7E9E879272A}"/>
            </a:ext>
          </a:extLst>
        </xdr:cNvPr>
        <xdr:cNvSpPr/>
      </xdr:nvSpPr>
      <xdr:spPr>
        <a:xfrm>
          <a:off x="170992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00" name="正方形/長方形 799">
          <a:extLst>
            <a:ext uri="{FF2B5EF4-FFF2-40B4-BE49-F238E27FC236}">
              <a16:creationId xmlns:a16="http://schemas.microsoft.com/office/drawing/2014/main" id="{863E00AA-897B-4954-AD5B-4B643F3F8F87}"/>
            </a:ext>
          </a:extLst>
        </xdr:cNvPr>
        <xdr:cNvSpPr/>
      </xdr:nvSpPr>
      <xdr:spPr>
        <a:xfrm>
          <a:off x="170992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01" name="正方形/長方形 800">
          <a:extLst>
            <a:ext uri="{FF2B5EF4-FFF2-40B4-BE49-F238E27FC236}">
              <a16:creationId xmlns:a16="http://schemas.microsoft.com/office/drawing/2014/main" id="{1F17B2C6-94E2-46FD-BE69-3315FE8128A4}"/>
            </a:ext>
          </a:extLst>
        </xdr:cNvPr>
        <xdr:cNvSpPr/>
      </xdr:nvSpPr>
      <xdr:spPr>
        <a:xfrm>
          <a:off x="1810512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02" name="正方形/長方形 801">
          <a:extLst>
            <a:ext uri="{FF2B5EF4-FFF2-40B4-BE49-F238E27FC236}">
              <a16:creationId xmlns:a16="http://schemas.microsoft.com/office/drawing/2014/main" id="{71877570-5435-4309-9962-4FFAD9D3E5BF}"/>
            </a:ext>
          </a:extLst>
        </xdr:cNvPr>
        <xdr:cNvSpPr/>
      </xdr:nvSpPr>
      <xdr:spPr>
        <a:xfrm>
          <a:off x="1810512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03" name="正方形/長方形 802">
          <a:extLst>
            <a:ext uri="{FF2B5EF4-FFF2-40B4-BE49-F238E27FC236}">
              <a16:creationId xmlns:a16="http://schemas.microsoft.com/office/drawing/2014/main" id="{3934BBDA-53A4-489C-9D83-6420F433021A}"/>
            </a:ext>
          </a:extLst>
        </xdr:cNvPr>
        <xdr:cNvSpPr/>
      </xdr:nvSpPr>
      <xdr:spPr>
        <a:xfrm>
          <a:off x="1609344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04" name="テキスト ボックス 803">
          <a:extLst>
            <a:ext uri="{FF2B5EF4-FFF2-40B4-BE49-F238E27FC236}">
              <a16:creationId xmlns:a16="http://schemas.microsoft.com/office/drawing/2014/main" id="{1BD53BBD-FB7C-4602-9AB9-9DC3E89D8ADB}"/>
            </a:ext>
          </a:extLst>
        </xdr:cNvPr>
        <xdr:cNvSpPr txBox="1"/>
      </xdr:nvSpPr>
      <xdr:spPr>
        <a:xfrm>
          <a:off x="1607820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05" name="直線コネクタ 804">
          <a:extLst>
            <a:ext uri="{FF2B5EF4-FFF2-40B4-BE49-F238E27FC236}">
              <a16:creationId xmlns:a16="http://schemas.microsoft.com/office/drawing/2014/main" id="{276860C3-6FE2-4E77-BD0D-32032173E3F5}"/>
            </a:ext>
          </a:extLst>
        </xdr:cNvPr>
        <xdr:cNvCxnSpPr/>
      </xdr:nvCxnSpPr>
      <xdr:spPr>
        <a:xfrm>
          <a:off x="1609344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76200</xdr:rowOff>
    </xdr:from>
    <xdr:to>
      <xdr:col>120</xdr:col>
      <xdr:colOff>114300</xdr:colOff>
      <xdr:row>109</xdr:row>
      <xdr:rowOff>76200</xdr:rowOff>
    </xdr:to>
    <xdr:cxnSp macro="">
      <xdr:nvCxnSpPr>
        <xdr:cNvPr id="806" name="直線コネクタ 805">
          <a:extLst>
            <a:ext uri="{FF2B5EF4-FFF2-40B4-BE49-F238E27FC236}">
              <a16:creationId xmlns:a16="http://schemas.microsoft.com/office/drawing/2014/main" id="{DE37DE37-F14D-4A8E-9D71-65C72A2CF505}"/>
            </a:ext>
          </a:extLst>
        </xdr:cNvPr>
        <xdr:cNvCxnSpPr/>
      </xdr:nvCxnSpPr>
      <xdr:spPr>
        <a:xfrm>
          <a:off x="16093440" y="18348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105427</xdr:rowOff>
    </xdr:from>
    <xdr:ext cx="467179" cy="259045"/>
    <xdr:sp macro="" textlink="">
      <xdr:nvSpPr>
        <xdr:cNvPr id="807" name="テキスト ボックス 806">
          <a:extLst>
            <a:ext uri="{FF2B5EF4-FFF2-40B4-BE49-F238E27FC236}">
              <a16:creationId xmlns:a16="http://schemas.microsoft.com/office/drawing/2014/main" id="{3DF8218D-4A80-42B1-A4F7-1E9912EB1906}"/>
            </a:ext>
          </a:extLst>
        </xdr:cNvPr>
        <xdr:cNvSpPr txBox="1"/>
      </xdr:nvSpPr>
      <xdr:spPr>
        <a:xfrm>
          <a:off x="15694841" y="182105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133350</xdr:rowOff>
    </xdr:from>
    <xdr:to>
      <xdr:col>120</xdr:col>
      <xdr:colOff>114300</xdr:colOff>
      <xdr:row>107</xdr:row>
      <xdr:rowOff>133350</xdr:rowOff>
    </xdr:to>
    <xdr:cxnSp macro="">
      <xdr:nvCxnSpPr>
        <xdr:cNvPr id="808" name="直線コネクタ 807">
          <a:extLst>
            <a:ext uri="{FF2B5EF4-FFF2-40B4-BE49-F238E27FC236}">
              <a16:creationId xmlns:a16="http://schemas.microsoft.com/office/drawing/2014/main" id="{75B602D0-61FE-4B98-8B89-97A83BA11A6F}"/>
            </a:ext>
          </a:extLst>
        </xdr:cNvPr>
        <xdr:cNvCxnSpPr/>
      </xdr:nvCxnSpPr>
      <xdr:spPr>
        <a:xfrm>
          <a:off x="16093440" y="180708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162577</xdr:rowOff>
    </xdr:from>
    <xdr:ext cx="467179" cy="259045"/>
    <xdr:sp macro="" textlink="">
      <xdr:nvSpPr>
        <xdr:cNvPr id="809" name="テキスト ボックス 808">
          <a:extLst>
            <a:ext uri="{FF2B5EF4-FFF2-40B4-BE49-F238E27FC236}">
              <a16:creationId xmlns:a16="http://schemas.microsoft.com/office/drawing/2014/main" id="{A7AC4491-ADFC-4839-AA6C-0F86119BF661}"/>
            </a:ext>
          </a:extLst>
        </xdr:cNvPr>
        <xdr:cNvSpPr txBox="1"/>
      </xdr:nvSpPr>
      <xdr:spPr>
        <a:xfrm>
          <a:off x="15694841" y="179324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19050</xdr:rowOff>
    </xdr:from>
    <xdr:to>
      <xdr:col>120</xdr:col>
      <xdr:colOff>114300</xdr:colOff>
      <xdr:row>106</xdr:row>
      <xdr:rowOff>19050</xdr:rowOff>
    </xdr:to>
    <xdr:cxnSp macro="">
      <xdr:nvCxnSpPr>
        <xdr:cNvPr id="810" name="直線コネクタ 809">
          <a:extLst>
            <a:ext uri="{FF2B5EF4-FFF2-40B4-BE49-F238E27FC236}">
              <a16:creationId xmlns:a16="http://schemas.microsoft.com/office/drawing/2014/main" id="{B038CE62-7885-4D59-A0D6-27F378AF943C}"/>
            </a:ext>
          </a:extLst>
        </xdr:cNvPr>
        <xdr:cNvCxnSpPr/>
      </xdr:nvCxnSpPr>
      <xdr:spPr>
        <a:xfrm>
          <a:off x="16093440" y="17788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48277</xdr:rowOff>
    </xdr:from>
    <xdr:ext cx="467179" cy="259045"/>
    <xdr:sp macro="" textlink="">
      <xdr:nvSpPr>
        <xdr:cNvPr id="811" name="テキスト ボックス 810">
          <a:extLst>
            <a:ext uri="{FF2B5EF4-FFF2-40B4-BE49-F238E27FC236}">
              <a16:creationId xmlns:a16="http://schemas.microsoft.com/office/drawing/2014/main" id="{71845FDF-9F34-4CE4-9EEB-4F505891292D}"/>
            </a:ext>
          </a:extLst>
        </xdr:cNvPr>
        <xdr:cNvSpPr txBox="1"/>
      </xdr:nvSpPr>
      <xdr:spPr>
        <a:xfrm>
          <a:off x="15694841" y="17650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812" name="直線コネクタ 811">
          <a:extLst>
            <a:ext uri="{FF2B5EF4-FFF2-40B4-BE49-F238E27FC236}">
              <a16:creationId xmlns:a16="http://schemas.microsoft.com/office/drawing/2014/main" id="{C0957DBE-B440-47C5-AE56-C5F6BED98A84}"/>
            </a:ext>
          </a:extLst>
        </xdr:cNvPr>
        <xdr:cNvCxnSpPr/>
      </xdr:nvCxnSpPr>
      <xdr:spPr>
        <a:xfrm>
          <a:off x="16093440" y="175107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813" name="テキスト ボックス 812">
          <a:extLst>
            <a:ext uri="{FF2B5EF4-FFF2-40B4-BE49-F238E27FC236}">
              <a16:creationId xmlns:a16="http://schemas.microsoft.com/office/drawing/2014/main" id="{D646A37C-6A70-42A9-9039-9E1AF9CD41D9}"/>
            </a:ext>
          </a:extLst>
        </xdr:cNvPr>
        <xdr:cNvSpPr txBox="1"/>
      </xdr:nvSpPr>
      <xdr:spPr>
        <a:xfrm>
          <a:off x="15694841" y="173723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133350</xdr:rowOff>
    </xdr:from>
    <xdr:to>
      <xdr:col>120</xdr:col>
      <xdr:colOff>114300</xdr:colOff>
      <xdr:row>102</xdr:row>
      <xdr:rowOff>133350</xdr:rowOff>
    </xdr:to>
    <xdr:cxnSp macro="">
      <xdr:nvCxnSpPr>
        <xdr:cNvPr id="814" name="直線コネクタ 813">
          <a:extLst>
            <a:ext uri="{FF2B5EF4-FFF2-40B4-BE49-F238E27FC236}">
              <a16:creationId xmlns:a16="http://schemas.microsoft.com/office/drawing/2014/main" id="{1A433E4F-056C-4B61-80DF-98F014648D03}"/>
            </a:ext>
          </a:extLst>
        </xdr:cNvPr>
        <xdr:cNvCxnSpPr/>
      </xdr:nvCxnSpPr>
      <xdr:spPr>
        <a:xfrm>
          <a:off x="16093440" y="172326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162577</xdr:rowOff>
    </xdr:from>
    <xdr:ext cx="467179" cy="259045"/>
    <xdr:sp macro="" textlink="">
      <xdr:nvSpPr>
        <xdr:cNvPr id="815" name="テキスト ボックス 814">
          <a:extLst>
            <a:ext uri="{FF2B5EF4-FFF2-40B4-BE49-F238E27FC236}">
              <a16:creationId xmlns:a16="http://schemas.microsoft.com/office/drawing/2014/main" id="{8559DF3F-436E-4EF0-8A18-68840B3C2364}"/>
            </a:ext>
          </a:extLst>
        </xdr:cNvPr>
        <xdr:cNvSpPr txBox="1"/>
      </xdr:nvSpPr>
      <xdr:spPr>
        <a:xfrm>
          <a:off x="15694841" y="170942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19050</xdr:rowOff>
    </xdr:from>
    <xdr:to>
      <xdr:col>120</xdr:col>
      <xdr:colOff>114300</xdr:colOff>
      <xdr:row>101</xdr:row>
      <xdr:rowOff>19050</xdr:rowOff>
    </xdr:to>
    <xdr:cxnSp macro="">
      <xdr:nvCxnSpPr>
        <xdr:cNvPr id="816" name="直線コネクタ 815">
          <a:extLst>
            <a:ext uri="{FF2B5EF4-FFF2-40B4-BE49-F238E27FC236}">
              <a16:creationId xmlns:a16="http://schemas.microsoft.com/office/drawing/2014/main" id="{17F63811-6B74-4FEA-B0A7-F438F0174465}"/>
            </a:ext>
          </a:extLst>
        </xdr:cNvPr>
        <xdr:cNvCxnSpPr/>
      </xdr:nvCxnSpPr>
      <xdr:spPr>
        <a:xfrm>
          <a:off x="16093440" y="169506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48277</xdr:rowOff>
    </xdr:from>
    <xdr:ext cx="467179" cy="259045"/>
    <xdr:sp macro="" textlink="">
      <xdr:nvSpPr>
        <xdr:cNvPr id="817" name="テキスト ボックス 816">
          <a:extLst>
            <a:ext uri="{FF2B5EF4-FFF2-40B4-BE49-F238E27FC236}">
              <a16:creationId xmlns:a16="http://schemas.microsoft.com/office/drawing/2014/main" id="{6E185461-BEB4-434A-80FC-AD9064DCEA26}"/>
            </a:ext>
          </a:extLst>
        </xdr:cNvPr>
        <xdr:cNvSpPr txBox="1"/>
      </xdr:nvSpPr>
      <xdr:spPr>
        <a:xfrm>
          <a:off x="15694841" y="16812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76200</xdr:rowOff>
    </xdr:from>
    <xdr:to>
      <xdr:col>120</xdr:col>
      <xdr:colOff>114300</xdr:colOff>
      <xdr:row>99</xdr:row>
      <xdr:rowOff>76200</xdr:rowOff>
    </xdr:to>
    <xdr:cxnSp macro="">
      <xdr:nvCxnSpPr>
        <xdr:cNvPr id="818" name="直線コネクタ 817">
          <a:extLst>
            <a:ext uri="{FF2B5EF4-FFF2-40B4-BE49-F238E27FC236}">
              <a16:creationId xmlns:a16="http://schemas.microsoft.com/office/drawing/2014/main" id="{54694158-01C6-4436-B34B-0E5DE68905EF}"/>
            </a:ext>
          </a:extLst>
        </xdr:cNvPr>
        <xdr:cNvCxnSpPr/>
      </xdr:nvCxnSpPr>
      <xdr:spPr>
        <a:xfrm>
          <a:off x="16093440" y="166725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105427</xdr:rowOff>
    </xdr:from>
    <xdr:ext cx="467179" cy="259045"/>
    <xdr:sp macro="" textlink="">
      <xdr:nvSpPr>
        <xdr:cNvPr id="819" name="テキスト ボックス 818">
          <a:extLst>
            <a:ext uri="{FF2B5EF4-FFF2-40B4-BE49-F238E27FC236}">
              <a16:creationId xmlns:a16="http://schemas.microsoft.com/office/drawing/2014/main" id="{11926579-B620-4A13-91D0-5885D47EEC4F}"/>
            </a:ext>
          </a:extLst>
        </xdr:cNvPr>
        <xdr:cNvSpPr txBox="1"/>
      </xdr:nvSpPr>
      <xdr:spPr>
        <a:xfrm>
          <a:off x="15694841" y="165341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20" name="直線コネクタ 819">
          <a:extLst>
            <a:ext uri="{FF2B5EF4-FFF2-40B4-BE49-F238E27FC236}">
              <a16:creationId xmlns:a16="http://schemas.microsoft.com/office/drawing/2014/main" id="{BD3EB3C7-21E9-4C67-A70E-6B9E17E012F7}"/>
            </a:ext>
          </a:extLst>
        </xdr:cNvPr>
        <xdr:cNvCxnSpPr/>
      </xdr:nvCxnSpPr>
      <xdr:spPr>
        <a:xfrm>
          <a:off x="1609344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21" name="テキスト ボックス 820">
          <a:extLst>
            <a:ext uri="{FF2B5EF4-FFF2-40B4-BE49-F238E27FC236}">
              <a16:creationId xmlns:a16="http://schemas.microsoft.com/office/drawing/2014/main" id="{FA46A00F-4AB1-4F07-BB62-106A7454DD3E}"/>
            </a:ext>
          </a:extLst>
        </xdr:cNvPr>
        <xdr:cNvSpPr txBox="1"/>
      </xdr:nvSpPr>
      <xdr:spPr>
        <a:xfrm>
          <a:off x="1569484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22" name="【庁舎】&#10;一人当たり面積グラフ枠">
          <a:extLst>
            <a:ext uri="{FF2B5EF4-FFF2-40B4-BE49-F238E27FC236}">
              <a16:creationId xmlns:a16="http://schemas.microsoft.com/office/drawing/2014/main" id="{BD82D799-AE5D-4D65-A759-A9959FF9E362}"/>
            </a:ext>
          </a:extLst>
        </xdr:cNvPr>
        <xdr:cNvSpPr/>
      </xdr:nvSpPr>
      <xdr:spPr>
        <a:xfrm>
          <a:off x="1609344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56198</xdr:rowOff>
    </xdr:from>
    <xdr:to>
      <xdr:col>116</xdr:col>
      <xdr:colOff>62864</xdr:colOff>
      <xdr:row>108</xdr:row>
      <xdr:rowOff>53339</xdr:rowOff>
    </xdr:to>
    <xdr:cxnSp macro="">
      <xdr:nvCxnSpPr>
        <xdr:cNvPr id="823" name="直線コネクタ 822">
          <a:extLst>
            <a:ext uri="{FF2B5EF4-FFF2-40B4-BE49-F238E27FC236}">
              <a16:creationId xmlns:a16="http://schemas.microsoft.com/office/drawing/2014/main" id="{3AD3255A-BA1F-4714-9703-E21FD855CB84}"/>
            </a:ext>
          </a:extLst>
        </xdr:cNvPr>
        <xdr:cNvCxnSpPr/>
      </xdr:nvCxnSpPr>
      <xdr:spPr>
        <a:xfrm flipV="1">
          <a:off x="19509104" y="16820198"/>
          <a:ext cx="0" cy="13382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57166</xdr:rowOff>
    </xdr:from>
    <xdr:ext cx="469744" cy="259045"/>
    <xdr:sp macro="" textlink="">
      <xdr:nvSpPr>
        <xdr:cNvPr id="824" name="【庁舎】&#10;一人当たり面積最小値テキスト">
          <a:extLst>
            <a:ext uri="{FF2B5EF4-FFF2-40B4-BE49-F238E27FC236}">
              <a16:creationId xmlns:a16="http://schemas.microsoft.com/office/drawing/2014/main" id="{C89F5648-138A-4F9B-947C-870EFE1DCF20}"/>
            </a:ext>
          </a:extLst>
        </xdr:cNvPr>
        <xdr:cNvSpPr txBox="1"/>
      </xdr:nvSpPr>
      <xdr:spPr>
        <a:xfrm>
          <a:off x="19547840" y="181622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53339</xdr:rowOff>
    </xdr:from>
    <xdr:to>
      <xdr:col>116</xdr:col>
      <xdr:colOff>152400</xdr:colOff>
      <xdr:row>108</xdr:row>
      <xdr:rowOff>53339</xdr:rowOff>
    </xdr:to>
    <xdr:cxnSp macro="">
      <xdr:nvCxnSpPr>
        <xdr:cNvPr id="825" name="直線コネクタ 824">
          <a:extLst>
            <a:ext uri="{FF2B5EF4-FFF2-40B4-BE49-F238E27FC236}">
              <a16:creationId xmlns:a16="http://schemas.microsoft.com/office/drawing/2014/main" id="{FB23DED2-342E-49DC-9F95-0B9CC771EC03}"/>
            </a:ext>
          </a:extLst>
        </xdr:cNvPr>
        <xdr:cNvCxnSpPr/>
      </xdr:nvCxnSpPr>
      <xdr:spPr>
        <a:xfrm>
          <a:off x="19443700" y="1815845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2875</xdr:rowOff>
    </xdr:from>
    <xdr:ext cx="469744" cy="259045"/>
    <xdr:sp macro="" textlink="">
      <xdr:nvSpPr>
        <xdr:cNvPr id="826" name="【庁舎】&#10;一人当たり面積最大値テキスト">
          <a:extLst>
            <a:ext uri="{FF2B5EF4-FFF2-40B4-BE49-F238E27FC236}">
              <a16:creationId xmlns:a16="http://schemas.microsoft.com/office/drawing/2014/main" id="{6C0D738C-9869-4BDB-825E-93E3E634BD15}"/>
            </a:ext>
          </a:extLst>
        </xdr:cNvPr>
        <xdr:cNvSpPr txBox="1"/>
      </xdr:nvSpPr>
      <xdr:spPr>
        <a:xfrm>
          <a:off x="19547840" y="165992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56198</xdr:rowOff>
    </xdr:from>
    <xdr:to>
      <xdr:col>116</xdr:col>
      <xdr:colOff>152400</xdr:colOff>
      <xdr:row>100</xdr:row>
      <xdr:rowOff>56198</xdr:rowOff>
    </xdr:to>
    <xdr:cxnSp macro="">
      <xdr:nvCxnSpPr>
        <xdr:cNvPr id="827" name="直線コネクタ 826">
          <a:extLst>
            <a:ext uri="{FF2B5EF4-FFF2-40B4-BE49-F238E27FC236}">
              <a16:creationId xmlns:a16="http://schemas.microsoft.com/office/drawing/2014/main" id="{74BAE39E-D99F-4119-8E9B-526C69351B32}"/>
            </a:ext>
          </a:extLst>
        </xdr:cNvPr>
        <xdr:cNvCxnSpPr/>
      </xdr:nvCxnSpPr>
      <xdr:spPr>
        <a:xfrm>
          <a:off x="19443700" y="1682019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129557</xdr:rowOff>
    </xdr:from>
    <xdr:ext cx="469744" cy="259045"/>
    <xdr:sp macro="" textlink="">
      <xdr:nvSpPr>
        <xdr:cNvPr id="828" name="【庁舎】&#10;一人当たり面積平均値テキスト">
          <a:extLst>
            <a:ext uri="{FF2B5EF4-FFF2-40B4-BE49-F238E27FC236}">
              <a16:creationId xmlns:a16="http://schemas.microsoft.com/office/drawing/2014/main" id="{346D9A08-59F3-4507-BE85-7798E2DB03F1}"/>
            </a:ext>
          </a:extLst>
        </xdr:cNvPr>
        <xdr:cNvSpPr txBox="1"/>
      </xdr:nvSpPr>
      <xdr:spPr>
        <a:xfrm>
          <a:off x="19547840" y="177317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151130</xdr:rowOff>
    </xdr:from>
    <xdr:to>
      <xdr:col>116</xdr:col>
      <xdr:colOff>114300</xdr:colOff>
      <xdr:row>106</xdr:row>
      <xdr:rowOff>81280</xdr:rowOff>
    </xdr:to>
    <xdr:sp macro="" textlink="">
      <xdr:nvSpPr>
        <xdr:cNvPr id="829" name="フローチャート: 判断 828">
          <a:extLst>
            <a:ext uri="{FF2B5EF4-FFF2-40B4-BE49-F238E27FC236}">
              <a16:creationId xmlns:a16="http://schemas.microsoft.com/office/drawing/2014/main" id="{823AD583-8137-453F-995E-798D25EFFAAC}"/>
            </a:ext>
          </a:extLst>
        </xdr:cNvPr>
        <xdr:cNvSpPr/>
      </xdr:nvSpPr>
      <xdr:spPr>
        <a:xfrm>
          <a:off x="19458940" y="1775333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169704</xdr:rowOff>
    </xdr:from>
    <xdr:to>
      <xdr:col>112</xdr:col>
      <xdr:colOff>38100</xdr:colOff>
      <xdr:row>106</xdr:row>
      <xdr:rowOff>99854</xdr:rowOff>
    </xdr:to>
    <xdr:sp macro="" textlink="">
      <xdr:nvSpPr>
        <xdr:cNvPr id="830" name="フローチャート: 判断 829">
          <a:extLst>
            <a:ext uri="{FF2B5EF4-FFF2-40B4-BE49-F238E27FC236}">
              <a16:creationId xmlns:a16="http://schemas.microsoft.com/office/drawing/2014/main" id="{51AE4114-C704-4028-8EA9-744E67796155}"/>
            </a:ext>
          </a:extLst>
        </xdr:cNvPr>
        <xdr:cNvSpPr/>
      </xdr:nvSpPr>
      <xdr:spPr>
        <a:xfrm>
          <a:off x="18735040" y="1777190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6826</xdr:rowOff>
    </xdr:from>
    <xdr:to>
      <xdr:col>107</xdr:col>
      <xdr:colOff>101600</xdr:colOff>
      <xdr:row>106</xdr:row>
      <xdr:rowOff>108426</xdr:rowOff>
    </xdr:to>
    <xdr:sp macro="" textlink="">
      <xdr:nvSpPr>
        <xdr:cNvPr id="831" name="フローチャート: 判断 830">
          <a:extLst>
            <a:ext uri="{FF2B5EF4-FFF2-40B4-BE49-F238E27FC236}">
              <a16:creationId xmlns:a16="http://schemas.microsoft.com/office/drawing/2014/main" id="{4261F845-1B44-4B95-B506-AF55A9C9D977}"/>
            </a:ext>
          </a:extLst>
        </xdr:cNvPr>
        <xdr:cNvSpPr/>
      </xdr:nvSpPr>
      <xdr:spPr>
        <a:xfrm>
          <a:off x="17937480" y="17776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171132</xdr:rowOff>
    </xdr:from>
    <xdr:to>
      <xdr:col>102</xdr:col>
      <xdr:colOff>165100</xdr:colOff>
      <xdr:row>106</xdr:row>
      <xdr:rowOff>101282</xdr:rowOff>
    </xdr:to>
    <xdr:sp macro="" textlink="">
      <xdr:nvSpPr>
        <xdr:cNvPr id="832" name="フローチャート: 判断 831">
          <a:extLst>
            <a:ext uri="{FF2B5EF4-FFF2-40B4-BE49-F238E27FC236}">
              <a16:creationId xmlns:a16="http://schemas.microsoft.com/office/drawing/2014/main" id="{A373313A-7132-42A1-A65A-A9DD65E107C3}"/>
            </a:ext>
          </a:extLst>
        </xdr:cNvPr>
        <xdr:cNvSpPr/>
      </xdr:nvSpPr>
      <xdr:spPr>
        <a:xfrm>
          <a:off x="17162780" y="1777333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23971</xdr:rowOff>
    </xdr:from>
    <xdr:to>
      <xdr:col>98</xdr:col>
      <xdr:colOff>38100</xdr:colOff>
      <xdr:row>106</xdr:row>
      <xdr:rowOff>125571</xdr:rowOff>
    </xdr:to>
    <xdr:sp macro="" textlink="">
      <xdr:nvSpPr>
        <xdr:cNvPr id="833" name="フローチャート: 判断 832">
          <a:extLst>
            <a:ext uri="{FF2B5EF4-FFF2-40B4-BE49-F238E27FC236}">
              <a16:creationId xmlns:a16="http://schemas.microsoft.com/office/drawing/2014/main" id="{5CF91E9D-A381-4322-98BE-1C61A9EEECD5}"/>
            </a:ext>
          </a:extLst>
        </xdr:cNvPr>
        <xdr:cNvSpPr/>
      </xdr:nvSpPr>
      <xdr:spPr>
        <a:xfrm>
          <a:off x="16388080" y="1779381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34" name="テキスト ボックス 833">
          <a:extLst>
            <a:ext uri="{FF2B5EF4-FFF2-40B4-BE49-F238E27FC236}">
              <a16:creationId xmlns:a16="http://schemas.microsoft.com/office/drawing/2014/main" id="{19FFD0F5-495B-46B8-8B1F-F0639DB1F53D}"/>
            </a:ext>
          </a:extLst>
        </xdr:cNvPr>
        <xdr:cNvSpPr txBox="1"/>
      </xdr:nvSpPr>
      <xdr:spPr>
        <a:xfrm>
          <a:off x="193421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35" name="テキスト ボックス 834">
          <a:extLst>
            <a:ext uri="{FF2B5EF4-FFF2-40B4-BE49-F238E27FC236}">
              <a16:creationId xmlns:a16="http://schemas.microsoft.com/office/drawing/2014/main" id="{BC9D9A09-5E14-4904-AE06-FDDE37AA9015}"/>
            </a:ext>
          </a:extLst>
        </xdr:cNvPr>
        <xdr:cNvSpPr txBox="1"/>
      </xdr:nvSpPr>
      <xdr:spPr>
        <a:xfrm>
          <a:off x="186105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36" name="テキスト ボックス 835">
          <a:extLst>
            <a:ext uri="{FF2B5EF4-FFF2-40B4-BE49-F238E27FC236}">
              <a16:creationId xmlns:a16="http://schemas.microsoft.com/office/drawing/2014/main" id="{781CA936-2442-4DE8-92B4-089751C9BCB8}"/>
            </a:ext>
          </a:extLst>
        </xdr:cNvPr>
        <xdr:cNvSpPr txBox="1"/>
      </xdr:nvSpPr>
      <xdr:spPr>
        <a:xfrm>
          <a:off x="178206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37" name="テキスト ボックス 836">
          <a:extLst>
            <a:ext uri="{FF2B5EF4-FFF2-40B4-BE49-F238E27FC236}">
              <a16:creationId xmlns:a16="http://schemas.microsoft.com/office/drawing/2014/main" id="{7FA5D21B-37D9-491A-86BB-8BBFB9AEED90}"/>
            </a:ext>
          </a:extLst>
        </xdr:cNvPr>
        <xdr:cNvSpPr txBox="1"/>
      </xdr:nvSpPr>
      <xdr:spPr>
        <a:xfrm>
          <a:off x="170459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38" name="テキスト ボックス 837">
          <a:extLst>
            <a:ext uri="{FF2B5EF4-FFF2-40B4-BE49-F238E27FC236}">
              <a16:creationId xmlns:a16="http://schemas.microsoft.com/office/drawing/2014/main" id="{50554B18-E728-4259-9B84-F254F4E4A53C}"/>
            </a:ext>
          </a:extLst>
        </xdr:cNvPr>
        <xdr:cNvSpPr txBox="1"/>
      </xdr:nvSpPr>
      <xdr:spPr>
        <a:xfrm>
          <a:off x="162636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59689</xdr:rowOff>
    </xdr:from>
    <xdr:to>
      <xdr:col>116</xdr:col>
      <xdr:colOff>114300</xdr:colOff>
      <xdr:row>105</xdr:row>
      <xdr:rowOff>161289</xdr:rowOff>
    </xdr:to>
    <xdr:sp macro="" textlink="">
      <xdr:nvSpPr>
        <xdr:cNvPr id="839" name="楕円 838">
          <a:extLst>
            <a:ext uri="{FF2B5EF4-FFF2-40B4-BE49-F238E27FC236}">
              <a16:creationId xmlns:a16="http://schemas.microsoft.com/office/drawing/2014/main" id="{664197BE-6315-4580-BCB0-6D55A2099627}"/>
            </a:ext>
          </a:extLst>
        </xdr:cNvPr>
        <xdr:cNvSpPr/>
      </xdr:nvSpPr>
      <xdr:spPr>
        <a:xfrm>
          <a:off x="19458940" y="17661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104</xdr:row>
      <xdr:rowOff>82566</xdr:rowOff>
    </xdr:from>
    <xdr:ext cx="469744" cy="259045"/>
    <xdr:sp macro="" textlink="">
      <xdr:nvSpPr>
        <xdr:cNvPr id="840" name="【庁舎】&#10;一人当たり面積該当値テキスト">
          <a:extLst>
            <a:ext uri="{FF2B5EF4-FFF2-40B4-BE49-F238E27FC236}">
              <a16:creationId xmlns:a16="http://schemas.microsoft.com/office/drawing/2014/main" id="{C7C0B0F8-FAD0-421B-9C4B-1ADBC45D32FC}"/>
            </a:ext>
          </a:extLst>
        </xdr:cNvPr>
        <xdr:cNvSpPr txBox="1"/>
      </xdr:nvSpPr>
      <xdr:spPr>
        <a:xfrm>
          <a:off x="19547840" y="175171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105</xdr:row>
      <xdr:rowOff>75406</xdr:rowOff>
    </xdr:from>
    <xdr:to>
      <xdr:col>112</xdr:col>
      <xdr:colOff>38100</xdr:colOff>
      <xdr:row>106</xdr:row>
      <xdr:rowOff>5556</xdr:rowOff>
    </xdr:to>
    <xdr:sp macro="" textlink="">
      <xdr:nvSpPr>
        <xdr:cNvPr id="841" name="楕円 840">
          <a:extLst>
            <a:ext uri="{FF2B5EF4-FFF2-40B4-BE49-F238E27FC236}">
              <a16:creationId xmlns:a16="http://schemas.microsoft.com/office/drawing/2014/main" id="{460904FE-B1A8-4882-8C17-7C245B92C5A5}"/>
            </a:ext>
          </a:extLst>
        </xdr:cNvPr>
        <xdr:cNvSpPr/>
      </xdr:nvSpPr>
      <xdr:spPr>
        <a:xfrm>
          <a:off x="18735040" y="1767760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105</xdr:row>
      <xdr:rowOff>110489</xdr:rowOff>
    </xdr:from>
    <xdr:to>
      <xdr:col>116</xdr:col>
      <xdr:colOff>63500</xdr:colOff>
      <xdr:row>105</xdr:row>
      <xdr:rowOff>126206</xdr:rowOff>
    </xdr:to>
    <xdr:cxnSp macro="">
      <xdr:nvCxnSpPr>
        <xdr:cNvPr id="842" name="直線コネクタ 841">
          <a:extLst>
            <a:ext uri="{FF2B5EF4-FFF2-40B4-BE49-F238E27FC236}">
              <a16:creationId xmlns:a16="http://schemas.microsoft.com/office/drawing/2014/main" id="{7CEA4491-E929-431C-A255-BAE92B9A372E}"/>
            </a:ext>
          </a:extLst>
        </xdr:cNvPr>
        <xdr:cNvCxnSpPr/>
      </xdr:nvCxnSpPr>
      <xdr:spPr>
        <a:xfrm flipV="1">
          <a:off x="18778220" y="17712689"/>
          <a:ext cx="731520" cy="15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105</xdr:row>
      <xdr:rowOff>89694</xdr:rowOff>
    </xdr:from>
    <xdr:to>
      <xdr:col>107</xdr:col>
      <xdr:colOff>101600</xdr:colOff>
      <xdr:row>106</xdr:row>
      <xdr:rowOff>19844</xdr:rowOff>
    </xdr:to>
    <xdr:sp macro="" textlink="">
      <xdr:nvSpPr>
        <xdr:cNvPr id="843" name="楕円 842">
          <a:extLst>
            <a:ext uri="{FF2B5EF4-FFF2-40B4-BE49-F238E27FC236}">
              <a16:creationId xmlns:a16="http://schemas.microsoft.com/office/drawing/2014/main" id="{AB9AD210-1E7B-4F1A-88D9-C5B98E44A094}"/>
            </a:ext>
          </a:extLst>
        </xdr:cNvPr>
        <xdr:cNvSpPr/>
      </xdr:nvSpPr>
      <xdr:spPr>
        <a:xfrm>
          <a:off x="17937480" y="1769189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105</xdr:row>
      <xdr:rowOff>126206</xdr:rowOff>
    </xdr:from>
    <xdr:to>
      <xdr:col>111</xdr:col>
      <xdr:colOff>177800</xdr:colOff>
      <xdr:row>105</xdr:row>
      <xdr:rowOff>140494</xdr:rowOff>
    </xdr:to>
    <xdr:cxnSp macro="">
      <xdr:nvCxnSpPr>
        <xdr:cNvPr id="844" name="直線コネクタ 843">
          <a:extLst>
            <a:ext uri="{FF2B5EF4-FFF2-40B4-BE49-F238E27FC236}">
              <a16:creationId xmlns:a16="http://schemas.microsoft.com/office/drawing/2014/main" id="{B749A25F-2D20-4493-AB7E-D5ED02FA50C9}"/>
            </a:ext>
          </a:extLst>
        </xdr:cNvPr>
        <xdr:cNvCxnSpPr/>
      </xdr:nvCxnSpPr>
      <xdr:spPr>
        <a:xfrm flipV="1">
          <a:off x="17988280" y="17728406"/>
          <a:ext cx="789940" cy="14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105</xdr:row>
      <xdr:rowOff>101124</xdr:rowOff>
    </xdr:from>
    <xdr:to>
      <xdr:col>102</xdr:col>
      <xdr:colOff>165100</xdr:colOff>
      <xdr:row>106</xdr:row>
      <xdr:rowOff>31274</xdr:rowOff>
    </xdr:to>
    <xdr:sp macro="" textlink="">
      <xdr:nvSpPr>
        <xdr:cNvPr id="845" name="楕円 844">
          <a:extLst>
            <a:ext uri="{FF2B5EF4-FFF2-40B4-BE49-F238E27FC236}">
              <a16:creationId xmlns:a16="http://schemas.microsoft.com/office/drawing/2014/main" id="{867506BB-147D-4087-9F8C-03DA2F4A1FE9}"/>
            </a:ext>
          </a:extLst>
        </xdr:cNvPr>
        <xdr:cNvSpPr/>
      </xdr:nvSpPr>
      <xdr:spPr>
        <a:xfrm>
          <a:off x="17162780" y="1770332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105</xdr:row>
      <xdr:rowOff>140494</xdr:rowOff>
    </xdr:from>
    <xdr:to>
      <xdr:col>107</xdr:col>
      <xdr:colOff>50800</xdr:colOff>
      <xdr:row>105</xdr:row>
      <xdr:rowOff>151924</xdr:rowOff>
    </xdr:to>
    <xdr:cxnSp macro="">
      <xdr:nvCxnSpPr>
        <xdr:cNvPr id="846" name="直線コネクタ 845">
          <a:extLst>
            <a:ext uri="{FF2B5EF4-FFF2-40B4-BE49-F238E27FC236}">
              <a16:creationId xmlns:a16="http://schemas.microsoft.com/office/drawing/2014/main" id="{F9263D12-4690-4279-9FED-54A446CD8E44}"/>
            </a:ext>
          </a:extLst>
        </xdr:cNvPr>
        <xdr:cNvCxnSpPr/>
      </xdr:nvCxnSpPr>
      <xdr:spPr>
        <a:xfrm flipV="1">
          <a:off x="17213580" y="17742694"/>
          <a:ext cx="7747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105</xdr:row>
      <xdr:rowOff>128270</xdr:rowOff>
    </xdr:from>
    <xdr:to>
      <xdr:col>98</xdr:col>
      <xdr:colOff>38100</xdr:colOff>
      <xdr:row>106</xdr:row>
      <xdr:rowOff>58420</xdr:rowOff>
    </xdr:to>
    <xdr:sp macro="" textlink="">
      <xdr:nvSpPr>
        <xdr:cNvPr id="847" name="楕円 846">
          <a:extLst>
            <a:ext uri="{FF2B5EF4-FFF2-40B4-BE49-F238E27FC236}">
              <a16:creationId xmlns:a16="http://schemas.microsoft.com/office/drawing/2014/main" id="{FFA1A5BF-5ED9-461A-834B-9EBD124B8B0E}"/>
            </a:ext>
          </a:extLst>
        </xdr:cNvPr>
        <xdr:cNvSpPr/>
      </xdr:nvSpPr>
      <xdr:spPr>
        <a:xfrm>
          <a:off x="16388080" y="1773047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105</xdr:row>
      <xdr:rowOff>151924</xdr:rowOff>
    </xdr:from>
    <xdr:to>
      <xdr:col>102</xdr:col>
      <xdr:colOff>114300</xdr:colOff>
      <xdr:row>106</xdr:row>
      <xdr:rowOff>7620</xdr:rowOff>
    </xdr:to>
    <xdr:cxnSp macro="">
      <xdr:nvCxnSpPr>
        <xdr:cNvPr id="848" name="直線コネクタ 847">
          <a:extLst>
            <a:ext uri="{FF2B5EF4-FFF2-40B4-BE49-F238E27FC236}">
              <a16:creationId xmlns:a16="http://schemas.microsoft.com/office/drawing/2014/main" id="{CF7F10E1-EC83-4800-A1FD-71B2DB62BF80}"/>
            </a:ext>
          </a:extLst>
        </xdr:cNvPr>
        <xdr:cNvCxnSpPr/>
      </xdr:nvCxnSpPr>
      <xdr:spPr>
        <a:xfrm flipV="1">
          <a:off x="16431260" y="17754124"/>
          <a:ext cx="782320" cy="23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90981</xdr:rowOff>
    </xdr:from>
    <xdr:ext cx="469744" cy="259045"/>
    <xdr:sp macro="" textlink="">
      <xdr:nvSpPr>
        <xdr:cNvPr id="849" name="n_1aveValue【庁舎】&#10;一人当たり面積">
          <a:extLst>
            <a:ext uri="{FF2B5EF4-FFF2-40B4-BE49-F238E27FC236}">
              <a16:creationId xmlns:a16="http://schemas.microsoft.com/office/drawing/2014/main" id="{F915B782-0F67-497C-8911-C8CBF6D40E74}"/>
            </a:ext>
          </a:extLst>
        </xdr:cNvPr>
        <xdr:cNvSpPr txBox="1"/>
      </xdr:nvSpPr>
      <xdr:spPr>
        <a:xfrm>
          <a:off x="18561127" y="178608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99553</xdr:rowOff>
    </xdr:from>
    <xdr:ext cx="469744" cy="259045"/>
    <xdr:sp macro="" textlink="">
      <xdr:nvSpPr>
        <xdr:cNvPr id="850" name="n_2aveValue【庁舎】&#10;一人当たり面積">
          <a:extLst>
            <a:ext uri="{FF2B5EF4-FFF2-40B4-BE49-F238E27FC236}">
              <a16:creationId xmlns:a16="http://schemas.microsoft.com/office/drawing/2014/main" id="{4D521594-E4CE-4814-A433-F13AF6B10BB7}"/>
            </a:ext>
          </a:extLst>
        </xdr:cNvPr>
        <xdr:cNvSpPr txBox="1"/>
      </xdr:nvSpPr>
      <xdr:spPr>
        <a:xfrm>
          <a:off x="17776267" y="178693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92409</xdr:rowOff>
    </xdr:from>
    <xdr:ext cx="469744" cy="259045"/>
    <xdr:sp macro="" textlink="">
      <xdr:nvSpPr>
        <xdr:cNvPr id="851" name="n_3aveValue【庁舎】&#10;一人当たり面積">
          <a:extLst>
            <a:ext uri="{FF2B5EF4-FFF2-40B4-BE49-F238E27FC236}">
              <a16:creationId xmlns:a16="http://schemas.microsoft.com/office/drawing/2014/main" id="{5FB0E6BE-1FE8-466E-9C1B-15715920A067}"/>
            </a:ext>
          </a:extLst>
        </xdr:cNvPr>
        <xdr:cNvSpPr txBox="1"/>
      </xdr:nvSpPr>
      <xdr:spPr>
        <a:xfrm>
          <a:off x="17001567" y="178622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116698</xdr:rowOff>
    </xdr:from>
    <xdr:ext cx="469744" cy="259045"/>
    <xdr:sp macro="" textlink="">
      <xdr:nvSpPr>
        <xdr:cNvPr id="852" name="n_4aveValue【庁舎】&#10;一人当たり面積">
          <a:extLst>
            <a:ext uri="{FF2B5EF4-FFF2-40B4-BE49-F238E27FC236}">
              <a16:creationId xmlns:a16="http://schemas.microsoft.com/office/drawing/2014/main" id="{17FC0783-AA78-4A2C-BCFE-B3A43EAE3D8C}"/>
            </a:ext>
          </a:extLst>
        </xdr:cNvPr>
        <xdr:cNvSpPr txBox="1"/>
      </xdr:nvSpPr>
      <xdr:spPr>
        <a:xfrm>
          <a:off x="16226867" y="17886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104</xdr:row>
      <xdr:rowOff>22083</xdr:rowOff>
    </xdr:from>
    <xdr:ext cx="469744" cy="259045"/>
    <xdr:sp macro="" textlink="">
      <xdr:nvSpPr>
        <xdr:cNvPr id="853" name="n_1mainValue【庁舎】&#10;一人当たり面積">
          <a:extLst>
            <a:ext uri="{FF2B5EF4-FFF2-40B4-BE49-F238E27FC236}">
              <a16:creationId xmlns:a16="http://schemas.microsoft.com/office/drawing/2014/main" id="{9B630ADC-EE78-4F3C-8FEF-AA321084D002}"/>
            </a:ext>
          </a:extLst>
        </xdr:cNvPr>
        <xdr:cNvSpPr txBox="1"/>
      </xdr:nvSpPr>
      <xdr:spPr>
        <a:xfrm>
          <a:off x="18561127" y="174566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36371</xdr:rowOff>
    </xdr:from>
    <xdr:ext cx="469744" cy="259045"/>
    <xdr:sp macro="" textlink="">
      <xdr:nvSpPr>
        <xdr:cNvPr id="854" name="n_2mainValue【庁舎】&#10;一人当たり面積">
          <a:extLst>
            <a:ext uri="{FF2B5EF4-FFF2-40B4-BE49-F238E27FC236}">
              <a16:creationId xmlns:a16="http://schemas.microsoft.com/office/drawing/2014/main" id="{1412A3C6-1EA8-4014-B74B-ACBD27C252FB}"/>
            </a:ext>
          </a:extLst>
        </xdr:cNvPr>
        <xdr:cNvSpPr txBox="1"/>
      </xdr:nvSpPr>
      <xdr:spPr>
        <a:xfrm>
          <a:off x="17776267" y="174709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47801</xdr:rowOff>
    </xdr:from>
    <xdr:ext cx="469744" cy="259045"/>
    <xdr:sp macro="" textlink="">
      <xdr:nvSpPr>
        <xdr:cNvPr id="855" name="n_3mainValue【庁舎】&#10;一人当たり面積">
          <a:extLst>
            <a:ext uri="{FF2B5EF4-FFF2-40B4-BE49-F238E27FC236}">
              <a16:creationId xmlns:a16="http://schemas.microsoft.com/office/drawing/2014/main" id="{41D52BE1-8E4F-42E2-BA59-6FD17E35CB03}"/>
            </a:ext>
          </a:extLst>
        </xdr:cNvPr>
        <xdr:cNvSpPr txBox="1"/>
      </xdr:nvSpPr>
      <xdr:spPr>
        <a:xfrm>
          <a:off x="17001567" y="174823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74947</xdr:rowOff>
    </xdr:from>
    <xdr:ext cx="469744" cy="259045"/>
    <xdr:sp macro="" textlink="">
      <xdr:nvSpPr>
        <xdr:cNvPr id="856" name="n_4mainValue【庁舎】&#10;一人当たり面積">
          <a:extLst>
            <a:ext uri="{FF2B5EF4-FFF2-40B4-BE49-F238E27FC236}">
              <a16:creationId xmlns:a16="http://schemas.microsoft.com/office/drawing/2014/main" id="{3B7BD4FC-D7A5-4FC8-9F45-DB3C11C60377}"/>
            </a:ext>
          </a:extLst>
        </xdr:cNvPr>
        <xdr:cNvSpPr txBox="1"/>
      </xdr:nvSpPr>
      <xdr:spPr>
        <a:xfrm>
          <a:off x="16226867" y="17509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57" name="正方形/長方形 856">
          <a:extLst>
            <a:ext uri="{FF2B5EF4-FFF2-40B4-BE49-F238E27FC236}">
              <a16:creationId xmlns:a16="http://schemas.microsoft.com/office/drawing/2014/main" id="{8BC2A474-BFC4-4133-B12A-0CE8AE926B43}"/>
            </a:ext>
          </a:extLst>
        </xdr:cNvPr>
        <xdr:cNvSpPr/>
      </xdr:nvSpPr>
      <xdr:spPr>
        <a:xfrm>
          <a:off x="670560" y="19000470"/>
          <a:ext cx="195986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58" name="正方形/長方形 857">
          <a:extLst>
            <a:ext uri="{FF2B5EF4-FFF2-40B4-BE49-F238E27FC236}">
              <a16:creationId xmlns:a16="http://schemas.microsoft.com/office/drawing/2014/main" id="{7681411A-05C7-4BE5-A4DA-972F337455FD}"/>
            </a:ext>
          </a:extLst>
        </xdr:cNvPr>
        <xdr:cNvSpPr/>
      </xdr:nvSpPr>
      <xdr:spPr>
        <a:xfrm>
          <a:off x="670560" y="19063970"/>
          <a:ext cx="33909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59" name="テキスト ボックス 858">
          <a:extLst>
            <a:ext uri="{FF2B5EF4-FFF2-40B4-BE49-F238E27FC236}">
              <a16:creationId xmlns:a16="http://schemas.microsoft.com/office/drawing/2014/main" id="{40437DB2-B1CB-4CAB-9969-6CBEE8E61D60}"/>
            </a:ext>
          </a:extLst>
        </xdr:cNvPr>
        <xdr:cNvSpPr txBox="1"/>
      </xdr:nvSpPr>
      <xdr:spPr>
        <a:xfrm>
          <a:off x="746760" y="19310350"/>
          <a:ext cx="19433540" cy="145542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有形固定資産減価償却率については、緩やかな上昇傾向にある。主な要因は、新規の施設整備を控えている反面、平成２７年度に策定した上天草市公共施設等総合管理計画に沿って、老朽化した施設について計画的な整備や長寿命化を図っているためである。　</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図書館については、新大矢野図書館を建設したため、有形固定資産減価償却率が低くなっている。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なお、一人当たりの指標が増加しているのは、人口減少に起因する。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熊本県上天草市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25,015
24,875
126.67
21,861,161
20,487,805
1,014,499
10,514,494
18,140,944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8759834" cy="425758"/>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[0.25]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a:t>
          </a:r>
          <a:r>
            <a:rPr kumimoji="1" lang="ja-JP" altLang="ja-JP" sz="1100" b="0" i="0" baseline="0">
              <a:solidFill>
                <a:schemeClr val="dk1"/>
              </a:solidFill>
              <a:effectLst/>
              <a:latin typeface="+mn-lt"/>
              <a:ea typeface="+mn-ea"/>
              <a:cs typeface="+mn-cs"/>
            </a:rPr>
            <a:t>令和３年度と同値で、</a:t>
          </a:r>
          <a:r>
            <a:rPr kumimoji="1" lang="en-US" altLang="ja-JP" sz="1100" b="0" i="0" baseline="0">
              <a:solidFill>
                <a:schemeClr val="dk1"/>
              </a:solidFill>
              <a:effectLst/>
              <a:latin typeface="+mn-lt"/>
              <a:ea typeface="+mn-ea"/>
              <a:cs typeface="+mn-cs"/>
            </a:rPr>
            <a:t>0.25</a:t>
          </a:r>
          <a:r>
            <a:rPr kumimoji="1" lang="ja-JP" altLang="ja-JP" sz="1100" b="0" i="0" baseline="0">
              <a:solidFill>
                <a:schemeClr val="dk1"/>
              </a:solidFill>
              <a:effectLst/>
              <a:latin typeface="+mn-lt"/>
              <a:ea typeface="+mn-ea"/>
              <a:cs typeface="+mn-cs"/>
            </a:rPr>
            <a:t>となっており、</a:t>
          </a:r>
          <a:r>
            <a:rPr kumimoji="1" lang="ja-JP" altLang="ja-JP" sz="1100">
              <a:solidFill>
                <a:schemeClr val="dk1"/>
              </a:solidFill>
              <a:effectLst/>
              <a:latin typeface="+mn-lt"/>
              <a:ea typeface="+mn-ea"/>
              <a:cs typeface="+mn-cs"/>
            </a:rPr>
            <a:t>類似団体と比較して</a:t>
          </a:r>
          <a:r>
            <a:rPr kumimoji="1" lang="en-US" altLang="ja-JP" sz="1100">
              <a:solidFill>
                <a:schemeClr val="dk1"/>
              </a:solidFill>
              <a:effectLst/>
              <a:latin typeface="+mn-lt"/>
              <a:ea typeface="+mn-ea"/>
              <a:cs typeface="+mn-cs"/>
            </a:rPr>
            <a:t>0.13</a:t>
          </a:r>
          <a:r>
            <a:rPr kumimoji="1" lang="ja-JP" altLang="ja-JP" sz="1100">
              <a:solidFill>
                <a:schemeClr val="dk1"/>
              </a:solidFill>
              <a:effectLst/>
              <a:latin typeface="+mn-lt"/>
              <a:ea typeface="+mn-ea"/>
              <a:cs typeface="+mn-cs"/>
            </a:rPr>
            <a:t>ポイント、県平均と比較して</a:t>
          </a:r>
          <a:r>
            <a:rPr kumimoji="1" lang="en-US" altLang="ja-JP" sz="1100">
              <a:solidFill>
                <a:schemeClr val="dk1"/>
              </a:solidFill>
              <a:effectLst/>
              <a:latin typeface="+mn-lt"/>
              <a:ea typeface="+mn-ea"/>
              <a:cs typeface="+mn-cs"/>
            </a:rPr>
            <a:t>0.11</a:t>
          </a:r>
          <a:r>
            <a:rPr kumimoji="1" lang="ja-JP" altLang="ja-JP" sz="1100">
              <a:solidFill>
                <a:schemeClr val="dk1"/>
              </a:solidFill>
              <a:effectLst/>
              <a:latin typeface="+mn-lt"/>
              <a:ea typeface="+mn-ea"/>
              <a:cs typeface="+mn-cs"/>
            </a:rPr>
            <a:t>ポイント下回っている。</a:t>
          </a:r>
          <a:endParaRPr lang="ja-JP" altLang="ja-JP">
            <a:effectLst/>
          </a:endParaRPr>
        </a:p>
        <a:p>
          <a:r>
            <a:rPr kumimoji="1" lang="ja-JP" altLang="ja-JP" sz="1100">
              <a:solidFill>
                <a:schemeClr val="dk1"/>
              </a:solidFill>
              <a:effectLst/>
              <a:latin typeface="+mn-lt"/>
              <a:ea typeface="+mn-ea"/>
              <a:cs typeface="+mn-cs"/>
            </a:rPr>
            <a:t>　本市の主たる産業である観光業及び農林水産業に係る観光需要と観光消費を拡大する事業、農林水産物の生産・加工品開発・販売を拡大する事業を重点的に取組むことで、市民所得の向上を図り財政力指数の向上に繋げるとともに、</a:t>
          </a:r>
          <a:r>
            <a:rPr kumimoji="1" lang="ja-JP" altLang="ja-JP" sz="1100" b="0" i="0" baseline="0">
              <a:solidFill>
                <a:schemeClr val="dk1"/>
              </a:solidFill>
              <a:effectLst/>
              <a:latin typeface="+mn-lt"/>
              <a:ea typeface="+mn-ea"/>
              <a:cs typeface="+mn-cs"/>
            </a:rPr>
            <a:t>公共施設使用料及び各種手数料の見直しや、全庁的な徴収業務の取組み強化により自主財源の収納率向上を目指す。</a:t>
          </a:r>
          <a:endParaRPr lang="ja-JP" altLang="ja-JP">
            <a:effectLst/>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44</xdr:row>
      <xdr:rowOff>165100</xdr:rowOff>
    </xdr:from>
    <xdr:to>
      <xdr:col>27</xdr:col>
      <xdr:colOff>184150</xdr:colOff>
      <xdr:row>44</xdr:row>
      <xdr:rowOff>165100</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22877</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42</xdr:row>
      <xdr:rowOff>25400</xdr:rowOff>
    </xdr:from>
    <xdr:to>
      <xdr:col>27</xdr:col>
      <xdr:colOff>184150</xdr:colOff>
      <xdr:row>42</xdr:row>
      <xdr:rowOff>25400</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41</xdr:row>
      <xdr:rowOff>54627</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57150</xdr:rowOff>
    </xdr:from>
    <xdr:to>
      <xdr:col>27</xdr:col>
      <xdr:colOff>184150</xdr:colOff>
      <xdr:row>39</xdr:row>
      <xdr:rowOff>57150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86377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88900</xdr:rowOff>
    </xdr:from>
    <xdr:to>
      <xdr:col>27</xdr:col>
      <xdr:colOff>184150</xdr:colOff>
      <xdr:row>36</xdr:row>
      <xdr:rowOff>88900</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118127</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1" name="財政力グラフ枠">
          <a:extLst>
            <a:ext uri="{FF2B5EF4-FFF2-40B4-BE49-F238E27FC236}">
              <a16:creationId xmlns:a16="http://schemas.microsoft.com/office/drawing/2014/main" id="{00000000-0008-0000-0300-00003D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13970</xdr:rowOff>
    </xdr:from>
    <xdr:to>
      <xdr:col>23</xdr:col>
      <xdr:colOff>133350</xdr:colOff>
      <xdr:row>44</xdr:row>
      <xdr:rowOff>165100</xdr:rowOff>
    </xdr:to>
    <xdr:cxnSp macro="">
      <xdr:nvCxnSpPr>
        <xdr:cNvPr id="62" name="直線コネクタ 61">
          <a:extLst>
            <a:ext uri="{FF2B5EF4-FFF2-40B4-BE49-F238E27FC236}">
              <a16:creationId xmlns:a16="http://schemas.microsoft.com/office/drawing/2014/main" id="{00000000-0008-0000-0300-00003E000000}"/>
            </a:ext>
          </a:extLst>
        </xdr:cNvPr>
        <xdr:cNvCxnSpPr/>
      </xdr:nvCxnSpPr>
      <xdr:spPr>
        <a:xfrm flipV="1">
          <a:off x="4953000" y="6357620"/>
          <a:ext cx="0" cy="135128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137177</xdr:rowOff>
    </xdr:from>
    <xdr:ext cx="762000" cy="259045"/>
    <xdr:sp macro="" textlink="">
      <xdr:nvSpPr>
        <xdr:cNvPr id="63" name="財政力最小値テキスト">
          <a:extLst>
            <a:ext uri="{FF2B5EF4-FFF2-40B4-BE49-F238E27FC236}">
              <a16:creationId xmlns:a16="http://schemas.microsoft.com/office/drawing/2014/main" id="{00000000-0008-0000-0300-00003F000000}"/>
            </a:ext>
          </a:extLst>
        </xdr:cNvPr>
        <xdr:cNvSpPr txBox="1"/>
      </xdr:nvSpPr>
      <xdr:spPr>
        <a:xfrm>
          <a:off x="5041900" y="768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165100</xdr:rowOff>
    </xdr:from>
    <xdr:to>
      <xdr:col>24</xdr:col>
      <xdr:colOff>12700</xdr:colOff>
      <xdr:row>44</xdr:row>
      <xdr:rowOff>165100</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a:off x="4864100" y="770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100347</xdr:rowOff>
    </xdr:from>
    <xdr:ext cx="762000" cy="259045"/>
    <xdr:sp macro="" textlink="">
      <xdr:nvSpPr>
        <xdr:cNvPr id="65" name="財政力最大値テキスト">
          <a:extLst>
            <a:ext uri="{FF2B5EF4-FFF2-40B4-BE49-F238E27FC236}">
              <a16:creationId xmlns:a16="http://schemas.microsoft.com/office/drawing/2014/main" id="{00000000-0008-0000-0300-000041000000}"/>
            </a:ext>
          </a:extLst>
        </xdr:cNvPr>
        <xdr:cNvSpPr txBox="1"/>
      </xdr:nvSpPr>
      <xdr:spPr>
        <a:xfrm>
          <a:off x="5041900" y="6101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13970</xdr:rowOff>
    </xdr:from>
    <xdr:to>
      <xdr:col>24</xdr:col>
      <xdr:colOff>12700</xdr:colOff>
      <xdr:row>37</xdr:row>
      <xdr:rowOff>13970</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6357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44</xdr:row>
      <xdr:rowOff>44450</xdr:rowOff>
    </xdr:from>
    <xdr:to>
      <xdr:col>23</xdr:col>
      <xdr:colOff>133350</xdr:colOff>
      <xdr:row>44</xdr:row>
      <xdr:rowOff>44450</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a:off x="4114800" y="758825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39387</xdr:rowOff>
    </xdr:from>
    <xdr:ext cx="762000" cy="259045"/>
    <xdr:sp macro="" textlink="">
      <xdr:nvSpPr>
        <xdr:cNvPr id="68" name="財政力平均値テキスト">
          <a:extLst>
            <a:ext uri="{FF2B5EF4-FFF2-40B4-BE49-F238E27FC236}">
              <a16:creationId xmlns:a16="http://schemas.microsoft.com/office/drawing/2014/main" id="{00000000-0008-0000-0300-000044000000}"/>
            </a:ext>
          </a:extLst>
        </xdr:cNvPr>
        <xdr:cNvSpPr txBox="1"/>
      </xdr:nvSpPr>
      <xdr:spPr>
        <a:xfrm>
          <a:off x="5041900" y="70688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22860</xdr:rowOff>
    </xdr:from>
    <xdr:to>
      <xdr:col>23</xdr:col>
      <xdr:colOff>184150</xdr:colOff>
      <xdr:row>42</xdr:row>
      <xdr:rowOff>124460</xdr:rowOff>
    </xdr:to>
    <xdr:sp macro="" textlink="">
      <xdr:nvSpPr>
        <xdr:cNvPr id="69" name="フローチャート: 判断 68">
          <a:extLst>
            <a:ext uri="{FF2B5EF4-FFF2-40B4-BE49-F238E27FC236}">
              <a16:creationId xmlns:a16="http://schemas.microsoft.com/office/drawing/2014/main" id="{00000000-0008-0000-0300-000045000000}"/>
            </a:ext>
          </a:extLst>
        </xdr:cNvPr>
        <xdr:cNvSpPr/>
      </xdr:nvSpPr>
      <xdr:spPr>
        <a:xfrm>
          <a:off x="4902200" y="7223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44</xdr:row>
      <xdr:rowOff>20320</xdr:rowOff>
    </xdr:from>
    <xdr:to>
      <xdr:col>19</xdr:col>
      <xdr:colOff>133350</xdr:colOff>
      <xdr:row>44</xdr:row>
      <xdr:rowOff>44450</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3225800" y="7564120"/>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22860</xdr:rowOff>
    </xdr:from>
    <xdr:to>
      <xdr:col>19</xdr:col>
      <xdr:colOff>184150</xdr:colOff>
      <xdr:row>42</xdr:row>
      <xdr:rowOff>124460</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064000" y="7223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134637</xdr:rowOff>
    </xdr:from>
    <xdr:ext cx="736600" cy="259045"/>
    <xdr:sp macro="" textlink="">
      <xdr:nvSpPr>
        <xdr:cNvPr id="72" name="テキスト ボックス 71">
          <a:extLst>
            <a:ext uri="{FF2B5EF4-FFF2-40B4-BE49-F238E27FC236}">
              <a16:creationId xmlns:a16="http://schemas.microsoft.com/office/drawing/2014/main" id="{00000000-0008-0000-0300-000048000000}"/>
            </a:ext>
          </a:extLst>
        </xdr:cNvPr>
        <xdr:cNvSpPr txBox="1"/>
      </xdr:nvSpPr>
      <xdr:spPr>
        <a:xfrm>
          <a:off x="3733800" y="69926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44</xdr:row>
      <xdr:rowOff>20320</xdr:rowOff>
    </xdr:from>
    <xdr:to>
      <xdr:col>15</xdr:col>
      <xdr:colOff>82550</xdr:colOff>
      <xdr:row>44</xdr:row>
      <xdr:rowOff>44450</xdr:rowOff>
    </xdr:to>
    <xdr:cxnSp macro="">
      <xdr:nvCxnSpPr>
        <xdr:cNvPr id="73" name="直線コネクタ 72">
          <a:extLst>
            <a:ext uri="{FF2B5EF4-FFF2-40B4-BE49-F238E27FC236}">
              <a16:creationId xmlns:a16="http://schemas.microsoft.com/office/drawing/2014/main" id="{00000000-0008-0000-0300-000049000000}"/>
            </a:ext>
          </a:extLst>
        </xdr:cNvPr>
        <xdr:cNvCxnSpPr/>
      </xdr:nvCxnSpPr>
      <xdr:spPr>
        <a:xfrm flipV="1">
          <a:off x="2336800" y="7564120"/>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146050</xdr:rowOff>
    </xdr:from>
    <xdr:to>
      <xdr:col>15</xdr:col>
      <xdr:colOff>133350</xdr:colOff>
      <xdr:row>42</xdr:row>
      <xdr:rowOff>76200</xdr:rowOff>
    </xdr:to>
    <xdr:sp macro="" textlink="">
      <xdr:nvSpPr>
        <xdr:cNvPr id="74" name="フローチャート: 判断 73">
          <a:extLst>
            <a:ext uri="{FF2B5EF4-FFF2-40B4-BE49-F238E27FC236}">
              <a16:creationId xmlns:a16="http://schemas.microsoft.com/office/drawing/2014/main" id="{00000000-0008-0000-0300-00004A000000}"/>
            </a:ext>
          </a:extLst>
        </xdr:cNvPr>
        <xdr:cNvSpPr/>
      </xdr:nvSpPr>
      <xdr:spPr>
        <a:xfrm>
          <a:off x="3175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86377</xdr:rowOff>
    </xdr:from>
    <xdr:ext cx="762000" cy="259045"/>
    <xdr:sp macro="" textlink="">
      <xdr:nvSpPr>
        <xdr:cNvPr id="75" name="テキスト ボックス 74">
          <a:extLst>
            <a:ext uri="{FF2B5EF4-FFF2-40B4-BE49-F238E27FC236}">
              <a16:creationId xmlns:a16="http://schemas.microsoft.com/office/drawing/2014/main" id="{00000000-0008-0000-0300-00004B000000}"/>
            </a:ext>
          </a:extLst>
        </xdr:cNvPr>
        <xdr:cNvSpPr txBox="1"/>
      </xdr:nvSpPr>
      <xdr:spPr>
        <a:xfrm>
          <a:off x="2844800" y="694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44</xdr:row>
      <xdr:rowOff>44450</xdr:rowOff>
    </xdr:from>
    <xdr:to>
      <xdr:col>11</xdr:col>
      <xdr:colOff>31750</xdr:colOff>
      <xdr:row>44</xdr:row>
      <xdr:rowOff>44450</xdr:rowOff>
    </xdr:to>
    <xdr:cxnSp macro="">
      <xdr:nvCxnSpPr>
        <xdr:cNvPr id="76" name="直線コネクタ 75">
          <a:extLst>
            <a:ext uri="{FF2B5EF4-FFF2-40B4-BE49-F238E27FC236}">
              <a16:creationId xmlns:a16="http://schemas.microsoft.com/office/drawing/2014/main" id="{00000000-0008-0000-0300-00004C000000}"/>
            </a:ext>
          </a:extLst>
        </xdr:cNvPr>
        <xdr:cNvCxnSpPr/>
      </xdr:nvCxnSpPr>
      <xdr:spPr>
        <a:xfrm>
          <a:off x="1447800" y="75882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146050</xdr:rowOff>
    </xdr:from>
    <xdr:to>
      <xdr:col>11</xdr:col>
      <xdr:colOff>82550</xdr:colOff>
      <xdr:row>42</xdr:row>
      <xdr:rowOff>76200</xdr:rowOff>
    </xdr:to>
    <xdr:sp macro="" textlink="">
      <xdr:nvSpPr>
        <xdr:cNvPr id="77" name="フローチャート: 判断 76">
          <a:extLst>
            <a:ext uri="{FF2B5EF4-FFF2-40B4-BE49-F238E27FC236}">
              <a16:creationId xmlns:a16="http://schemas.microsoft.com/office/drawing/2014/main" id="{00000000-0008-0000-0300-00004D000000}"/>
            </a:ext>
          </a:extLst>
        </xdr:cNvPr>
        <xdr:cNvSpPr/>
      </xdr:nvSpPr>
      <xdr:spPr>
        <a:xfrm>
          <a:off x="2286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86377</xdr:rowOff>
    </xdr:from>
    <xdr:ext cx="762000" cy="259045"/>
    <xdr:sp macro="" textlink="">
      <xdr:nvSpPr>
        <xdr:cNvPr id="78" name="テキスト ボックス 77">
          <a:extLst>
            <a:ext uri="{FF2B5EF4-FFF2-40B4-BE49-F238E27FC236}">
              <a16:creationId xmlns:a16="http://schemas.microsoft.com/office/drawing/2014/main" id="{00000000-0008-0000-0300-00004E000000}"/>
            </a:ext>
          </a:extLst>
        </xdr:cNvPr>
        <xdr:cNvSpPr txBox="1"/>
      </xdr:nvSpPr>
      <xdr:spPr>
        <a:xfrm>
          <a:off x="1955800" y="694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170180</xdr:rowOff>
    </xdr:from>
    <xdr:to>
      <xdr:col>7</xdr:col>
      <xdr:colOff>31750</xdr:colOff>
      <xdr:row>42</xdr:row>
      <xdr:rowOff>100330</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1397000" y="7199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110507</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066800" y="69685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165100</xdr:rowOff>
    </xdr:from>
    <xdr:to>
      <xdr:col>23</xdr:col>
      <xdr:colOff>184150</xdr:colOff>
      <xdr:row>44</xdr:row>
      <xdr:rowOff>95250</xdr:rowOff>
    </xdr:to>
    <xdr:sp macro="" textlink="">
      <xdr:nvSpPr>
        <xdr:cNvPr id="86" name="楕円 85">
          <a:extLst>
            <a:ext uri="{FF2B5EF4-FFF2-40B4-BE49-F238E27FC236}">
              <a16:creationId xmlns:a16="http://schemas.microsoft.com/office/drawing/2014/main" id="{00000000-0008-0000-0300-000056000000}"/>
            </a:ext>
          </a:extLst>
        </xdr:cNvPr>
        <xdr:cNvSpPr/>
      </xdr:nvSpPr>
      <xdr:spPr>
        <a:xfrm>
          <a:off x="4902200" y="753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60977</xdr:rowOff>
    </xdr:from>
    <xdr:ext cx="762000" cy="259045"/>
    <xdr:sp macro="" textlink="">
      <xdr:nvSpPr>
        <xdr:cNvPr id="87" name="財政力該当値テキスト">
          <a:extLst>
            <a:ext uri="{FF2B5EF4-FFF2-40B4-BE49-F238E27FC236}">
              <a16:creationId xmlns:a16="http://schemas.microsoft.com/office/drawing/2014/main" id="{00000000-0008-0000-0300-000057000000}"/>
            </a:ext>
          </a:extLst>
        </xdr:cNvPr>
        <xdr:cNvSpPr txBox="1"/>
      </xdr:nvSpPr>
      <xdr:spPr>
        <a:xfrm>
          <a:off x="5041900" y="7433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165100</xdr:rowOff>
    </xdr:from>
    <xdr:to>
      <xdr:col>19</xdr:col>
      <xdr:colOff>184150</xdr:colOff>
      <xdr:row>44</xdr:row>
      <xdr:rowOff>95250</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064000" y="753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80027</xdr:rowOff>
    </xdr:from>
    <xdr:ext cx="7366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3733800" y="76238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140970</xdr:rowOff>
    </xdr:from>
    <xdr:to>
      <xdr:col>15</xdr:col>
      <xdr:colOff>133350</xdr:colOff>
      <xdr:row>44</xdr:row>
      <xdr:rowOff>71120</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3175000" y="7513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55897</xdr:rowOff>
    </xdr:from>
    <xdr:ext cx="7620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2844800" y="7599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165100</xdr:rowOff>
    </xdr:from>
    <xdr:to>
      <xdr:col>11</xdr:col>
      <xdr:colOff>82550</xdr:colOff>
      <xdr:row>44</xdr:row>
      <xdr:rowOff>95250</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2286000" y="753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80027</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1955800" y="7623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165100</xdr:rowOff>
    </xdr:from>
    <xdr:to>
      <xdr:col>7</xdr:col>
      <xdr:colOff>31750</xdr:colOff>
      <xdr:row>44</xdr:row>
      <xdr:rowOff>95250</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1397000" y="753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80027</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066800" y="7623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6" name="正方形/長方形 95">
          <a:extLst>
            <a:ext uri="{FF2B5EF4-FFF2-40B4-BE49-F238E27FC236}">
              <a16:creationId xmlns:a16="http://schemas.microsoft.com/office/drawing/2014/main" id="{00000000-0008-0000-0300-000060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[90.8%]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99" name="正方形/長方形 98">
          <a:extLst>
            <a:ext uri="{FF2B5EF4-FFF2-40B4-BE49-F238E27FC236}">
              <a16:creationId xmlns:a16="http://schemas.microsoft.com/office/drawing/2014/main" id="{00000000-0008-0000-0300-000063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8" name="テキスト ボックス 107">
          <a:extLst>
            <a:ext uri="{FF2B5EF4-FFF2-40B4-BE49-F238E27FC236}">
              <a16:creationId xmlns:a16="http://schemas.microsoft.com/office/drawing/2014/main" id="{00000000-0008-0000-0300-00006C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000" b="0" i="0" baseline="0">
              <a:solidFill>
                <a:schemeClr val="dk1"/>
              </a:solidFill>
              <a:effectLst/>
              <a:latin typeface="+mn-lt"/>
              <a:ea typeface="+mn-ea"/>
              <a:cs typeface="+mn-cs"/>
            </a:rPr>
            <a:t>　令和３年度と比較し、</a:t>
          </a:r>
          <a:r>
            <a:rPr kumimoji="1" lang="en-US" altLang="ja-JP" sz="1000" b="0" i="0" baseline="0">
              <a:solidFill>
                <a:schemeClr val="dk1"/>
              </a:solidFill>
              <a:effectLst/>
              <a:latin typeface="+mn-lt"/>
              <a:ea typeface="+mn-ea"/>
              <a:cs typeface="+mn-cs"/>
            </a:rPr>
            <a:t>2.8</a:t>
          </a:r>
          <a:r>
            <a:rPr kumimoji="1" lang="ja-JP" altLang="ja-JP" sz="1000" b="0" i="0" baseline="0">
              <a:solidFill>
                <a:schemeClr val="dk1"/>
              </a:solidFill>
              <a:effectLst/>
              <a:latin typeface="+mn-lt"/>
              <a:ea typeface="+mn-ea"/>
              <a:cs typeface="+mn-cs"/>
            </a:rPr>
            <a:t>ポイント減少して</a:t>
          </a:r>
          <a:r>
            <a:rPr kumimoji="1" lang="en-US" altLang="ja-JP" sz="1000" b="0" i="0" baseline="0">
              <a:solidFill>
                <a:schemeClr val="dk1"/>
              </a:solidFill>
              <a:effectLst/>
              <a:latin typeface="+mn-lt"/>
              <a:ea typeface="+mn-ea"/>
              <a:cs typeface="+mn-cs"/>
            </a:rPr>
            <a:t>90.8</a:t>
          </a:r>
          <a:r>
            <a:rPr kumimoji="1" lang="ja-JP" altLang="ja-JP" sz="1000" b="0" i="0" baseline="0">
              <a:solidFill>
                <a:schemeClr val="dk1"/>
              </a:solidFill>
              <a:effectLst/>
              <a:latin typeface="+mn-lt"/>
              <a:ea typeface="+mn-ea"/>
              <a:cs typeface="+mn-cs"/>
            </a:rPr>
            <a:t>％となっており、類似団体と比較して</a:t>
          </a:r>
          <a:r>
            <a:rPr kumimoji="1" lang="en-US" altLang="ja-JP" sz="1000" b="0" i="0" baseline="0">
              <a:solidFill>
                <a:schemeClr val="dk1"/>
              </a:solidFill>
              <a:effectLst/>
              <a:latin typeface="+mn-lt"/>
              <a:ea typeface="+mn-ea"/>
              <a:cs typeface="+mn-cs"/>
            </a:rPr>
            <a:t>1.5</a:t>
          </a:r>
          <a:r>
            <a:rPr kumimoji="1" lang="ja-JP" altLang="ja-JP" sz="1000" b="0" i="0" baseline="0">
              <a:solidFill>
                <a:schemeClr val="dk1"/>
              </a:solidFill>
              <a:effectLst/>
              <a:latin typeface="+mn-lt"/>
              <a:ea typeface="+mn-ea"/>
              <a:cs typeface="+mn-cs"/>
            </a:rPr>
            <a:t>ポイント、県平均と比較して</a:t>
          </a:r>
          <a:r>
            <a:rPr kumimoji="1" lang="en-US" altLang="ja-JP" sz="1000" b="0" i="0" baseline="0">
              <a:solidFill>
                <a:schemeClr val="dk1"/>
              </a:solidFill>
              <a:effectLst/>
              <a:latin typeface="+mn-lt"/>
              <a:ea typeface="+mn-ea"/>
              <a:cs typeface="+mn-cs"/>
            </a:rPr>
            <a:t>0.5</a:t>
          </a:r>
          <a:r>
            <a:rPr kumimoji="1" lang="ja-JP" altLang="ja-JP" sz="1000" b="0" i="0" baseline="0">
              <a:solidFill>
                <a:schemeClr val="dk1"/>
              </a:solidFill>
              <a:effectLst/>
              <a:latin typeface="+mn-lt"/>
              <a:ea typeface="+mn-ea"/>
              <a:cs typeface="+mn-cs"/>
            </a:rPr>
            <a:t>ポイント下回っている。</a:t>
          </a:r>
          <a:endParaRPr lang="ja-JP" altLang="ja-JP" sz="1000">
            <a:effectLst/>
          </a:endParaRPr>
        </a:p>
        <a:p>
          <a:pPr eaLnBrk="1" fontAlgn="auto" latinLnBrk="0" hangingPunct="1"/>
          <a:r>
            <a:rPr kumimoji="1" lang="ja-JP" altLang="ja-JP" sz="1000" b="0" i="0" baseline="0">
              <a:solidFill>
                <a:schemeClr val="dk1"/>
              </a:solidFill>
              <a:effectLst/>
              <a:latin typeface="+mn-lt"/>
              <a:ea typeface="+mn-ea"/>
              <a:cs typeface="+mn-cs"/>
            </a:rPr>
            <a:t>　前年度と比較して、分子の経常経費充当一般財源等は、物件費が減少する等し、全体で減少し、分母の経常一般財源等も、地方税が増加したが、普通交付税が減少する等して全体では減少した。以上、分子分母ともに減少したが、分子の減少が分母の減少を上回ったため、前年度より</a:t>
          </a:r>
          <a:r>
            <a:rPr kumimoji="1" lang="en-US" altLang="ja-JP" sz="1000" b="0" i="0" baseline="0">
              <a:solidFill>
                <a:schemeClr val="dk1"/>
              </a:solidFill>
              <a:effectLst/>
              <a:latin typeface="+mn-lt"/>
              <a:ea typeface="+mn-ea"/>
              <a:cs typeface="+mn-cs"/>
            </a:rPr>
            <a:t>2.8</a:t>
          </a:r>
          <a:r>
            <a:rPr kumimoji="1" lang="ja-JP" altLang="ja-JP" sz="1000" b="0" i="0" baseline="0">
              <a:solidFill>
                <a:schemeClr val="dk1"/>
              </a:solidFill>
              <a:effectLst/>
              <a:latin typeface="+mn-lt"/>
              <a:ea typeface="+mn-ea"/>
              <a:cs typeface="+mn-cs"/>
            </a:rPr>
            <a:t>ポイント減少した。</a:t>
          </a:r>
          <a:endParaRPr lang="ja-JP" altLang="ja-JP" sz="1000">
            <a:effectLst/>
          </a:endParaRPr>
        </a:p>
        <a:p>
          <a:pPr eaLnBrk="1" fontAlgn="auto" latinLnBrk="0" hangingPunct="1"/>
          <a:r>
            <a:rPr kumimoji="1" lang="ja-JP" altLang="ja-JP" sz="1000" b="0" i="0" baseline="0">
              <a:solidFill>
                <a:schemeClr val="dk1"/>
              </a:solidFill>
              <a:effectLst/>
              <a:latin typeface="+mn-lt"/>
              <a:ea typeface="+mn-ea"/>
              <a:cs typeface="+mn-cs"/>
            </a:rPr>
            <a:t>　今後も適正な組織再編及び定員管理等による人件費の削減、地方債発行額の抑制等に努める。</a:t>
          </a:r>
          <a:endParaRPr lang="ja-JP" altLang="ja-JP" sz="1000">
            <a:effectLst/>
          </a:endParaRPr>
        </a:p>
      </xdr:txBody>
    </xdr:sp>
    <xdr:clientData/>
  </xdr:twoCellAnchor>
  <xdr:oneCellAnchor>
    <xdr:from>
      <xdr:col>3</xdr:col>
      <xdr:colOff>95250</xdr:colOff>
      <xdr:row>54</xdr:row>
      <xdr:rowOff>139700</xdr:rowOff>
    </xdr:from>
    <xdr:ext cx="298543" cy="225703"/>
    <xdr:sp macro="" textlink="">
      <xdr:nvSpPr>
        <xdr:cNvPr id="109" name="テキスト ボックス 108">
          <a:extLst>
            <a:ext uri="{FF2B5EF4-FFF2-40B4-BE49-F238E27FC236}">
              <a16:creationId xmlns:a16="http://schemas.microsoft.com/office/drawing/2014/main" id="{00000000-0008-0000-0300-00006D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0" name="直線コネクタ 109">
          <a:extLst>
            <a:ext uri="{FF2B5EF4-FFF2-40B4-BE49-F238E27FC236}">
              <a16:creationId xmlns:a16="http://schemas.microsoft.com/office/drawing/2014/main" id="{00000000-0008-0000-0300-00006E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169635</xdr:rowOff>
    </xdr:from>
    <xdr:to>
      <xdr:col>27</xdr:col>
      <xdr:colOff>184150</xdr:colOff>
      <xdr:row>67</xdr:row>
      <xdr:rowOff>169635</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67</xdr:row>
      <xdr:rowOff>27412</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167822</xdr:rowOff>
    </xdr:from>
    <xdr:to>
      <xdr:col>27</xdr:col>
      <xdr:colOff>184150</xdr:colOff>
      <xdr:row>65</xdr:row>
      <xdr:rowOff>167822</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25599</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63</xdr:row>
      <xdr:rowOff>166007</xdr:rowOff>
    </xdr:from>
    <xdr:to>
      <xdr:col>27</xdr:col>
      <xdr:colOff>184150</xdr:colOff>
      <xdr:row>63</xdr:row>
      <xdr:rowOff>166007</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23784</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164193</xdr:rowOff>
    </xdr:from>
    <xdr:to>
      <xdr:col>27</xdr:col>
      <xdr:colOff>184150</xdr:colOff>
      <xdr:row>61</xdr:row>
      <xdr:rowOff>164193</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61</xdr:row>
      <xdr:rowOff>21970</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162378</xdr:rowOff>
    </xdr:from>
    <xdr:to>
      <xdr:col>27</xdr:col>
      <xdr:colOff>184150</xdr:colOff>
      <xdr:row>59</xdr:row>
      <xdr:rowOff>162378</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20155</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57</xdr:row>
      <xdr:rowOff>160565</xdr:rowOff>
    </xdr:from>
    <xdr:to>
      <xdr:col>27</xdr:col>
      <xdr:colOff>184150</xdr:colOff>
      <xdr:row>57</xdr:row>
      <xdr:rowOff>160565</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18342</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a:extLst>
            <a:ext uri="{FF2B5EF4-FFF2-40B4-BE49-F238E27FC236}">
              <a16:creationId xmlns:a16="http://schemas.microsoft.com/office/drawing/2014/main" id="{00000000-0008-0000-0300-00007E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78740</xdr:rowOff>
    </xdr:from>
    <xdr:to>
      <xdr:col>23</xdr:col>
      <xdr:colOff>133350</xdr:colOff>
      <xdr:row>66</xdr:row>
      <xdr:rowOff>117022</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flipV="1">
          <a:off x="4953000" y="10022840"/>
          <a:ext cx="0" cy="140988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89099</xdr:rowOff>
    </xdr:from>
    <xdr:ext cx="762000" cy="259045"/>
    <xdr:sp macro="" textlink="">
      <xdr:nvSpPr>
        <xdr:cNvPr id="128" name="財政構造の弾力性最小値テキスト">
          <a:extLst>
            <a:ext uri="{FF2B5EF4-FFF2-40B4-BE49-F238E27FC236}">
              <a16:creationId xmlns:a16="http://schemas.microsoft.com/office/drawing/2014/main" id="{00000000-0008-0000-0300-000080000000}"/>
            </a:ext>
          </a:extLst>
        </xdr:cNvPr>
        <xdr:cNvSpPr txBox="1"/>
      </xdr:nvSpPr>
      <xdr:spPr>
        <a:xfrm>
          <a:off x="5041900" y="114047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117022</xdr:rowOff>
    </xdr:from>
    <xdr:to>
      <xdr:col>24</xdr:col>
      <xdr:colOff>12700</xdr:colOff>
      <xdr:row>66</xdr:row>
      <xdr:rowOff>117022</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14327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165117</xdr:rowOff>
    </xdr:from>
    <xdr:ext cx="762000" cy="259045"/>
    <xdr:sp macro="" textlink="">
      <xdr:nvSpPr>
        <xdr:cNvPr id="130" name="財政構造の弾力性最大値テキスト">
          <a:extLst>
            <a:ext uri="{FF2B5EF4-FFF2-40B4-BE49-F238E27FC236}">
              <a16:creationId xmlns:a16="http://schemas.microsoft.com/office/drawing/2014/main" id="{00000000-0008-0000-0300-000082000000}"/>
            </a:ext>
          </a:extLst>
        </xdr:cNvPr>
        <xdr:cNvSpPr txBox="1"/>
      </xdr:nvSpPr>
      <xdr:spPr>
        <a:xfrm>
          <a:off x="5041900" y="9766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78740</xdr:rowOff>
    </xdr:from>
    <xdr:to>
      <xdr:col>24</xdr:col>
      <xdr:colOff>12700</xdr:colOff>
      <xdr:row>58</xdr:row>
      <xdr:rowOff>78740</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00228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60</xdr:row>
      <xdr:rowOff>18506</xdr:rowOff>
    </xdr:from>
    <xdr:to>
      <xdr:col>23</xdr:col>
      <xdr:colOff>133350</xdr:colOff>
      <xdr:row>60</xdr:row>
      <xdr:rowOff>115026</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flipV="1">
          <a:off x="4114800" y="10305506"/>
          <a:ext cx="838200" cy="96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59</xdr:row>
      <xdr:rowOff>162940</xdr:rowOff>
    </xdr:from>
    <xdr:ext cx="762000" cy="259045"/>
    <xdr:sp macro="" textlink="">
      <xdr:nvSpPr>
        <xdr:cNvPr id="133" name="財政構造の弾力性平均値テキスト">
          <a:extLst>
            <a:ext uri="{FF2B5EF4-FFF2-40B4-BE49-F238E27FC236}">
              <a16:creationId xmlns:a16="http://schemas.microsoft.com/office/drawing/2014/main" id="{00000000-0008-0000-0300-000085000000}"/>
            </a:ext>
          </a:extLst>
        </xdr:cNvPr>
        <xdr:cNvSpPr txBox="1"/>
      </xdr:nvSpPr>
      <xdr:spPr>
        <a:xfrm>
          <a:off x="5041900" y="1027849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60</xdr:row>
      <xdr:rowOff>19413</xdr:rowOff>
    </xdr:from>
    <xdr:to>
      <xdr:col>23</xdr:col>
      <xdr:colOff>184150</xdr:colOff>
      <xdr:row>60</xdr:row>
      <xdr:rowOff>121013</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902200" y="10306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60</xdr:row>
      <xdr:rowOff>94343</xdr:rowOff>
    </xdr:from>
    <xdr:to>
      <xdr:col>19</xdr:col>
      <xdr:colOff>133350</xdr:colOff>
      <xdr:row>60</xdr:row>
      <xdr:rowOff>115026</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a:off x="3225800" y="10381343"/>
          <a:ext cx="889000" cy="20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59</xdr:row>
      <xdr:rowOff>59872</xdr:rowOff>
    </xdr:from>
    <xdr:to>
      <xdr:col>19</xdr:col>
      <xdr:colOff>184150</xdr:colOff>
      <xdr:row>59</xdr:row>
      <xdr:rowOff>161472</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064000" y="10175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58</xdr:row>
      <xdr:rowOff>199</xdr:rowOff>
    </xdr:from>
    <xdr:ext cx="7366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3733800" y="99442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60</xdr:row>
      <xdr:rowOff>94343</xdr:rowOff>
    </xdr:from>
    <xdr:to>
      <xdr:col>15</xdr:col>
      <xdr:colOff>82550</xdr:colOff>
      <xdr:row>61</xdr:row>
      <xdr:rowOff>84909</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flipV="1">
          <a:off x="2336800" y="10381343"/>
          <a:ext cx="889000" cy="162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60</xdr:row>
      <xdr:rowOff>26307</xdr:rowOff>
    </xdr:from>
    <xdr:to>
      <xdr:col>15</xdr:col>
      <xdr:colOff>133350</xdr:colOff>
      <xdr:row>60</xdr:row>
      <xdr:rowOff>127907</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3175000" y="10313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58</xdr:row>
      <xdr:rowOff>138084</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2844800" y="100821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60</xdr:row>
      <xdr:rowOff>156391</xdr:rowOff>
    </xdr:from>
    <xdr:to>
      <xdr:col>11</xdr:col>
      <xdr:colOff>31750</xdr:colOff>
      <xdr:row>61</xdr:row>
      <xdr:rowOff>84909</xdr:rowOff>
    </xdr:to>
    <xdr:cxnSp macro="">
      <xdr:nvCxnSpPr>
        <xdr:cNvPr id="141" name="直線コネクタ 140">
          <a:extLst>
            <a:ext uri="{FF2B5EF4-FFF2-40B4-BE49-F238E27FC236}">
              <a16:creationId xmlns:a16="http://schemas.microsoft.com/office/drawing/2014/main" id="{00000000-0008-0000-0300-00008D000000}"/>
            </a:ext>
          </a:extLst>
        </xdr:cNvPr>
        <xdr:cNvCxnSpPr/>
      </xdr:nvCxnSpPr>
      <xdr:spPr>
        <a:xfrm>
          <a:off x="1447800" y="10443391"/>
          <a:ext cx="889000" cy="999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60</xdr:row>
      <xdr:rowOff>67673</xdr:rowOff>
    </xdr:from>
    <xdr:to>
      <xdr:col>11</xdr:col>
      <xdr:colOff>82550</xdr:colOff>
      <xdr:row>60</xdr:row>
      <xdr:rowOff>169273</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2286000" y="103546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59</xdr:row>
      <xdr:rowOff>8000</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955800" y="101235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60</xdr:row>
      <xdr:rowOff>43543</xdr:rowOff>
    </xdr:from>
    <xdr:to>
      <xdr:col>7</xdr:col>
      <xdr:colOff>31750</xdr:colOff>
      <xdr:row>60</xdr:row>
      <xdr:rowOff>145143</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1397000" y="10330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58</xdr:row>
      <xdr:rowOff>155320</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066800" y="10099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59</xdr:row>
      <xdr:rowOff>139156</xdr:rowOff>
    </xdr:from>
    <xdr:to>
      <xdr:col>23</xdr:col>
      <xdr:colOff>184150</xdr:colOff>
      <xdr:row>60</xdr:row>
      <xdr:rowOff>69306</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902200" y="10254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58</xdr:row>
      <xdr:rowOff>155683</xdr:rowOff>
    </xdr:from>
    <xdr:ext cx="762000" cy="259045"/>
    <xdr:sp macro="" textlink="">
      <xdr:nvSpPr>
        <xdr:cNvPr id="152" name="財政構造の弾力性該当値テキスト">
          <a:extLst>
            <a:ext uri="{FF2B5EF4-FFF2-40B4-BE49-F238E27FC236}">
              <a16:creationId xmlns:a16="http://schemas.microsoft.com/office/drawing/2014/main" id="{00000000-0008-0000-0300-000098000000}"/>
            </a:ext>
          </a:extLst>
        </xdr:cNvPr>
        <xdr:cNvSpPr txBox="1"/>
      </xdr:nvSpPr>
      <xdr:spPr>
        <a:xfrm>
          <a:off x="5041900" y="100997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60</xdr:row>
      <xdr:rowOff>64226</xdr:rowOff>
    </xdr:from>
    <xdr:to>
      <xdr:col>19</xdr:col>
      <xdr:colOff>184150</xdr:colOff>
      <xdr:row>60</xdr:row>
      <xdr:rowOff>165826</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064000" y="10351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150603</xdr:rowOff>
    </xdr:from>
    <xdr:ext cx="7366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3733800" y="104376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60</xdr:row>
      <xdr:rowOff>43543</xdr:rowOff>
    </xdr:from>
    <xdr:to>
      <xdr:col>15</xdr:col>
      <xdr:colOff>133350</xdr:colOff>
      <xdr:row>60</xdr:row>
      <xdr:rowOff>145143</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3175000" y="10330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129920</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2844800" y="10416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61</xdr:row>
      <xdr:rowOff>34109</xdr:rowOff>
    </xdr:from>
    <xdr:to>
      <xdr:col>11</xdr:col>
      <xdr:colOff>82550</xdr:colOff>
      <xdr:row>61</xdr:row>
      <xdr:rowOff>135709</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2286000" y="104925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120486</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955800" y="105789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60</xdr:row>
      <xdr:rowOff>105591</xdr:rowOff>
    </xdr:from>
    <xdr:to>
      <xdr:col>7</xdr:col>
      <xdr:colOff>31750</xdr:colOff>
      <xdr:row>61</xdr:row>
      <xdr:rowOff>35741</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1397000" y="103925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20518</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066800" y="104789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[202,021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179,913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000" b="0" i="0" baseline="0">
              <a:solidFill>
                <a:schemeClr val="dk1"/>
              </a:solidFill>
              <a:effectLst/>
              <a:latin typeface="+mn-lt"/>
              <a:ea typeface="+mn-ea"/>
              <a:cs typeface="+mn-cs"/>
            </a:rPr>
            <a:t>　人件費は退職手当負担金が減少し、物件費もふるさと納税の減少により経費が減少したことにより、令和３年度と比較して</a:t>
          </a:r>
          <a:r>
            <a:rPr kumimoji="1" lang="en-US" altLang="ja-JP" sz="1000" b="0" i="0" baseline="0">
              <a:solidFill>
                <a:schemeClr val="dk1"/>
              </a:solidFill>
              <a:effectLst/>
              <a:latin typeface="+mn-lt"/>
              <a:ea typeface="+mn-ea"/>
              <a:cs typeface="+mn-cs"/>
            </a:rPr>
            <a:t>3,721</a:t>
          </a:r>
          <a:r>
            <a:rPr kumimoji="1" lang="ja-JP" altLang="ja-JP" sz="1000" b="0" i="0" baseline="0">
              <a:solidFill>
                <a:schemeClr val="dk1"/>
              </a:solidFill>
              <a:effectLst/>
              <a:latin typeface="+mn-lt"/>
              <a:ea typeface="+mn-ea"/>
              <a:cs typeface="+mn-cs"/>
            </a:rPr>
            <a:t>円減少し、類似団体と比較して下回っている状況が続いている。</a:t>
          </a:r>
          <a:endParaRPr lang="ja-JP" altLang="ja-JP" sz="1000">
            <a:effectLst/>
          </a:endParaRPr>
        </a:p>
        <a:p>
          <a:r>
            <a:rPr kumimoji="1" lang="ja-JP" altLang="ja-JP" sz="1000" b="0" i="0" baseline="0">
              <a:solidFill>
                <a:schemeClr val="dk1"/>
              </a:solidFill>
              <a:effectLst/>
              <a:latin typeface="+mn-lt"/>
              <a:ea typeface="+mn-ea"/>
              <a:cs typeface="+mn-cs"/>
            </a:rPr>
            <a:t>　しかしながら、</a:t>
          </a:r>
          <a:r>
            <a:rPr kumimoji="1" lang="en-US" altLang="ja-JP" sz="1000" b="0" i="0" baseline="0">
              <a:solidFill>
                <a:schemeClr val="dk1"/>
              </a:solidFill>
              <a:effectLst/>
              <a:latin typeface="+mn-lt"/>
              <a:ea typeface="+mn-ea"/>
              <a:cs typeface="+mn-cs"/>
            </a:rPr>
            <a:t>4</a:t>
          </a:r>
          <a:r>
            <a:rPr kumimoji="1" lang="ja-JP" altLang="ja-JP" sz="1000" b="0" i="0" baseline="0">
              <a:solidFill>
                <a:schemeClr val="dk1"/>
              </a:solidFill>
              <a:effectLst/>
              <a:latin typeface="+mn-lt"/>
              <a:ea typeface="+mn-ea"/>
              <a:cs typeface="+mn-cs"/>
            </a:rPr>
            <a:t>町合併により誕生した市であるため、同規模の非合併団体と比較すると公共施設が多く、今後の維持管理に係る経費の増加が懸念されることから、平成</a:t>
          </a:r>
          <a:r>
            <a:rPr kumimoji="1" lang="en-US" altLang="ja-JP" sz="1000" b="0" i="0" baseline="0">
              <a:solidFill>
                <a:schemeClr val="dk1"/>
              </a:solidFill>
              <a:effectLst/>
              <a:latin typeface="+mn-lt"/>
              <a:ea typeface="+mn-ea"/>
              <a:cs typeface="+mn-cs"/>
            </a:rPr>
            <a:t>28</a:t>
          </a:r>
          <a:r>
            <a:rPr kumimoji="1" lang="ja-JP" altLang="ja-JP" sz="1000" b="0" i="0" baseline="0">
              <a:solidFill>
                <a:schemeClr val="dk1"/>
              </a:solidFill>
              <a:effectLst/>
              <a:latin typeface="+mn-lt"/>
              <a:ea typeface="+mn-ea"/>
              <a:cs typeface="+mn-cs"/>
            </a:rPr>
            <a:t>年度末に策定した定員管理基本方針に基づき適正な人員配置を行うとともに、公共施設等総合管理計画アクションプランに基づき公共施設等の統廃合を進め、人件費及び物件費の削減に努める</a:t>
          </a:r>
          <a:endParaRPr lang="ja-JP" altLang="ja-JP" sz="1000">
            <a:effectLst/>
          </a:endParaRPr>
        </a:p>
      </xdr:txBody>
    </xdr:sp>
    <xdr:clientData/>
  </xdr:twoCellAnchor>
  <xdr:oneCellAnchor>
    <xdr:from>
      <xdr:col>3</xdr:col>
      <xdr:colOff>95250</xdr:colOff>
      <xdr:row>77</xdr:row>
      <xdr:rowOff>6350</xdr:rowOff>
    </xdr:from>
    <xdr:ext cx="349839" cy="225703"/>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a:extLst>
            <a:ext uri="{FF2B5EF4-FFF2-40B4-BE49-F238E27FC236}">
              <a16:creationId xmlns:a16="http://schemas.microsoft.com/office/drawing/2014/main" id="{00000000-0008-0000-0300-0000BD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90" name="人件費・物件費等の状況グラフ枠">
          <a:extLst>
            <a:ext uri="{FF2B5EF4-FFF2-40B4-BE49-F238E27FC236}">
              <a16:creationId xmlns:a16="http://schemas.microsoft.com/office/drawing/2014/main" id="{00000000-0008-0000-0300-0000BE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60919</xdr:rowOff>
    </xdr:from>
    <xdr:to>
      <xdr:col>23</xdr:col>
      <xdr:colOff>133350</xdr:colOff>
      <xdr:row>88</xdr:row>
      <xdr:rowOff>134113</xdr:rowOff>
    </xdr:to>
    <xdr:cxnSp macro="">
      <xdr:nvCxnSpPr>
        <xdr:cNvPr id="191" name="直線コネクタ 190">
          <a:extLst>
            <a:ext uri="{FF2B5EF4-FFF2-40B4-BE49-F238E27FC236}">
              <a16:creationId xmlns:a16="http://schemas.microsoft.com/office/drawing/2014/main" id="{00000000-0008-0000-0300-0000BF000000}"/>
            </a:ext>
          </a:extLst>
        </xdr:cNvPr>
        <xdr:cNvCxnSpPr/>
      </xdr:nvCxnSpPr>
      <xdr:spPr>
        <a:xfrm flipV="1">
          <a:off x="4953000" y="13948369"/>
          <a:ext cx="0" cy="127334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106190</xdr:rowOff>
    </xdr:from>
    <xdr:ext cx="762000" cy="259045"/>
    <xdr:sp macro="" textlink="">
      <xdr:nvSpPr>
        <xdr:cNvPr id="192" name="人件費・物件費等の状況最小値テキスト">
          <a:extLst>
            <a:ext uri="{FF2B5EF4-FFF2-40B4-BE49-F238E27FC236}">
              <a16:creationId xmlns:a16="http://schemas.microsoft.com/office/drawing/2014/main" id="{00000000-0008-0000-0300-0000C0000000}"/>
            </a:ext>
          </a:extLst>
        </xdr:cNvPr>
        <xdr:cNvSpPr txBox="1"/>
      </xdr:nvSpPr>
      <xdr:spPr>
        <a:xfrm>
          <a:off x="5041900" y="151937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857,811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134113</xdr:rowOff>
    </xdr:from>
    <xdr:to>
      <xdr:col>24</xdr:col>
      <xdr:colOff>12700</xdr:colOff>
      <xdr:row>88</xdr:row>
      <xdr:rowOff>134113</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a:off x="4864100" y="152217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147296</xdr:rowOff>
    </xdr:from>
    <xdr:ext cx="762000" cy="259045"/>
    <xdr:sp macro="" textlink="">
      <xdr:nvSpPr>
        <xdr:cNvPr id="194" name="人件費・物件費等の状況最大値テキスト">
          <a:extLst>
            <a:ext uri="{FF2B5EF4-FFF2-40B4-BE49-F238E27FC236}">
              <a16:creationId xmlns:a16="http://schemas.microsoft.com/office/drawing/2014/main" id="{00000000-0008-0000-0300-0000C2000000}"/>
            </a:ext>
          </a:extLst>
        </xdr:cNvPr>
        <xdr:cNvSpPr txBox="1"/>
      </xdr:nvSpPr>
      <xdr:spPr>
        <a:xfrm>
          <a:off x="5041900" y="136918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119,029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60919</xdr:rowOff>
    </xdr:from>
    <xdr:to>
      <xdr:col>24</xdr:col>
      <xdr:colOff>12700</xdr:colOff>
      <xdr:row>81</xdr:row>
      <xdr:rowOff>60919</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a:off x="4864100" y="139483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32511</xdr:rowOff>
    </xdr:from>
    <xdr:to>
      <xdr:col>23</xdr:col>
      <xdr:colOff>133350</xdr:colOff>
      <xdr:row>82</xdr:row>
      <xdr:rowOff>38925</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flipV="1">
          <a:off x="4114800" y="14091411"/>
          <a:ext cx="838200" cy="6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144866</xdr:rowOff>
    </xdr:from>
    <xdr:ext cx="762000" cy="259045"/>
    <xdr:sp macro="" textlink="">
      <xdr:nvSpPr>
        <xdr:cNvPr id="197" name="人件費・物件費等の状況平均値テキスト">
          <a:extLst>
            <a:ext uri="{FF2B5EF4-FFF2-40B4-BE49-F238E27FC236}">
              <a16:creationId xmlns:a16="http://schemas.microsoft.com/office/drawing/2014/main" id="{00000000-0008-0000-0300-0000C5000000}"/>
            </a:ext>
          </a:extLst>
        </xdr:cNvPr>
        <xdr:cNvSpPr txBox="1"/>
      </xdr:nvSpPr>
      <xdr:spPr>
        <a:xfrm>
          <a:off x="5041900" y="140323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213,409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1339</xdr:rowOff>
    </xdr:from>
    <xdr:to>
      <xdr:col>23</xdr:col>
      <xdr:colOff>184150</xdr:colOff>
      <xdr:row>82</xdr:row>
      <xdr:rowOff>102939</xdr:rowOff>
    </xdr:to>
    <xdr:sp macro="" textlink="">
      <xdr:nvSpPr>
        <xdr:cNvPr id="198" name="フローチャート: 判断 197">
          <a:extLst>
            <a:ext uri="{FF2B5EF4-FFF2-40B4-BE49-F238E27FC236}">
              <a16:creationId xmlns:a16="http://schemas.microsoft.com/office/drawing/2014/main" id="{00000000-0008-0000-0300-0000C6000000}"/>
            </a:ext>
          </a:extLst>
        </xdr:cNvPr>
        <xdr:cNvSpPr/>
      </xdr:nvSpPr>
      <xdr:spPr>
        <a:xfrm>
          <a:off x="4902200" y="14060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11599</xdr:rowOff>
    </xdr:from>
    <xdr:to>
      <xdr:col>19</xdr:col>
      <xdr:colOff>133350</xdr:colOff>
      <xdr:row>82</xdr:row>
      <xdr:rowOff>38925</xdr:rowOff>
    </xdr:to>
    <xdr:cxnSp macro="">
      <xdr:nvCxnSpPr>
        <xdr:cNvPr id="199" name="直線コネクタ 198">
          <a:extLst>
            <a:ext uri="{FF2B5EF4-FFF2-40B4-BE49-F238E27FC236}">
              <a16:creationId xmlns:a16="http://schemas.microsoft.com/office/drawing/2014/main" id="{00000000-0008-0000-0300-0000C7000000}"/>
            </a:ext>
          </a:extLst>
        </xdr:cNvPr>
        <xdr:cNvCxnSpPr/>
      </xdr:nvCxnSpPr>
      <xdr:spPr>
        <a:xfrm>
          <a:off x="3225800" y="14070499"/>
          <a:ext cx="889000" cy="273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161255</xdr:rowOff>
    </xdr:from>
    <xdr:to>
      <xdr:col>19</xdr:col>
      <xdr:colOff>184150</xdr:colOff>
      <xdr:row>82</xdr:row>
      <xdr:rowOff>91405</xdr:rowOff>
    </xdr:to>
    <xdr:sp macro="" textlink="">
      <xdr:nvSpPr>
        <xdr:cNvPr id="200" name="フローチャート: 判断 199">
          <a:extLst>
            <a:ext uri="{FF2B5EF4-FFF2-40B4-BE49-F238E27FC236}">
              <a16:creationId xmlns:a16="http://schemas.microsoft.com/office/drawing/2014/main" id="{00000000-0008-0000-0300-0000C8000000}"/>
            </a:ext>
          </a:extLst>
        </xdr:cNvPr>
        <xdr:cNvSpPr/>
      </xdr:nvSpPr>
      <xdr:spPr>
        <a:xfrm>
          <a:off x="4064000" y="14048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76182</xdr:rowOff>
    </xdr:from>
    <xdr:ext cx="736600" cy="259045"/>
    <xdr:sp macro="" textlink="">
      <xdr:nvSpPr>
        <xdr:cNvPr id="201" name="テキスト ボックス 200">
          <a:extLst>
            <a:ext uri="{FF2B5EF4-FFF2-40B4-BE49-F238E27FC236}">
              <a16:creationId xmlns:a16="http://schemas.microsoft.com/office/drawing/2014/main" id="{00000000-0008-0000-0300-0000C9000000}"/>
            </a:ext>
          </a:extLst>
        </xdr:cNvPr>
        <xdr:cNvSpPr txBox="1"/>
      </xdr:nvSpPr>
      <xdr:spPr>
        <a:xfrm>
          <a:off x="3733800" y="141350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152163</xdr:rowOff>
    </xdr:from>
    <xdr:to>
      <xdr:col>15</xdr:col>
      <xdr:colOff>82550</xdr:colOff>
      <xdr:row>82</xdr:row>
      <xdr:rowOff>11599</xdr:rowOff>
    </xdr:to>
    <xdr:cxnSp macro="">
      <xdr:nvCxnSpPr>
        <xdr:cNvPr id="202" name="直線コネクタ 201">
          <a:extLst>
            <a:ext uri="{FF2B5EF4-FFF2-40B4-BE49-F238E27FC236}">
              <a16:creationId xmlns:a16="http://schemas.microsoft.com/office/drawing/2014/main" id="{00000000-0008-0000-0300-0000CA000000}"/>
            </a:ext>
          </a:extLst>
        </xdr:cNvPr>
        <xdr:cNvCxnSpPr/>
      </xdr:nvCxnSpPr>
      <xdr:spPr>
        <a:xfrm>
          <a:off x="2336800" y="14039613"/>
          <a:ext cx="889000" cy="3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141128</xdr:rowOff>
    </xdr:from>
    <xdr:to>
      <xdr:col>15</xdr:col>
      <xdr:colOff>133350</xdr:colOff>
      <xdr:row>82</xdr:row>
      <xdr:rowOff>71278</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3175000" y="14028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56055</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2844800" y="141149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126161</xdr:rowOff>
    </xdr:from>
    <xdr:to>
      <xdr:col>11</xdr:col>
      <xdr:colOff>31750</xdr:colOff>
      <xdr:row>81</xdr:row>
      <xdr:rowOff>152163</xdr:rowOff>
    </xdr:to>
    <xdr:cxnSp macro="">
      <xdr:nvCxnSpPr>
        <xdr:cNvPr id="205" name="直線コネクタ 204">
          <a:extLst>
            <a:ext uri="{FF2B5EF4-FFF2-40B4-BE49-F238E27FC236}">
              <a16:creationId xmlns:a16="http://schemas.microsoft.com/office/drawing/2014/main" id="{00000000-0008-0000-0300-0000CD000000}"/>
            </a:ext>
          </a:extLst>
        </xdr:cNvPr>
        <xdr:cNvCxnSpPr/>
      </xdr:nvCxnSpPr>
      <xdr:spPr>
        <a:xfrm>
          <a:off x="1447800" y="14013611"/>
          <a:ext cx="889000" cy="26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113015</xdr:rowOff>
    </xdr:from>
    <xdr:to>
      <xdr:col>11</xdr:col>
      <xdr:colOff>82550</xdr:colOff>
      <xdr:row>82</xdr:row>
      <xdr:rowOff>43165</xdr:rowOff>
    </xdr:to>
    <xdr:sp macro="" textlink="">
      <xdr:nvSpPr>
        <xdr:cNvPr id="206" name="フローチャート: 判断 205">
          <a:extLst>
            <a:ext uri="{FF2B5EF4-FFF2-40B4-BE49-F238E27FC236}">
              <a16:creationId xmlns:a16="http://schemas.microsoft.com/office/drawing/2014/main" id="{00000000-0008-0000-0300-0000CE000000}"/>
            </a:ext>
          </a:extLst>
        </xdr:cNvPr>
        <xdr:cNvSpPr/>
      </xdr:nvSpPr>
      <xdr:spPr>
        <a:xfrm>
          <a:off x="2286000" y="14000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27942</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1955800" y="140868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178,728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102119</xdr:rowOff>
    </xdr:from>
    <xdr:to>
      <xdr:col>7</xdr:col>
      <xdr:colOff>31750</xdr:colOff>
      <xdr:row>82</xdr:row>
      <xdr:rowOff>32269</xdr:rowOff>
    </xdr:to>
    <xdr:sp macro="" textlink="">
      <xdr:nvSpPr>
        <xdr:cNvPr id="208" name="フローチャート: 判断 207">
          <a:extLst>
            <a:ext uri="{FF2B5EF4-FFF2-40B4-BE49-F238E27FC236}">
              <a16:creationId xmlns:a16="http://schemas.microsoft.com/office/drawing/2014/main" id="{00000000-0008-0000-0300-0000D0000000}"/>
            </a:ext>
          </a:extLst>
        </xdr:cNvPr>
        <xdr:cNvSpPr/>
      </xdr:nvSpPr>
      <xdr:spPr>
        <a:xfrm>
          <a:off x="1397000" y="13989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17046</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1066800" y="140759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153161</xdr:rowOff>
    </xdr:from>
    <xdr:to>
      <xdr:col>23</xdr:col>
      <xdr:colOff>184150</xdr:colOff>
      <xdr:row>82</xdr:row>
      <xdr:rowOff>83311</xdr:rowOff>
    </xdr:to>
    <xdr:sp macro="" textlink="">
      <xdr:nvSpPr>
        <xdr:cNvPr id="215" name="楕円 214">
          <a:extLst>
            <a:ext uri="{FF2B5EF4-FFF2-40B4-BE49-F238E27FC236}">
              <a16:creationId xmlns:a16="http://schemas.microsoft.com/office/drawing/2014/main" id="{00000000-0008-0000-0300-0000D7000000}"/>
            </a:ext>
          </a:extLst>
        </xdr:cNvPr>
        <xdr:cNvSpPr/>
      </xdr:nvSpPr>
      <xdr:spPr>
        <a:xfrm>
          <a:off x="4902200" y="14040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169688</xdr:rowOff>
    </xdr:from>
    <xdr:ext cx="762000" cy="259045"/>
    <xdr:sp macro="" textlink="">
      <xdr:nvSpPr>
        <xdr:cNvPr id="216" name="人件費・物件費等の状況該当値テキスト">
          <a:extLst>
            <a:ext uri="{FF2B5EF4-FFF2-40B4-BE49-F238E27FC236}">
              <a16:creationId xmlns:a16="http://schemas.microsoft.com/office/drawing/2014/main" id="{00000000-0008-0000-0300-0000D8000000}"/>
            </a:ext>
          </a:extLst>
        </xdr:cNvPr>
        <xdr:cNvSpPr txBox="1"/>
      </xdr:nvSpPr>
      <xdr:spPr>
        <a:xfrm>
          <a:off x="5041900" y="138856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202,021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159575</xdr:rowOff>
    </xdr:from>
    <xdr:to>
      <xdr:col>19</xdr:col>
      <xdr:colOff>184150</xdr:colOff>
      <xdr:row>82</xdr:row>
      <xdr:rowOff>89725</xdr:rowOff>
    </xdr:to>
    <xdr:sp macro="" textlink="">
      <xdr:nvSpPr>
        <xdr:cNvPr id="217" name="楕円 216">
          <a:extLst>
            <a:ext uri="{FF2B5EF4-FFF2-40B4-BE49-F238E27FC236}">
              <a16:creationId xmlns:a16="http://schemas.microsoft.com/office/drawing/2014/main" id="{00000000-0008-0000-0300-0000D9000000}"/>
            </a:ext>
          </a:extLst>
        </xdr:cNvPr>
        <xdr:cNvSpPr/>
      </xdr:nvSpPr>
      <xdr:spPr>
        <a:xfrm>
          <a:off x="4064000" y="14047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99902</xdr:rowOff>
    </xdr:from>
    <xdr:ext cx="736600" cy="259045"/>
    <xdr:sp macro="" textlink="">
      <xdr:nvSpPr>
        <xdr:cNvPr id="218" name="テキスト ボックス 217">
          <a:extLst>
            <a:ext uri="{FF2B5EF4-FFF2-40B4-BE49-F238E27FC236}">
              <a16:creationId xmlns:a16="http://schemas.microsoft.com/office/drawing/2014/main" id="{00000000-0008-0000-0300-0000DA000000}"/>
            </a:ext>
          </a:extLst>
        </xdr:cNvPr>
        <xdr:cNvSpPr txBox="1"/>
      </xdr:nvSpPr>
      <xdr:spPr>
        <a:xfrm>
          <a:off x="3733800" y="138159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132249</xdr:rowOff>
    </xdr:from>
    <xdr:to>
      <xdr:col>15</xdr:col>
      <xdr:colOff>133350</xdr:colOff>
      <xdr:row>82</xdr:row>
      <xdr:rowOff>62399</xdr:rowOff>
    </xdr:to>
    <xdr:sp macro="" textlink="">
      <xdr:nvSpPr>
        <xdr:cNvPr id="219" name="楕円 218">
          <a:extLst>
            <a:ext uri="{FF2B5EF4-FFF2-40B4-BE49-F238E27FC236}">
              <a16:creationId xmlns:a16="http://schemas.microsoft.com/office/drawing/2014/main" id="{00000000-0008-0000-0300-0000DB000000}"/>
            </a:ext>
          </a:extLst>
        </xdr:cNvPr>
        <xdr:cNvSpPr/>
      </xdr:nvSpPr>
      <xdr:spPr>
        <a:xfrm>
          <a:off x="3175000" y="14019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72576</xdr:rowOff>
    </xdr:from>
    <xdr:ext cx="762000" cy="259045"/>
    <xdr:sp macro="" textlink="">
      <xdr:nvSpPr>
        <xdr:cNvPr id="220" name="テキスト ボックス 219">
          <a:extLst>
            <a:ext uri="{FF2B5EF4-FFF2-40B4-BE49-F238E27FC236}">
              <a16:creationId xmlns:a16="http://schemas.microsoft.com/office/drawing/2014/main" id="{00000000-0008-0000-0300-0000DC000000}"/>
            </a:ext>
          </a:extLst>
        </xdr:cNvPr>
        <xdr:cNvSpPr txBox="1"/>
      </xdr:nvSpPr>
      <xdr:spPr>
        <a:xfrm>
          <a:off x="2844800" y="137885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101363</xdr:rowOff>
    </xdr:from>
    <xdr:to>
      <xdr:col>11</xdr:col>
      <xdr:colOff>82550</xdr:colOff>
      <xdr:row>82</xdr:row>
      <xdr:rowOff>31513</xdr:rowOff>
    </xdr:to>
    <xdr:sp macro="" textlink="">
      <xdr:nvSpPr>
        <xdr:cNvPr id="221" name="楕円 220">
          <a:extLst>
            <a:ext uri="{FF2B5EF4-FFF2-40B4-BE49-F238E27FC236}">
              <a16:creationId xmlns:a16="http://schemas.microsoft.com/office/drawing/2014/main" id="{00000000-0008-0000-0300-0000DD000000}"/>
            </a:ext>
          </a:extLst>
        </xdr:cNvPr>
        <xdr:cNvSpPr/>
      </xdr:nvSpPr>
      <xdr:spPr>
        <a:xfrm>
          <a:off x="2286000" y="13988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41690</xdr:rowOff>
    </xdr:from>
    <xdr:ext cx="762000" cy="259045"/>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1955800" y="137576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75361</xdr:rowOff>
    </xdr:from>
    <xdr:to>
      <xdr:col>7</xdr:col>
      <xdr:colOff>31750</xdr:colOff>
      <xdr:row>82</xdr:row>
      <xdr:rowOff>5511</xdr:rowOff>
    </xdr:to>
    <xdr:sp macro="" textlink="">
      <xdr:nvSpPr>
        <xdr:cNvPr id="223" name="楕円 222">
          <a:extLst>
            <a:ext uri="{FF2B5EF4-FFF2-40B4-BE49-F238E27FC236}">
              <a16:creationId xmlns:a16="http://schemas.microsoft.com/office/drawing/2014/main" id="{00000000-0008-0000-0300-0000DF000000}"/>
            </a:ext>
          </a:extLst>
        </xdr:cNvPr>
        <xdr:cNvSpPr/>
      </xdr:nvSpPr>
      <xdr:spPr>
        <a:xfrm>
          <a:off x="1397000" y="13962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15688</xdr:rowOff>
    </xdr:from>
    <xdr:ext cx="762000" cy="259045"/>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066800" y="137316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6" name="テキスト ボックス 225">
          <a:extLst>
            <a:ext uri="{FF2B5EF4-FFF2-40B4-BE49-F238E27FC236}">
              <a16:creationId xmlns:a16="http://schemas.microsoft.com/office/drawing/2014/main" id="{00000000-0008-0000-0300-0000E2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7" name="テキスト ボックス 226">
          <a:extLst>
            <a:ext uri="{FF2B5EF4-FFF2-40B4-BE49-F238E27FC236}">
              <a16:creationId xmlns:a16="http://schemas.microsoft.com/office/drawing/2014/main" id="{00000000-0008-0000-0300-0000E3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7" name="テキスト ボックス 236">
          <a:extLst>
            <a:ext uri="{FF2B5EF4-FFF2-40B4-BE49-F238E27FC236}">
              <a16:creationId xmlns:a16="http://schemas.microsoft.com/office/drawing/2014/main" id="{00000000-0008-0000-0300-0000ED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令和４年度と比較して</a:t>
          </a:r>
          <a:r>
            <a:rPr kumimoji="1" lang="en-US" altLang="ja-JP" sz="1100" b="0" i="0" baseline="0">
              <a:solidFill>
                <a:schemeClr val="dk1"/>
              </a:solidFill>
              <a:effectLst/>
              <a:latin typeface="+mn-lt"/>
              <a:ea typeface="+mn-ea"/>
              <a:cs typeface="+mn-cs"/>
            </a:rPr>
            <a:t>0.1</a:t>
          </a:r>
          <a:r>
            <a:rPr kumimoji="1" lang="ja-JP" altLang="ja-JP" sz="1100" b="0" i="0" baseline="0">
              <a:solidFill>
                <a:schemeClr val="dk1"/>
              </a:solidFill>
              <a:effectLst/>
              <a:latin typeface="+mn-lt"/>
              <a:ea typeface="+mn-ea"/>
              <a:cs typeface="+mn-cs"/>
            </a:rPr>
            <a:t>ポイント、類似団体と比較して</a:t>
          </a:r>
          <a:r>
            <a:rPr kumimoji="1" lang="en-US" altLang="ja-JP" sz="1100" b="0" i="0" baseline="0">
              <a:solidFill>
                <a:schemeClr val="dk1"/>
              </a:solidFill>
              <a:effectLst/>
              <a:latin typeface="+mn-lt"/>
              <a:ea typeface="+mn-ea"/>
              <a:cs typeface="+mn-cs"/>
            </a:rPr>
            <a:t>1.5</a:t>
          </a:r>
          <a:r>
            <a:rPr kumimoji="1" lang="ja-JP" altLang="ja-JP" sz="1100" b="0" i="0" baseline="0">
              <a:solidFill>
                <a:schemeClr val="dk1"/>
              </a:solidFill>
              <a:effectLst/>
              <a:latin typeface="+mn-lt"/>
              <a:ea typeface="+mn-ea"/>
              <a:cs typeface="+mn-cs"/>
            </a:rPr>
            <a:t>ポイント上回っている。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給与水準は、地方公務員法に基づき、社会情勢を踏まえ適正化を図ってきており、今後も国公準拠原則とし、県人事委員会勧告等も参考に適正な給与水準となるよう努める。</a:t>
          </a:r>
          <a:endParaRPr lang="ja-JP" altLang="ja-JP" sz="1400">
            <a:effectLst/>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8" name="直線コネクタ 237">
          <a:extLst>
            <a:ext uri="{FF2B5EF4-FFF2-40B4-BE49-F238E27FC236}">
              <a16:creationId xmlns:a16="http://schemas.microsoft.com/office/drawing/2014/main" id="{00000000-0008-0000-0300-0000EE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9" name="テキスト ボックス 238">
          <a:extLst>
            <a:ext uri="{FF2B5EF4-FFF2-40B4-BE49-F238E27FC236}">
              <a16:creationId xmlns:a16="http://schemas.microsoft.com/office/drawing/2014/main" id="{00000000-0008-0000-0300-0000EF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40" name="直線コネクタ 239">
          <a:extLst>
            <a:ext uri="{FF2B5EF4-FFF2-40B4-BE49-F238E27FC236}">
              <a16:creationId xmlns:a16="http://schemas.microsoft.com/office/drawing/2014/main" id="{00000000-0008-0000-0300-0000F0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1" name="テキスト ボックス 240">
          <a:extLst>
            <a:ext uri="{FF2B5EF4-FFF2-40B4-BE49-F238E27FC236}">
              <a16:creationId xmlns:a16="http://schemas.microsoft.com/office/drawing/2014/main" id="{00000000-0008-0000-0300-0000F1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2" name="直線コネクタ 241">
          <a:extLst>
            <a:ext uri="{FF2B5EF4-FFF2-40B4-BE49-F238E27FC236}">
              <a16:creationId xmlns:a16="http://schemas.microsoft.com/office/drawing/2014/main" id="{00000000-0008-0000-0300-0000F2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3" name="テキスト ボックス 242">
          <a:extLst>
            <a:ext uri="{FF2B5EF4-FFF2-40B4-BE49-F238E27FC236}">
              <a16:creationId xmlns:a16="http://schemas.microsoft.com/office/drawing/2014/main" id="{00000000-0008-0000-0300-0000F3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4" name="直線コネクタ 243">
          <a:extLst>
            <a:ext uri="{FF2B5EF4-FFF2-40B4-BE49-F238E27FC236}">
              <a16:creationId xmlns:a16="http://schemas.microsoft.com/office/drawing/2014/main" id="{00000000-0008-0000-0300-0000F4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5" name="テキスト ボックス 244">
          <a:extLst>
            <a:ext uri="{FF2B5EF4-FFF2-40B4-BE49-F238E27FC236}">
              <a16:creationId xmlns:a16="http://schemas.microsoft.com/office/drawing/2014/main" id="{00000000-0008-0000-0300-0000F5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6" name="直線コネクタ 245">
          <a:extLst>
            <a:ext uri="{FF2B5EF4-FFF2-40B4-BE49-F238E27FC236}">
              <a16:creationId xmlns:a16="http://schemas.microsoft.com/office/drawing/2014/main" id="{00000000-0008-0000-0300-0000F6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7" name="テキスト ボックス 246">
          <a:extLst>
            <a:ext uri="{FF2B5EF4-FFF2-40B4-BE49-F238E27FC236}">
              <a16:creationId xmlns:a16="http://schemas.microsoft.com/office/drawing/2014/main" id="{00000000-0008-0000-0300-0000F7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9" name="テキスト ボックス 248">
          <a:extLst>
            <a:ext uri="{FF2B5EF4-FFF2-40B4-BE49-F238E27FC236}">
              <a16:creationId xmlns:a16="http://schemas.microsoft.com/office/drawing/2014/main" id="{00000000-0008-0000-0300-0000F9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1" name="テキスト ボックス 250">
          <a:extLst>
            <a:ext uri="{FF2B5EF4-FFF2-40B4-BE49-F238E27FC236}">
              <a16:creationId xmlns:a16="http://schemas.microsoft.com/office/drawing/2014/main" id="{00000000-0008-0000-0300-0000FB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2" name="給与水準   （国との比較）グラフ枠">
          <a:extLst>
            <a:ext uri="{FF2B5EF4-FFF2-40B4-BE49-F238E27FC236}">
              <a16:creationId xmlns:a16="http://schemas.microsoft.com/office/drawing/2014/main" id="{00000000-0008-0000-0300-0000FC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4234</xdr:rowOff>
    </xdr:from>
    <xdr:to>
      <xdr:col>81</xdr:col>
      <xdr:colOff>44450</xdr:colOff>
      <xdr:row>89</xdr:row>
      <xdr:rowOff>150284</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flipV="1">
          <a:off x="17018000" y="13720234"/>
          <a:ext cx="0" cy="16891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122361</xdr:rowOff>
    </xdr:from>
    <xdr:ext cx="762000" cy="259045"/>
    <xdr:sp macro="" textlink="">
      <xdr:nvSpPr>
        <xdr:cNvPr id="254" name="給与水準   （国との比較）最小値テキスト">
          <a:extLst>
            <a:ext uri="{FF2B5EF4-FFF2-40B4-BE49-F238E27FC236}">
              <a16:creationId xmlns:a16="http://schemas.microsoft.com/office/drawing/2014/main" id="{00000000-0008-0000-0300-0000FE000000}"/>
            </a:ext>
          </a:extLst>
        </xdr:cNvPr>
        <xdr:cNvSpPr txBox="1"/>
      </xdr:nvSpPr>
      <xdr:spPr>
        <a:xfrm>
          <a:off x="17106900" y="153814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150284</xdr:rowOff>
    </xdr:from>
    <xdr:to>
      <xdr:col>81</xdr:col>
      <xdr:colOff>133350</xdr:colOff>
      <xdr:row>89</xdr:row>
      <xdr:rowOff>150284</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a:off x="16929100" y="154093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90611</xdr:rowOff>
    </xdr:from>
    <xdr:ext cx="762000" cy="259045"/>
    <xdr:sp macro="" textlink="">
      <xdr:nvSpPr>
        <xdr:cNvPr id="256" name="給与水準   （国との比較）最大値テキスト">
          <a:extLst>
            <a:ext uri="{FF2B5EF4-FFF2-40B4-BE49-F238E27FC236}">
              <a16:creationId xmlns:a16="http://schemas.microsoft.com/office/drawing/2014/main" id="{00000000-0008-0000-0300-000000010000}"/>
            </a:ext>
          </a:extLst>
        </xdr:cNvPr>
        <xdr:cNvSpPr txBox="1"/>
      </xdr:nvSpPr>
      <xdr:spPr>
        <a:xfrm>
          <a:off x="17106900" y="134637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4234</xdr:rowOff>
    </xdr:from>
    <xdr:to>
      <xdr:col>81</xdr:col>
      <xdr:colOff>133350</xdr:colOff>
      <xdr:row>80</xdr:row>
      <xdr:rowOff>4234</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a:off x="16929100" y="137202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87</xdr:row>
      <xdr:rowOff>64205</xdr:rowOff>
    </xdr:from>
    <xdr:to>
      <xdr:col>81</xdr:col>
      <xdr:colOff>44450</xdr:colOff>
      <xdr:row>87</xdr:row>
      <xdr:rowOff>77611</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179800" y="14980355"/>
          <a:ext cx="8382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13705</xdr:rowOff>
    </xdr:from>
    <xdr:ext cx="762000" cy="259045"/>
    <xdr:sp macro="" textlink="">
      <xdr:nvSpPr>
        <xdr:cNvPr id="259" name="給与水準   （国との比較）平均値テキスト">
          <a:extLst>
            <a:ext uri="{FF2B5EF4-FFF2-40B4-BE49-F238E27FC236}">
              <a16:creationId xmlns:a16="http://schemas.microsoft.com/office/drawing/2014/main" id="{00000000-0008-0000-0300-000003010000}"/>
            </a:ext>
          </a:extLst>
        </xdr:cNvPr>
        <xdr:cNvSpPr txBox="1"/>
      </xdr:nvSpPr>
      <xdr:spPr>
        <a:xfrm>
          <a:off x="17106900" y="1458695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168628</xdr:rowOff>
    </xdr:from>
    <xdr:to>
      <xdr:col>81</xdr:col>
      <xdr:colOff>95250</xdr:colOff>
      <xdr:row>86</xdr:row>
      <xdr:rowOff>98778</xdr:rowOff>
    </xdr:to>
    <xdr:sp macro="" textlink="">
      <xdr:nvSpPr>
        <xdr:cNvPr id="260" name="フローチャート: 判断 259">
          <a:extLst>
            <a:ext uri="{FF2B5EF4-FFF2-40B4-BE49-F238E27FC236}">
              <a16:creationId xmlns:a16="http://schemas.microsoft.com/office/drawing/2014/main" id="{00000000-0008-0000-0300-000004010000}"/>
            </a:ext>
          </a:extLst>
        </xdr:cNvPr>
        <xdr:cNvSpPr/>
      </xdr:nvSpPr>
      <xdr:spPr>
        <a:xfrm>
          <a:off x="16967200" y="14741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87</xdr:row>
      <xdr:rowOff>64205</xdr:rowOff>
    </xdr:from>
    <xdr:to>
      <xdr:col>77</xdr:col>
      <xdr:colOff>44450</xdr:colOff>
      <xdr:row>87</xdr:row>
      <xdr:rowOff>77611</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flipV="1">
          <a:off x="15290800" y="14980355"/>
          <a:ext cx="889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10584</xdr:rowOff>
    </xdr:from>
    <xdr:to>
      <xdr:col>77</xdr:col>
      <xdr:colOff>95250</xdr:colOff>
      <xdr:row>86</xdr:row>
      <xdr:rowOff>112184</xdr:rowOff>
    </xdr:to>
    <xdr:sp macro="" textlink="">
      <xdr:nvSpPr>
        <xdr:cNvPr id="262" name="フローチャート: 判断 261">
          <a:extLst>
            <a:ext uri="{FF2B5EF4-FFF2-40B4-BE49-F238E27FC236}">
              <a16:creationId xmlns:a16="http://schemas.microsoft.com/office/drawing/2014/main" id="{00000000-0008-0000-0300-000006010000}"/>
            </a:ext>
          </a:extLst>
        </xdr:cNvPr>
        <xdr:cNvSpPr/>
      </xdr:nvSpPr>
      <xdr:spPr>
        <a:xfrm>
          <a:off x="16129000" y="14755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122361</xdr:rowOff>
    </xdr:from>
    <xdr:ext cx="736600" cy="259045"/>
    <xdr:sp macro="" textlink="">
      <xdr:nvSpPr>
        <xdr:cNvPr id="263" name="テキスト ボックス 262">
          <a:extLst>
            <a:ext uri="{FF2B5EF4-FFF2-40B4-BE49-F238E27FC236}">
              <a16:creationId xmlns:a16="http://schemas.microsoft.com/office/drawing/2014/main" id="{00000000-0008-0000-0300-000007010000}"/>
            </a:ext>
          </a:extLst>
        </xdr:cNvPr>
        <xdr:cNvSpPr txBox="1"/>
      </xdr:nvSpPr>
      <xdr:spPr>
        <a:xfrm>
          <a:off x="15798800" y="145241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87</xdr:row>
      <xdr:rowOff>10584</xdr:rowOff>
    </xdr:from>
    <xdr:to>
      <xdr:col>72</xdr:col>
      <xdr:colOff>203200</xdr:colOff>
      <xdr:row>87</xdr:row>
      <xdr:rowOff>77611</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a:off x="14401800" y="14926734"/>
          <a:ext cx="889000" cy="670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37395</xdr:rowOff>
    </xdr:from>
    <xdr:to>
      <xdr:col>73</xdr:col>
      <xdr:colOff>44450</xdr:colOff>
      <xdr:row>86</xdr:row>
      <xdr:rowOff>138995</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5240000" y="14782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149172</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4909800" y="145509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87</xdr:row>
      <xdr:rowOff>10584</xdr:rowOff>
    </xdr:from>
    <xdr:to>
      <xdr:col>68</xdr:col>
      <xdr:colOff>152400</xdr:colOff>
      <xdr:row>87</xdr:row>
      <xdr:rowOff>23989</xdr:rowOff>
    </xdr:to>
    <xdr:cxnSp macro="">
      <xdr:nvCxnSpPr>
        <xdr:cNvPr id="267" name="直線コネクタ 266">
          <a:extLst>
            <a:ext uri="{FF2B5EF4-FFF2-40B4-BE49-F238E27FC236}">
              <a16:creationId xmlns:a16="http://schemas.microsoft.com/office/drawing/2014/main" id="{00000000-0008-0000-0300-00000B010000}"/>
            </a:ext>
          </a:extLst>
        </xdr:cNvPr>
        <xdr:cNvCxnSpPr/>
      </xdr:nvCxnSpPr>
      <xdr:spPr>
        <a:xfrm flipV="1">
          <a:off x="13512800" y="14926734"/>
          <a:ext cx="8890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23989</xdr:rowOff>
    </xdr:from>
    <xdr:to>
      <xdr:col>68</xdr:col>
      <xdr:colOff>203200</xdr:colOff>
      <xdr:row>86</xdr:row>
      <xdr:rowOff>125589</xdr:rowOff>
    </xdr:to>
    <xdr:sp macro="" textlink="">
      <xdr:nvSpPr>
        <xdr:cNvPr id="268" name="フローチャート: 判断 267">
          <a:extLst>
            <a:ext uri="{FF2B5EF4-FFF2-40B4-BE49-F238E27FC236}">
              <a16:creationId xmlns:a16="http://schemas.microsoft.com/office/drawing/2014/main" id="{00000000-0008-0000-0300-00000C010000}"/>
            </a:ext>
          </a:extLst>
        </xdr:cNvPr>
        <xdr:cNvSpPr/>
      </xdr:nvSpPr>
      <xdr:spPr>
        <a:xfrm>
          <a:off x="14351000" y="14768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135766</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4020800" y="145375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37395</xdr:rowOff>
    </xdr:from>
    <xdr:to>
      <xdr:col>64</xdr:col>
      <xdr:colOff>152400</xdr:colOff>
      <xdr:row>86</xdr:row>
      <xdr:rowOff>138995</xdr:rowOff>
    </xdr:to>
    <xdr:sp macro="" textlink="">
      <xdr:nvSpPr>
        <xdr:cNvPr id="270" name="フローチャート: 判断 269">
          <a:extLst>
            <a:ext uri="{FF2B5EF4-FFF2-40B4-BE49-F238E27FC236}">
              <a16:creationId xmlns:a16="http://schemas.microsoft.com/office/drawing/2014/main" id="{00000000-0008-0000-0300-00000E010000}"/>
            </a:ext>
          </a:extLst>
        </xdr:cNvPr>
        <xdr:cNvSpPr/>
      </xdr:nvSpPr>
      <xdr:spPr>
        <a:xfrm>
          <a:off x="13462000" y="14782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149172</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3131800" y="145509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87</xdr:row>
      <xdr:rowOff>26811</xdr:rowOff>
    </xdr:from>
    <xdr:to>
      <xdr:col>81</xdr:col>
      <xdr:colOff>95250</xdr:colOff>
      <xdr:row>87</xdr:row>
      <xdr:rowOff>128411</xdr:rowOff>
    </xdr:to>
    <xdr:sp macro="" textlink="">
      <xdr:nvSpPr>
        <xdr:cNvPr id="277" name="楕円 276">
          <a:extLst>
            <a:ext uri="{FF2B5EF4-FFF2-40B4-BE49-F238E27FC236}">
              <a16:creationId xmlns:a16="http://schemas.microsoft.com/office/drawing/2014/main" id="{00000000-0008-0000-0300-000015010000}"/>
            </a:ext>
          </a:extLst>
        </xdr:cNvPr>
        <xdr:cNvSpPr/>
      </xdr:nvSpPr>
      <xdr:spPr>
        <a:xfrm>
          <a:off x="16967200" y="14942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86</xdr:row>
      <xdr:rowOff>170338</xdr:rowOff>
    </xdr:from>
    <xdr:ext cx="762000" cy="259045"/>
    <xdr:sp macro="" textlink="">
      <xdr:nvSpPr>
        <xdr:cNvPr id="278" name="給与水準   （国との比較）該当値テキスト">
          <a:extLst>
            <a:ext uri="{FF2B5EF4-FFF2-40B4-BE49-F238E27FC236}">
              <a16:creationId xmlns:a16="http://schemas.microsoft.com/office/drawing/2014/main" id="{00000000-0008-0000-0300-000016010000}"/>
            </a:ext>
          </a:extLst>
        </xdr:cNvPr>
        <xdr:cNvSpPr txBox="1"/>
      </xdr:nvSpPr>
      <xdr:spPr>
        <a:xfrm>
          <a:off x="17106900" y="149150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87</xdr:row>
      <xdr:rowOff>13405</xdr:rowOff>
    </xdr:from>
    <xdr:to>
      <xdr:col>77</xdr:col>
      <xdr:colOff>95250</xdr:colOff>
      <xdr:row>87</xdr:row>
      <xdr:rowOff>115005</xdr:rowOff>
    </xdr:to>
    <xdr:sp macro="" textlink="">
      <xdr:nvSpPr>
        <xdr:cNvPr id="279" name="楕円 278">
          <a:extLst>
            <a:ext uri="{FF2B5EF4-FFF2-40B4-BE49-F238E27FC236}">
              <a16:creationId xmlns:a16="http://schemas.microsoft.com/office/drawing/2014/main" id="{00000000-0008-0000-0300-000017010000}"/>
            </a:ext>
          </a:extLst>
        </xdr:cNvPr>
        <xdr:cNvSpPr/>
      </xdr:nvSpPr>
      <xdr:spPr>
        <a:xfrm>
          <a:off x="16129000" y="14929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99782</xdr:rowOff>
    </xdr:from>
    <xdr:ext cx="736600" cy="259045"/>
    <xdr:sp macro="" textlink="">
      <xdr:nvSpPr>
        <xdr:cNvPr id="280" name="テキスト ボックス 279">
          <a:extLst>
            <a:ext uri="{FF2B5EF4-FFF2-40B4-BE49-F238E27FC236}">
              <a16:creationId xmlns:a16="http://schemas.microsoft.com/office/drawing/2014/main" id="{00000000-0008-0000-0300-000018010000}"/>
            </a:ext>
          </a:extLst>
        </xdr:cNvPr>
        <xdr:cNvSpPr txBox="1"/>
      </xdr:nvSpPr>
      <xdr:spPr>
        <a:xfrm>
          <a:off x="15798800" y="1501593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87</xdr:row>
      <xdr:rowOff>26811</xdr:rowOff>
    </xdr:from>
    <xdr:to>
      <xdr:col>73</xdr:col>
      <xdr:colOff>44450</xdr:colOff>
      <xdr:row>87</xdr:row>
      <xdr:rowOff>128411</xdr:rowOff>
    </xdr:to>
    <xdr:sp macro="" textlink="">
      <xdr:nvSpPr>
        <xdr:cNvPr id="281" name="楕円 280">
          <a:extLst>
            <a:ext uri="{FF2B5EF4-FFF2-40B4-BE49-F238E27FC236}">
              <a16:creationId xmlns:a16="http://schemas.microsoft.com/office/drawing/2014/main" id="{00000000-0008-0000-0300-000019010000}"/>
            </a:ext>
          </a:extLst>
        </xdr:cNvPr>
        <xdr:cNvSpPr/>
      </xdr:nvSpPr>
      <xdr:spPr>
        <a:xfrm>
          <a:off x="15240000" y="14942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113188</xdr:rowOff>
    </xdr:from>
    <xdr:ext cx="762000" cy="259045"/>
    <xdr:sp macro="" textlink="">
      <xdr:nvSpPr>
        <xdr:cNvPr id="282" name="テキスト ボックス 281">
          <a:extLst>
            <a:ext uri="{FF2B5EF4-FFF2-40B4-BE49-F238E27FC236}">
              <a16:creationId xmlns:a16="http://schemas.microsoft.com/office/drawing/2014/main" id="{00000000-0008-0000-0300-00001A010000}"/>
            </a:ext>
          </a:extLst>
        </xdr:cNvPr>
        <xdr:cNvSpPr txBox="1"/>
      </xdr:nvSpPr>
      <xdr:spPr>
        <a:xfrm>
          <a:off x="14909800" y="150293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131234</xdr:rowOff>
    </xdr:from>
    <xdr:to>
      <xdr:col>68</xdr:col>
      <xdr:colOff>203200</xdr:colOff>
      <xdr:row>87</xdr:row>
      <xdr:rowOff>61384</xdr:rowOff>
    </xdr:to>
    <xdr:sp macro="" textlink="">
      <xdr:nvSpPr>
        <xdr:cNvPr id="283" name="楕円 282">
          <a:extLst>
            <a:ext uri="{FF2B5EF4-FFF2-40B4-BE49-F238E27FC236}">
              <a16:creationId xmlns:a16="http://schemas.microsoft.com/office/drawing/2014/main" id="{00000000-0008-0000-0300-00001B010000}"/>
            </a:ext>
          </a:extLst>
        </xdr:cNvPr>
        <xdr:cNvSpPr/>
      </xdr:nvSpPr>
      <xdr:spPr>
        <a:xfrm>
          <a:off x="14351000" y="14875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46161</xdr:rowOff>
    </xdr:from>
    <xdr:ext cx="762000" cy="259045"/>
    <xdr:sp macro="" textlink="">
      <xdr:nvSpPr>
        <xdr:cNvPr id="284" name="テキスト ボックス 283">
          <a:extLst>
            <a:ext uri="{FF2B5EF4-FFF2-40B4-BE49-F238E27FC236}">
              <a16:creationId xmlns:a16="http://schemas.microsoft.com/office/drawing/2014/main" id="{00000000-0008-0000-0300-00001C010000}"/>
            </a:ext>
          </a:extLst>
        </xdr:cNvPr>
        <xdr:cNvSpPr txBox="1"/>
      </xdr:nvSpPr>
      <xdr:spPr>
        <a:xfrm>
          <a:off x="14020800" y="149623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144639</xdr:rowOff>
    </xdr:from>
    <xdr:to>
      <xdr:col>64</xdr:col>
      <xdr:colOff>152400</xdr:colOff>
      <xdr:row>87</xdr:row>
      <xdr:rowOff>74789</xdr:rowOff>
    </xdr:to>
    <xdr:sp macro="" textlink="">
      <xdr:nvSpPr>
        <xdr:cNvPr id="285" name="楕円 284">
          <a:extLst>
            <a:ext uri="{FF2B5EF4-FFF2-40B4-BE49-F238E27FC236}">
              <a16:creationId xmlns:a16="http://schemas.microsoft.com/office/drawing/2014/main" id="{00000000-0008-0000-0300-00001D010000}"/>
            </a:ext>
          </a:extLst>
        </xdr:cNvPr>
        <xdr:cNvSpPr/>
      </xdr:nvSpPr>
      <xdr:spPr>
        <a:xfrm>
          <a:off x="13462000" y="14889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59566</xdr:rowOff>
    </xdr:from>
    <xdr:ext cx="762000" cy="259045"/>
    <xdr:sp macro="" textlink="">
      <xdr:nvSpPr>
        <xdr:cNvPr id="286" name="テキスト ボックス 285">
          <a:extLst>
            <a:ext uri="{FF2B5EF4-FFF2-40B4-BE49-F238E27FC236}">
              <a16:creationId xmlns:a16="http://schemas.microsoft.com/office/drawing/2014/main" id="{00000000-0008-0000-0300-00001E010000}"/>
            </a:ext>
          </a:extLst>
        </xdr:cNvPr>
        <xdr:cNvSpPr txBox="1"/>
      </xdr:nvSpPr>
      <xdr:spPr>
        <a:xfrm>
          <a:off x="13131800" y="149757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[11.31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合併当初の平成</a:t>
          </a:r>
          <a:r>
            <a:rPr kumimoji="1" lang="en-US" altLang="ja-JP" sz="1100" b="0" i="0" baseline="0">
              <a:solidFill>
                <a:schemeClr val="dk1"/>
              </a:solidFill>
              <a:effectLst/>
              <a:latin typeface="+mn-lt"/>
              <a:ea typeface="+mn-ea"/>
              <a:cs typeface="+mn-cs"/>
            </a:rPr>
            <a:t>16</a:t>
          </a:r>
          <a:r>
            <a:rPr kumimoji="1" lang="ja-JP" altLang="ja-JP" sz="1100" b="0" i="0" baseline="0">
              <a:solidFill>
                <a:schemeClr val="dk1"/>
              </a:solidFill>
              <a:effectLst/>
              <a:latin typeface="+mn-lt"/>
              <a:ea typeface="+mn-ea"/>
              <a:cs typeface="+mn-cs"/>
            </a:rPr>
            <a:t>年度の職員数は</a:t>
          </a:r>
          <a:r>
            <a:rPr kumimoji="1" lang="en-US" altLang="ja-JP" sz="1100" b="0" i="0" baseline="0">
              <a:solidFill>
                <a:schemeClr val="dk1"/>
              </a:solidFill>
              <a:effectLst/>
              <a:latin typeface="+mn-lt"/>
              <a:ea typeface="+mn-ea"/>
              <a:cs typeface="+mn-cs"/>
            </a:rPr>
            <a:t>413</a:t>
          </a:r>
          <a:r>
            <a:rPr kumimoji="1" lang="ja-JP" altLang="ja-JP" sz="1100" b="0" i="0" baseline="0">
              <a:solidFill>
                <a:schemeClr val="dk1"/>
              </a:solidFill>
              <a:effectLst/>
              <a:latin typeface="+mn-lt"/>
              <a:ea typeface="+mn-ea"/>
              <a:cs typeface="+mn-cs"/>
            </a:rPr>
            <a:t>人で人口</a:t>
          </a:r>
          <a:r>
            <a:rPr kumimoji="1" lang="en-US" altLang="ja-JP" sz="1100" b="0" i="0" baseline="0">
              <a:solidFill>
                <a:schemeClr val="dk1"/>
              </a:solidFill>
              <a:effectLst/>
              <a:latin typeface="+mn-lt"/>
              <a:ea typeface="+mn-ea"/>
              <a:cs typeface="+mn-cs"/>
            </a:rPr>
            <a:t>1,000</a:t>
          </a:r>
          <a:r>
            <a:rPr kumimoji="1" lang="ja-JP" altLang="ja-JP" sz="1100" b="0" i="0" baseline="0">
              <a:solidFill>
                <a:schemeClr val="dk1"/>
              </a:solidFill>
              <a:effectLst/>
              <a:latin typeface="+mn-lt"/>
              <a:ea typeface="+mn-ea"/>
              <a:cs typeface="+mn-cs"/>
            </a:rPr>
            <a:t>人当たり職員数が多かったことから、定員適正化計画に沿って新規採用職員数の抑制、勧奨退職を勧めたことに加えて、窓口業務の民間委託及び公共施設の指定管理者制度の導入等により、平成</a:t>
          </a:r>
          <a:r>
            <a:rPr kumimoji="1" lang="en-US" altLang="ja-JP" sz="1100" b="0" i="0" baseline="0">
              <a:solidFill>
                <a:schemeClr val="dk1"/>
              </a:solidFill>
              <a:effectLst/>
              <a:latin typeface="+mn-lt"/>
              <a:ea typeface="+mn-ea"/>
              <a:cs typeface="+mn-cs"/>
            </a:rPr>
            <a:t>27</a:t>
          </a:r>
          <a:r>
            <a:rPr kumimoji="1" lang="ja-JP" altLang="ja-JP" sz="1100" b="0" i="0" baseline="0">
              <a:solidFill>
                <a:schemeClr val="dk1"/>
              </a:solidFill>
              <a:effectLst/>
              <a:latin typeface="+mn-lt"/>
              <a:ea typeface="+mn-ea"/>
              <a:cs typeface="+mn-cs"/>
            </a:rPr>
            <a:t>年度には人口</a:t>
          </a:r>
          <a:r>
            <a:rPr kumimoji="1" lang="en-US" altLang="ja-JP" sz="1100" b="0" i="0" baseline="0">
              <a:solidFill>
                <a:schemeClr val="dk1"/>
              </a:solidFill>
              <a:effectLst/>
              <a:latin typeface="+mn-lt"/>
              <a:ea typeface="+mn-ea"/>
              <a:cs typeface="+mn-cs"/>
            </a:rPr>
            <a:t>1,000</a:t>
          </a:r>
          <a:r>
            <a:rPr kumimoji="1" lang="ja-JP" altLang="ja-JP" sz="1100" b="0" i="0" baseline="0">
              <a:solidFill>
                <a:schemeClr val="dk1"/>
              </a:solidFill>
              <a:effectLst/>
              <a:latin typeface="+mn-lt"/>
              <a:ea typeface="+mn-ea"/>
              <a:cs typeface="+mn-cs"/>
            </a:rPr>
            <a:t>人当たり</a:t>
          </a:r>
          <a:r>
            <a:rPr kumimoji="1" lang="en-US" altLang="ja-JP" sz="1100" b="0" i="0" baseline="0">
              <a:solidFill>
                <a:schemeClr val="dk1"/>
              </a:solidFill>
              <a:effectLst/>
              <a:latin typeface="+mn-lt"/>
              <a:ea typeface="+mn-ea"/>
              <a:cs typeface="+mn-cs"/>
            </a:rPr>
            <a:t>9.48</a:t>
          </a:r>
          <a:r>
            <a:rPr kumimoji="1" lang="ja-JP" altLang="ja-JP" sz="1100" b="0" i="0" baseline="0">
              <a:solidFill>
                <a:schemeClr val="dk1"/>
              </a:solidFill>
              <a:effectLst/>
              <a:latin typeface="+mn-lt"/>
              <a:ea typeface="+mn-ea"/>
              <a:cs typeface="+mn-cs"/>
            </a:rPr>
            <a:t>人まで改善された。</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令和４年度は人口の減により、前年度と比較して</a:t>
          </a:r>
          <a:r>
            <a:rPr kumimoji="1" lang="en-US" altLang="ja-JP" sz="1100" b="0" i="0" baseline="0">
              <a:solidFill>
                <a:schemeClr val="dk1"/>
              </a:solidFill>
              <a:effectLst/>
              <a:latin typeface="+mn-lt"/>
              <a:ea typeface="+mn-ea"/>
              <a:cs typeface="+mn-cs"/>
            </a:rPr>
            <a:t>0.47</a:t>
          </a:r>
          <a:r>
            <a:rPr kumimoji="1" lang="ja-JP" altLang="ja-JP" sz="1100" b="0" i="0" baseline="0">
              <a:solidFill>
                <a:schemeClr val="dk1"/>
              </a:solidFill>
              <a:effectLst/>
              <a:latin typeface="+mn-lt"/>
              <a:ea typeface="+mn-ea"/>
              <a:cs typeface="+mn-cs"/>
            </a:rPr>
            <a:t>ポイント増加しているが、平成</a:t>
          </a:r>
          <a:r>
            <a:rPr kumimoji="1" lang="en-US" altLang="ja-JP" sz="1100" b="0" i="0" baseline="0">
              <a:solidFill>
                <a:schemeClr val="dk1"/>
              </a:solidFill>
              <a:effectLst/>
              <a:latin typeface="+mn-lt"/>
              <a:ea typeface="+mn-ea"/>
              <a:cs typeface="+mn-cs"/>
            </a:rPr>
            <a:t>28</a:t>
          </a:r>
          <a:r>
            <a:rPr kumimoji="1" lang="ja-JP" altLang="ja-JP" sz="1100" b="0" i="0" baseline="0">
              <a:solidFill>
                <a:schemeClr val="dk1"/>
              </a:solidFill>
              <a:effectLst/>
              <a:latin typeface="+mn-lt"/>
              <a:ea typeface="+mn-ea"/>
              <a:cs typeface="+mn-cs"/>
            </a:rPr>
            <a:t>年度末に策定した定員管理基本方針に沿って、適正な人員配置を図っていく。</a:t>
          </a:r>
          <a:endParaRPr lang="ja-JP" altLang="ja-JP" sz="1400">
            <a:effectLst/>
          </a:endParaRPr>
        </a:p>
      </xdr:txBody>
    </xdr:sp>
    <xdr:clientData/>
  </xdr:twoCellAnchor>
  <xdr:oneCellAnchor>
    <xdr:from>
      <xdr:col>61</xdr:col>
      <xdr:colOff>6350</xdr:colOff>
      <xdr:row>54</xdr:row>
      <xdr:rowOff>139700</xdr:rowOff>
    </xdr:from>
    <xdr:ext cx="349839" cy="225703"/>
    <xdr:sp macro="" textlink="">
      <xdr:nvSpPr>
        <xdr:cNvPr id="300" name="テキスト ボックス 299">
          <a:extLst>
            <a:ext uri="{FF2B5EF4-FFF2-40B4-BE49-F238E27FC236}">
              <a16:creationId xmlns:a16="http://schemas.microsoft.com/office/drawing/2014/main" id="{00000000-0008-0000-0300-00002C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1" name="直線コネクタ 300">
          <a:extLst>
            <a:ext uri="{FF2B5EF4-FFF2-40B4-BE49-F238E27FC236}">
              <a16:creationId xmlns:a16="http://schemas.microsoft.com/office/drawing/2014/main" id="{00000000-0008-0000-0300-00002D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2" name="テキスト ボックス 301">
          <a:extLst>
            <a:ext uri="{FF2B5EF4-FFF2-40B4-BE49-F238E27FC236}">
              <a16:creationId xmlns:a16="http://schemas.microsoft.com/office/drawing/2014/main" id="{00000000-0008-0000-0300-00002E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3" name="直線コネクタ 302">
          <a:extLst>
            <a:ext uri="{FF2B5EF4-FFF2-40B4-BE49-F238E27FC236}">
              <a16:creationId xmlns:a16="http://schemas.microsoft.com/office/drawing/2014/main" id="{00000000-0008-0000-0300-00002F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4" name="テキスト ボックス 303">
          <a:extLst>
            <a:ext uri="{FF2B5EF4-FFF2-40B4-BE49-F238E27FC236}">
              <a16:creationId xmlns:a16="http://schemas.microsoft.com/office/drawing/2014/main" id="{00000000-0008-0000-0300-000030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5" name="直線コネクタ 304">
          <a:extLst>
            <a:ext uri="{FF2B5EF4-FFF2-40B4-BE49-F238E27FC236}">
              <a16:creationId xmlns:a16="http://schemas.microsoft.com/office/drawing/2014/main" id="{00000000-0008-0000-0300-000031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6" name="テキスト ボックス 305">
          <a:extLst>
            <a:ext uri="{FF2B5EF4-FFF2-40B4-BE49-F238E27FC236}">
              <a16:creationId xmlns:a16="http://schemas.microsoft.com/office/drawing/2014/main" id="{00000000-0008-0000-0300-000032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7" name="直線コネクタ 306">
          <a:extLst>
            <a:ext uri="{FF2B5EF4-FFF2-40B4-BE49-F238E27FC236}">
              <a16:creationId xmlns:a16="http://schemas.microsoft.com/office/drawing/2014/main" id="{00000000-0008-0000-0300-000033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8" name="テキスト ボックス 307">
          <a:extLst>
            <a:ext uri="{FF2B5EF4-FFF2-40B4-BE49-F238E27FC236}">
              <a16:creationId xmlns:a16="http://schemas.microsoft.com/office/drawing/2014/main" id="{00000000-0008-0000-0300-000034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9" name="直線コネクタ 308">
          <a:extLst>
            <a:ext uri="{FF2B5EF4-FFF2-40B4-BE49-F238E27FC236}">
              <a16:creationId xmlns:a16="http://schemas.microsoft.com/office/drawing/2014/main" id="{00000000-0008-0000-0300-000035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0" name="テキスト ボックス 309">
          <a:extLst>
            <a:ext uri="{FF2B5EF4-FFF2-40B4-BE49-F238E27FC236}">
              <a16:creationId xmlns:a16="http://schemas.microsoft.com/office/drawing/2014/main" id="{00000000-0008-0000-0300-000036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1" name="直線コネクタ 310">
          <a:extLst>
            <a:ext uri="{FF2B5EF4-FFF2-40B4-BE49-F238E27FC236}">
              <a16:creationId xmlns:a16="http://schemas.microsoft.com/office/drawing/2014/main" id="{00000000-0008-0000-0300-000037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2" name="テキスト ボックス 311">
          <a:extLst>
            <a:ext uri="{FF2B5EF4-FFF2-40B4-BE49-F238E27FC236}">
              <a16:creationId xmlns:a16="http://schemas.microsoft.com/office/drawing/2014/main" id="{00000000-0008-0000-0300-000038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4" name="テキスト ボックス 313">
          <a:extLst>
            <a:ext uri="{FF2B5EF4-FFF2-40B4-BE49-F238E27FC236}">
              <a16:creationId xmlns:a16="http://schemas.microsoft.com/office/drawing/2014/main" id="{00000000-0008-0000-0300-00003A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6" name="テキスト ボックス 315">
          <a:extLst>
            <a:ext uri="{FF2B5EF4-FFF2-40B4-BE49-F238E27FC236}">
              <a16:creationId xmlns:a16="http://schemas.microsoft.com/office/drawing/2014/main" id="{00000000-0008-0000-0300-00003C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7" name="定員管理の状況グラフ枠">
          <a:extLst>
            <a:ext uri="{FF2B5EF4-FFF2-40B4-BE49-F238E27FC236}">
              <a16:creationId xmlns:a16="http://schemas.microsoft.com/office/drawing/2014/main" id="{00000000-0008-0000-0300-00003D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28182</xdr:rowOff>
    </xdr:from>
    <xdr:to>
      <xdr:col>81</xdr:col>
      <xdr:colOff>44450</xdr:colOff>
      <xdr:row>67</xdr:row>
      <xdr:rowOff>61625</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flipV="1">
          <a:off x="17018000" y="9972282"/>
          <a:ext cx="0" cy="157649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33702</xdr:rowOff>
    </xdr:from>
    <xdr:ext cx="762000" cy="259045"/>
    <xdr:sp macro="" textlink="">
      <xdr:nvSpPr>
        <xdr:cNvPr id="319" name="定員管理の状況最小値テキスト">
          <a:extLst>
            <a:ext uri="{FF2B5EF4-FFF2-40B4-BE49-F238E27FC236}">
              <a16:creationId xmlns:a16="http://schemas.microsoft.com/office/drawing/2014/main" id="{00000000-0008-0000-0300-00003F010000}"/>
            </a:ext>
          </a:extLst>
        </xdr:cNvPr>
        <xdr:cNvSpPr txBox="1"/>
      </xdr:nvSpPr>
      <xdr:spPr>
        <a:xfrm>
          <a:off x="17106900" y="11520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61625</xdr:rowOff>
    </xdr:from>
    <xdr:to>
      <xdr:col>81</xdr:col>
      <xdr:colOff>133350</xdr:colOff>
      <xdr:row>67</xdr:row>
      <xdr:rowOff>61625</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a:off x="16929100" y="115487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114559</xdr:rowOff>
    </xdr:from>
    <xdr:ext cx="762000" cy="259045"/>
    <xdr:sp macro="" textlink="">
      <xdr:nvSpPr>
        <xdr:cNvPr id="321" name="定員管理の状況最大値テキスト">
          <a:extLst>
            <a:ext uri="{FF2B5EF4-FFF2-40B4-BE49-F238E27FC236}">
              <a16:creationId xmlns:a16="http://schemas.microsoft.com/office/drawing/2014/main" id="{00000000-0008-0000-0300-000041010000}"/>
            </a:ext>
          </a:extLst>
        </xdr:cNvPr>
        <xdr:cNvSpPr txBox="1"/>
      </xdr:nvSpPr>
      <xdr:spPr>
        <a:xfrm>
          <a:off x="17106900" y="97157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28182</xdr:rowOff>
    </xdr:from>
    <xdr:to>
      <xdr:col>81</xdr:col>
      <xdr:colOff>133350</xdr:colOff>
      <xdr:row>58</xdr:row>
      <xdr:rowOff>28182</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6929100" y="99722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30904</xdr:rowOff>
    </xdr:from>
    <xdr:to>
      <xdr:col>81</xdr:col>
      <xdr:colOff>44450</xdr:colOff>
      <xdr:row>61</xdr:row>
      <xdr:rowOff>84909</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6179800" y="10489354"/>
          <a:ext cx="838200" cy="54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150844</xdr:rowOff>
    </xdr:from>
    <xdr:ext cx="762000" cy="259045"/>
    <xdr:sp macro="" textlink="">
      <xdr:nvSpPr>
        <xdr:cNvPr id="324" name="定員管理の状況平均値テキスト">
          <a:extLst>
            <a:ext uri="{FF2B5EF4-FFF2-40B4-BE49-F238E27FC236}">
              <a16:creationId xmlns:a16="http://schemas.microsoft.com/office/drawing/2014/main" id="{00000000-0008-0000-0300-000044010000}"/>
            </a:ext>
          </a:extLst>
        </xdr:cNvPr>
        <xdr:cNvSpPr txBox="1"/>
      </xdr:nvSpPr>
      <xdr:spPr>
        <a:xfrm>
          <a:off x="17106900" y="1026639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134317</xdr:rowOff>
    </xdr:from>
    <xdr:to>
      <xdr:col>81</xdr:col>
      <xdr:colOff>95250</xdr:colOff>
      <xdr:row>61</xdr:row>
      <xdr:rowOff>64467</xdr:rowOff>
    </xdr:to>
    <xdr:sp macro="" textlink="">
      <xdr:nvSpPr>
        <xdr:cNvPr id="325" name="フローチャート: 判断 324">
          <a:extLst>
            <a:ext uri="{FF2B5EF4-FFF2-40B4-BE49-F238E27FC236}">
              <a16:creationId xmlns:a16="http://schemas.microsoft.com/office/drawing/2014/main" id="{00000000-0008-0000-0300-000045010000}"/>
            </a:ext>
          </a:extLst>
        </xdr:cNvPr>
        <xdr:cNvSpPr/>
      </xdr:nvSpPr>
      <xdr:spPr>
        <a:xfrm>
          <a:off x="16967200" y="10421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2177</xdr:rowOff>
    </xdr:from>
    <xdr:to>
      <xdr:col>77</xdr:col>
      <xdr:colOff>44450</xdr:colOff>
      <xdr:row>61</xdr:row>
      <xdr:rowOff>30904</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a:off x="15290800" y="10460627"/>
          <a:ext cx="889000" cy="287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123976</xdr:rowOff>
    </xdr:from>
    <xdr:to>
      <xdr:col>77</xdr:col>
      <xdr:colOff>95250</xdr:colOff>
      <xdr:row>61</xdr:row>
      <xdr:rowOff>54126</xdr:rowOff>
    </xdr:to>
    <xdr:sp macro="" textlink="">
      <xdr:nvSpPr>
        <xdr:cNvPr id="327" name="フローチャート: 判断 326">
          <a:extLst>
            <a:ext uri="{FF2B5EF4-FFF2-40B4-BE49-F238E27FC236}">
              <a16:creationId xmlns:a16="http://schemas.microsoft.com/office/drawing/2014/main" id="{00000000-0008-0000-0300-000047010000}"/>
            </a:ext>
          </a:extLst>
        </xdr:cNvPr>
        <xdr:cNvSpPr/>
      </xdr:nvSpPr>
      <xdr:spPr>
        <a:xfrm>
          <a:off x="16129000" y="10410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64303</xdr:rowOff>
    </xdr:from>
    <xdr:ext cx="7366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5798800" y="101798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116175</xdr:rowOff>
    </xdr:from>
    <xdr:to>
      <xdr:col>72</xdr:col>
      <xdr:colOff>203200</xdr:colOff>
      <xdr:row>61</xdr:row>
      <xdr:rowOff>2177</xdr:rowOff>
    </xdr:to>
    <xdr:cxnSp macro="">
      <xdr:nvCxnSpPr>
        <xdr:cNvPr id="329" name="直線コネクタ 328">
          <a:extLst>
            <a:ext uri="{FF2B5EF4-FFF2-40B4-BE49-F238E27FC236}">
              <a16:creationId xmlns:a16="http://schemas.microsoft.com/office/drawing/2014/main" id="{00000000-0008-0000-0300-000049010000}"/>
            </a:ext>
          </a:extLst>
        </xdr:cNvPr>
        <xdr:cNvCxnSpPr/>
      </xdr:nvCxnSpPr>
      <xdr:spPr>
        <a:xfrm>
          <a:off x="14401800" y="10403175"/>
          <a:ext cx="889000" cy="57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84909</xdr:rowOff>
    </xdr:from>
    <xdr:to>
      <xdr:col>73</xdr:col>
      <xdr:colOff>44450</xdr:colOff>
      <xdr:row>61</xdr:row>
      <xdr:rowOff>15059</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5240000" y="10371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25236</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4909800" y="101407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96641</xdr:rowOff>
    </xdr:from>
    <xdr:to>
      <xdr:col>68</xdr:col>
      <xdr:colOff>152400</xdr:colOff>
      <xdr:row>60</xdr:row>
      <xdr:rowOff>116175</xdr:rowOff>
    </xdr:to>
    <xdr:cxnSp macro="">
      <xdr:nvCxnSpPr>
        <xdr:cNvPr id="332" name="直線コネクタ 331">
          <a:extLst>
            <a:ext uri="{FF2B5EF4-FFF2-40B4-BE49-F238E27FC236}">
              <a16:creationId xmlns:a16="http://schemas.microsoft.com/office/drawing/2014/main" id="{00000000-0008-0000-0300-00004C010000}"/>
            </a:ext>
          </a:extLst>
        </xdr:cNvPr>
        <xdr:cNvCxnSpPr/>
      </xdr:nvCxnSpPr>
      <xdr:spPr>
        <a:xfrm>
          <a:off x="13512800" y="10383641"/>
          <a:ext cx="889000" cy="195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75716</xdr:rowOff>
    </xdr:from>
    <xdr:to>
      <xdr:col>68</xdr:col>
      <xdr:colOff>203200</xdr:colOff>
      <xdr:row>61</xdr:row>
      <xdr:rowOff>5866</xdr:rowOff>
    </xdr:to>
    <xdr:sp macro="" textlink="">
      <xdr:nvSpPr>
        <xdr:cNvPr id="333" name="フローチャート: 判断 332">
          <a:extLst>
            <a:ext uri="{FF2B5EF4-FFF2-40B4-BE49-F238E27FC236}">
              <a16:creationId xmlns:a16="http://schemas.microsoft.com/office/drawing/2014/main" id="{00000000-0008-0000-0300-00004D010000}"/>
            </a:ext>
          </a:extLst>
        </xdr:cNvPr>
        <xdr:cNvSpPr/>
      </xdr:nvSpPr>
      <xdr:spPr>
        <a:xfrm>
          <a:off x="14351000" y="10362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162093</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4020800" y="104490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63077</xdr:rowOff>
    </xdr:from>
    <xdr:to>
      <xdr:col>64</xdr:col>
      <xdr:colOff>152400</xdr:colOff>
      <xdr:row>60</xdr:row>
      <xdr:rowOff>164677</xdr:rowOff>
    </xdr:to>
    <xdr:sp macro="" textlink="">
      <xdr:nvSpPr>
        <xdr:cNvPr id="335" name="フローチャート: 判断 334">
          <a:extLst>
            <a:ext uri="{FF2B5EF4-FFF2-40B4-BE49-F238E27FC236}">
              <a16:creationId xmlns:a16="http://schemas.microsoft.com/office/drawing/2014/main" id="{00000000-0008-0000-0300-00004F010000}"/>
            </a:ext>
          </a:extLst>
        </xdr:cNvPr>
        <xdr:cNvSpPr/>
      </xdr:nvSpPr>
      <xdr:spPr>
        <a:xfrm>
          <a:off x="13462000" y="10350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149454</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3131800" y="104364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34109</xdr:rowOff>
    </xdr:from>
    <xdr:to>
      <xdr:col>81</xdr:col>
      <xdr:colOff>95250</xdr:colOff>
      <xdr:row>61</xdr:row>
      <xdr:rowOff>135709</xdr:rowOff>
    </xdr:to>
    <xdr:sp macro="" textlink="">
      <xdr:nvSpPr>
        <xdr:cNvPr id="342" name="楕円 341">
          <a:extLst>
            <a:ext uri="{FF2B5EF4-FFF2-40B4-BE49-F238E27FC236}">
              <a16:creationId xmlns:a16="http://schemas.microsoft.com/office/drawing/2014/main" id="{00000000-0008-0000-0300-000056010000}"/>
            </a:ext>
          </a:extLst>
        </xdr:cNvPr>
        <xdr:cNvSpPr/>
      </xdr:nvSpPr>
      <xdr:spPr>
        <a:xfrm>
          <a:off x="16967200" y="104925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61</xdr:row>
      <xdr:rowOff>6186</xdr:rowOff>
    </xdr:from>
    <xdr:ext cx="762000" cy="259045"/>
    <xdr:sp macro="" textlink="">
      <xdr:nvSpPr>
        <xdr:cNvPr id="343" name="定員管理の状況該当値テキスト">
          <a:extLst>
            <a:ext uri="{FF2B5EF4-FFF2-40B4-BE49-F238E27FC236}">
              <a16:creationId xmlns:a16="http://schemas.microsoft.com/office/drawing/2014/main" id="{00000000-0008-0000-0300-000057010000}"/>
            </a:ext>
          </a:extLst>
        </xdr:cNvPr>
        <xdr:cNvSpPr txBox="1"/>
      </xdr:nvSpPr>
      <xdr:spPr>
        <a:xfrm>
          <a:off x="17106900" y="104646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151554</xdr:rowOff>
    </xdr:from>
    <xdr:to>
      <xdr:col>77</xdr:col>
      <xdr:colOff>95250</xdr:colOff>
      <xdr:row>61</xdr:row>
      <xdr:rowOff>81704</xdr:rowOff>
    </xdr:to>
    <xdr:sp macro="" textlink="">
      <xdr:nvSpPr>
        <xdr:cNvPr id="344" name="楕円 343">
          <a:extLst>
            <a:ext uri="{FF2B5EF4-FFF2-40B4-BE49-F238E27FC236}">
              <a16:creationId xmlns:a16="http://schemas.microsoft.com/office/drawing/2014/main" id="{00000000-0008-0000-0300-000058010000}"/>
            </a:ext>
          </a:extLst>
        </xdr:cNvPr>
        <xdr:cNvSpPr/>
      </xdr:nvSpPr>
      <xdr:spPr>
        <a:xfrm>
          <a:off x="16129000" y="10438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66481</xdr:rowOff>
    </xdr:from>
    <xdr:ext cx="736600" cy="259045"/>
    <xdr:sp macro="" textlink="">
      <xdr:nvSpPr>
        <xdr:cNvPr id="345" name="テキスト ボックス 344">
          <a:extLst>
            <a:ext uri="{FF2B5EF4-FFF2-40B4-BE49-F238E27FC236}">
              <a16:creationId xmlns:a16="http://schemas.microsoft.com/office/drawing/2014/main" id="{00000000-0008-0000-0300-000059010000}"/>
            </a:ext>
          </a:extLst>
        </xdr:cNvPr>
        <xdr:cNvSpPr txBox="1"/>
      </xdr:nvSpPr>
      <xdr:spPr>
        <a:xfrm>
          <a:off x="15798800" y="105249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122827</xdr:rowOff>
    </xdr:from>
    <xdr:to>
      <xdr:col>73</xdr:col>
      <xdr:colOff>44450</xdr:colOff>
      <xdr:row>61</xdr:row>
      <xdr:rowOff>52977</xdr:rowOff>
    </xdr:to>
    <xdr:sp macro="" textlink="">
      <xdr:nvSpPr>
        <xdr:cNvPr id="346" name="楕円 345">
          <a:extLst>
            <a:ext uri="{FF2B5EF4-FFF2-40B4-BE49-F238E27FC236}">
              <a16:creationId xmlns:a16="http://schemas.microsoft.com/office/drawing/2014/main" id="{00000000-0008-0000-0300-00005A010000}"/>
            </a:ext>
          </a:extLst>
        </xdr:cNvPr>
        <xdr:cNvSpPr/>
      </xdr:nvSpPr>
      <xdr:spPr>
        <a:xfrm>
          <a:off x="15240000" y="104098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37754</xdr:rowOff>
    </xdr:from>
    <xdr:ext cx="762000" cy="259045"/>
    <xdr:sp macro="" textlink="">
      <xdr:nvSpPr>
        <xdr:cNvPr id="347" name="テキスト ボックス 346">
          <a:extLst>
            <a:ext uri="{FF2B5EF4-FFF2-40B4-BE49-F238E27FC236}">
              <a16:creationId xmlns:a16="http://schemas.microsoft.com/office/drawing/2014/main" id="{00000000-0008-0000-0300-00005B010000}"/>
            </a:ext>
          </a:extLst>
        </xdr:cNvPr>
        <xdr:cNvSpPr txBox="1"/>
      </xdr:nvSpPr>
      <xdr:spPr>
        <a:xfrm>
          <a:off x="14909800" y="104962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65375</xdr:rowOff>
    </xdr:from>
    <xdr:to>
      <xdr:col>68</xdr:col>
      <xdr:colOff>203200</xdr:colOff>
      <xdr:row>60</xdr:row>
      <xdr:rowOff>166975</xdr:rowOff>
    </xdr:to>
    <xdr:sp macro="" textlink="">
      <xdr:nvSpPr>
        <xdr:cNvPr id="348" name="楕円 347">
          <a:extLst>
            <a:ext uri="{FF2B5EF4-FFF2-40B4-BE49-F238E27FC236}">
              <a16:creationId xmlns:a16="http://schemas.microsoft.com/office/drawing/2014/main" id="{00000000-0008-0000-0300-00005C010000}"/>
            </a:ext>
          </a:extLst>
        </xdr:cNvPr>
        <xdr:cNvSpPr/>
      </xdr:nvSpPr>
      <xdr:spPr>
        <a:xfrm>
          <a:off x="14351000" y="10352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5702</xdr:rowOff>
    </xdr:from>
    <xdr:ext cx="762000" cy="259045"/>
    <xdr:sp macro="" textlink="">
      <xdr:nvSpPr>
        <xdr:cNvPr id="349" name="テキスト ボックス 348">
          <a:extLst>
            <a:ext uri="{FF2B5EF4-FFF2-40B4-BE49-F238E27FC236}">
              <a16:creationId xmlns:a16="http://schemas.microsoft.com/office/drawing/2014/main" id="{00000000-0008-0000-0300-00005D010000}"/>
            </a:ext>
          </a:extLst>
        </xdr:cNvPr>
        <xdr:cNvSpPr txBox="1"/>
      </xdr:nvSpPr>
      <xdr:spPr>
        <a:xfrm>
          <a:off x="14020800" y="101212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45841</xdr:rowOff>
    </xdr:from>
    <xdr:to>
      <xdr:col>64</xdr:col>
      <xdr:colOff>152400</xdr:colOff>
      <xdr:row>60</xdr:row>
      <xdr:rowOff>147441</xdr:rowOff>
    </xdr:to>
    <xdr:sp macro="" textlink="">
      <xdr:nvSpPr>
        <xdr:cNvPr id="350" name="楕円 349">
          <a:extLst>
            <a:ext uri="{FF2B5EF4-FFF2-40B4-BE49-F238E27FC236}">
              <a16:creationId xmlns:a16="http://schemas.microsoft.com/office/drawing/2014/main" id="{00000000-0008-0000-0300-00005E010000}"/>
            </a:ext>
          </a:extLst>
        </xdr:cNvPr>
        <xdr:cNvSpPr/>
      </xdr:nvSpPr>
      <xdr:spPr>
        <a:xfrm>
          <a:off x="13462000" y="103328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157618</xdr:rowOff>
    </xdr:from>
    <xdr:ext cx="762000" cy="259045"/>
    <xdr:sp macro="" textlink="">
      <xdr:nvSpPr>
        <xdr:cNvPr id="351" name="テキスト ボックス 350">
          <a:extLst>
            <a:ext uri="{FF2B5EF4-FFF2-40B4-BE49-F238E27FC236}">
              <a16:creationId xmlns:a16="http://schemas.microsoft.com/office/drawing/2014/main" id="{00000000-0008-0000-0300-00005F010000}"/>
            </a:ext>
          </a:extLst>
        </xdr:cNvPr>
        <xdr:cNvSpPr txBox="1"/>
      </xdr:nvSpPr>
      <xdr:spPr>
        <a:xfrm>
          <a:off x="13131800" y="101017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3" name="テキスト ボックス 352">
          <a:extLst>
            <a:ext uri="{FF2B5EF4-FFF2-40B4-BE49-F238E27FC236}">
              <a16:creationId xmlns:a16="http://schemas.microsoft.com/office/drawing/2014/main" id="{00000000-0008-0000-0300-000061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4" name="テキスト ボックス 353">
          <a:extLst>
            <a:ext uri="{FF2B5EF4-FFF2-40B4-BE49-F238E27FC236}">
              <a16:creationId xmlns:a16="http://schemas.microsoft.com/office/drawing/2014/main" id="{00000000-0008-0000-0300-000062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3" name="正方形/長方形 362">
          <a:extLst>
            <a:ext uri="{FF2B5EF4-FFF2-40B4-BE49-F238E27FC236}">
              <a16:creationId xmlns:a16="http://schemas.microsoft.com/office/drawing/2014/main" id="{00000000-0008-0000-0300-00006B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類似団体と比較して</a:t>
          </a:r>
          <a:r>
            <a:rPr kumimoji="1" lang="en-US" altLang="ja-JP" sz="1100" b="0" i="0" baseline="0">
              <a:solidFill>
                <a:schemeClr val="dk1"/>
              </a:solidFill>
              <a:effectLst/>
              <a:latin typeface="+mn-lt"/>
              <a:ea typeface="+mn-ea"/>
              <a:cs typeface="+mn-cs"/>
            </a:rPr>
            <a:t>2.7</a:t>
          </a:r>
          <a:r>
            <a:rPr kumimoji="1" lang="ja-JP" altLang="ja-JP" sz="1100" b="0" i="0" baseline="0">
              <a:solidFill>
                <a:schemeClr val="dk1"/>
              </a:solidFill>
              <a:effectLst/>
              <a:latin typeface="+mn-lt"/>
              <a:ea typeface="+mn-ea"/>
              <a:cs typeface="+mn-cs"/>
            </a:rPr>
            <a:t>ポイント、県平均と比較して</a:t>
          </a:r>
          <a:r>
            <a:rPr kumimoji="1" lang="en-US" altLang="ja-JP" sz="1100" b="0" i="0" baseline="0">
              <a:solidFill>
                <a:schemeClr val="dk1"/>
              </a:solidFill>
              <a:effectLst/>
              <a:latin typeface="+mn-lt"/>
              <a:ea typeface="+mn-ea"/>
              <a:cs typeface="+mn-cs"/>
            </a:rPr>
            <a:t>4.2</a:t>
          </a:r>
          <a:r>
            <a:rPr kumimoji="1" lang="ja-JP" altLang="ja-JP" sz="1100" b="0" i="0" baseline="0">
              <a:solidFill>
                <a:schemeClr val="dk1"/>
              </a:solidFill>
              <a:effectLst/>
              <a:latin typeface="+mn-lt"/>
              <a:ea typeface="+mn-ea"/>
              <a:cs typeface="+mn-cs"/>
            </a:rPr>
            <a:t>ポイント上回っている。</a:t>
          </a:r>
          <a:endParaRPr lang="ja-JP" altLang="ja-JP">
            <a:effectLst/>
          </a:endParaRPr>
        </a:p>
        <a:p>
          <a:pPr eaLnBrk="1" fontAlgn="auto" latinLnBrk="0" hangingPunct="1"/>
          <a:r>
            <a:rPr kumimoji="1" lang="ja-JP" altLang="ja-JP" sz="1100" b="0" i="0" baseline="0">
              <a:solidFill>
                <a:schemeClr val="dk1"/>
              </a:solidFill>
              <a:effectLst/>
              <a:latin typeface="+mn-lt"/>
              <a:ea typeface="+mn-ea"/>
              <a:cs typeface="+mn-cs"/>
            </a:rPr>
            <a:t>　本指標は当該年度を含む過去３ヵ年平均で算出されるが、令和３年度（単年度）と比較し、令和４年度（単年度）は臨時財政対策債発行可能額が減少したこと等により、過去３年間で最も高い比率となった。</a:t>
          </a:r>
          <a:endParaRPr lang="ja-JP" altLang="ja-JP">
            <a:effectLst/>
          </a:endParaRPr>
        </a:p>
        <a:p>
          <a:pPr eaLnBrk="1" fontAlgn="auto" latinLnBrk="0" hangingPunct="1"/>
          <a:r>
            <a:rPr kumimoji="1" lang="ja-JP" altLang="ja-JP" sz="1100" b="0" i="0" baseline="0">
              <a:solidFill>
                <a:schemeClr val="dk1"/>
              </a:solidFill>
              <a:effectLst/>
              <a:latin typeface="+mn-lt"/>
              <a:ea typeface="+mn-ea"/>
              <a:cs typeface="+mn-cs"/>
            </a:rPr>
            <a:t>　今後も、地方債発行額の抑制や民間資金等の繰上償還による公債費の削減に努める。</a:t>
          </a:r>
          <a:endParaRPr lang="ja-JP" altLang="ja-JP">
            <a:effectLst/>
          </a:endParaRPr>
        </a:p>
      </xdr:txBody>
    </xdr:sp>
    <xdr:clientData/>
  </xdr:twoCellAnchor>
  <xdr:oneCellAnchor>
    <xdr:from>
      <xdr:col>61</xdr:col>
      <xdr:colOff>6350</xdr:colOff>
      <xdr:row>32</xdr:row>
      <xdr:rowOff>101600</xdr:rowOff>
    </xdr:from>
    <xdr:ext cx="298543" cy="225703"/>
    <xdr:sp macro="" textlink="">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6" name="直線コネクタ 365">
          <a:extLst>
            <a:ext uri="{FF2B5EF4-FFF2-40B4-BE49-F238E27FC236}">
              <a16:creationId xmlns:a16="http://schemas.microsoft.com/office/drawing/2014/main" id="{00000000-0008-0000-0300-00006E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7" name="テキスト ボックス 366">
          <a:extLst>
            <a:ext uri="{FF2B5EF4-FFF2-40B4-BE49-F238E27FC236}">
              <a16:creationId xmlns:a16="http://schemas.microsoft.com/office/drawing/2014/main" id="{00000000-0008-0000-0300-00006F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8" name="直線コネクタ 367">
          <a:extLst>
            <a:ext uri="{FF2B5EF4-FFF2-40B4-BE49-F238E27FC236}">
              <a16:creationId xmlns:a16="http://schemas.microsoft.com/office/drawing/2014/main" id="{00000000-0008-0000-0300-000070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9" name="テキスト ボックス 368">
          <a:extLst>
            <a:ext uri="{FF2B5EF4-FFF2-40B4-BE49-F238E27FC236}">
              <a16:creationId xmlns:a16="http://schemas.microsoft.com/office/drawing/2014/main" id="{00000000-0008-0000-0300-000071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70" name="直線コネクタ 369">
          <a:extLst>
            <a:ext uri="{FF2B5EF4-FFF2-40B4-BE49-F238E27FC236}">
              <a16:creationId xmlns:a16="http://schemas.microsoft.com/office/drawing/2014/main" id="{00000000-0008-0000-0300-000072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1" name="テキスト ボックス 370">
          <a:extLst>
            <a:ext uri="{FF2B5EF4-FFF2-40B4-BE49-F238E27FC236}">
              <a16:creationId xmlns:a16="http://schemas.microsoft.com/office/drawing/2014/main" id="{00000000-0008-0000-0300-000073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2" name="直線コネクタ 371">
          <a:extLst>
            <a:ext uri="{FF2B5EF4-FFF2-40B4-BE49-F238E27FC236}">
              <a16:creationId xmlns:a16="http://schemas.microsoft.com/office/drawing/2014/main" id="{00000000-0008-0000-0300-000074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3" name="テキスト ボックス 372">
          <a:extLst>
            <a:ext uri="{FF2B5EF4-FFF2-40B4-BE49-F238E27FC236}">
              <a16:creationId xmlns:a16="http://schemas.microsoft.com/office/drawing/2014/main" id="{00000000-0008-0000-0300-000075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5" name="テキスト ボックス 374">
          <a:extLst>
            <a:ext uri="{FF2B5EF4-FFF2-40B4-BE49-F238E27FC236}">
              <a16:creationId xmlns:a16="http://schemas.microsoft.com/office/drawing/2014/main" id="{00000000-0008-0000-0300-000077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37694</xdr:rowOff>
    </xdr:from>
    <xdr:ext cx="762000" cy="259045"/>
    <xdr:sp macro="" textlink="">
      <xdr:nvSpPr>
        <xdr:cNvPr id="377" name="テキスト ボックス 376">
          <a:extLst>
            <a:ext uri="{FF2B5EF4-FFF2-40B4-BE49-F238E27FC236}">
              <a16:creationId xmlns:a16="http://schemas.microsoft.com/office/drawing/2014/main" id="{00000000-0008-0000-0300-000079010000}"/>
            </a:ext>
          </a:extLst>
        </xdr:cNvPr>
        <xdr:cNvSpPr txBox="1"/>
      </xdr:nvSpPr>
      <xdr:spPr>
        <a:xfrm>
          <a:off x="1206500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9" name="公債費負担の状況グラフ枠">
          <a:extLst>
            <a:ext uri="{FF2B5EF4-FFF2-40B4-BE49-F238E27FC236}">
              <a16:creationId xmlns:a16="http://schemas.microsoft.com/office/drawing/2014/main" id="{00000000-0008-0000-0300-00007B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81386</xdr:rowOff>
    </xdr:from>
    <xdr:to>
      <xdr:col>81</xdr:col>
      <xdr:colOff>44450</xdr:colOff>
      <xdr:row>43</xdr:row>
      <xdr:rowOff>163619</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flipV="1">
          <a:off x="17018000" y="6082136"/>
          <a:ext cx="0" cy="145383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43</xdr:row>
      <xdr:rowOff>135696</xdr:rowOff>
    </xdr:from>
    <xdr:ext cx="762000" cy="259045"/>
    <xdr:sp macro="" textlink="">
      <xdr:nvSpPr>
        <xdr:cNvPr id="381" name="公債費負担の状況最小値テキスト">
          <a:extLst>
            <a:ext uri="{FF2B5EF4-FFF2-40B4-BE49-F238E27FC236}">
              <a16:creationId xmlns:a16="http://schemas.microsoft.com/office/drawing/2014/main" id="{00000000-0008-0000-0300-00007D010000}"/>
            </a:ext>
          </a:extLst>
        </xdr:cNvPr>
        <xdr:cNvSpPr txBox="1"/>
      </xdr:nvSpPr>
      <xdr:spPr>
        <a:xfrm>
          <a:off x="17106900" y="75080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43</xdr:row>
      <xdr:rowOff>163619</xdr:rowOff>
    </xdr:from>
    <xdr:to>
      <xdr:col>81</xdr:col>
      <xdr:colOff>133350</xdr:colOff>
      <xdr:row>43</xdr:row>
      <xdr:rowOff>163619</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6929100" y="75359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33</xdr:row>
      <xdr:rowOff>167763</xdr:rowOff>
    </xdr:from>
    <xdr:ext cx="762000" cy="259045"/>
    <xdr:sp macro="" textlink="">
      <xdr:nvSpPr>
        <xdr:cNvPr id="383" name="公債費負担の状況最大値テキスト">
          <a:extLst>
            <a:ext uri="{FF2B5EF4-FFF2-40B4-BE49-F238E27FC236}">
              <a16:creationId xmlns:a16="http://schemas.microsoft.com/office/drawing/2014/main" id="{00000000-0008-0000-0300-00007F010000}"/>
            </a:ext>
          </a:extLst>
        </xdr:cNvPr>
        <xdr:cNvSpPr txBox="1"/>
      </xdr:nvSpPr>
      <xdr:spPr>
        <a:xfrm>
          <a:off x="17106900" y="58256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81386</xdr:rowOff>
    </xdr:from>
    <xdr:to>
      <xdr:col>81</xdr:col>
      <xdr:colOff>133350</xdr:colOff>
      <xdr:row>35</xdr:row>
      <xdr:rowOff>81386</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6929100" y="6082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37</xdr:row>
      <xdr:rowOff>68263</xdr:rowOff>
    </xdr:from>
    <xdr:to>
      <xdr:col>81</xdr:col>
      <xdr:colOff>44450</xdr:colOff>
      <xdr:row>37</xdr:row>
      <xdr:rowOff>70273</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a:off x="16179800" y="6411913"/>
          <a:ext cx="838200" cy="2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153158</xdr:rowOff>
    </xdr:from>
    <xdr:ext cx="762000" cy="259045"/>
    <xdr:sp macro="" textlink="">
      <xdr:nvSpPr>
        <xdr:cNvPr id="386" name="公債費負担の状況平均値テキスト">
          <a:extLst>
            <a:ext uri="{FF2B5EF4-FFF2-40B4-BE49-F238E27FC236}">
              <a16:creationId xmlns:a16="http://schemas.microsoft.com/office/drawing/2014/main" id="{00000000-0008-0000-0300-000082010000}"/>
            </a:ext>
          </a:extLst>
        </xdr:cNvPr>
        <xdr:cNvSpPr txBox="1"/>
      </xdr:nvSpPr>
      <xdr:spPr>
        <a:xfrm>
          <a:off x="17106900" y="615390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36</xdr:row>
      <xdr:rowOff>136631</xdr:rowOff>
    </xdr:from>
    <xdr:to>
      <xdr:col>81</xdr:col>
      <xdr:colOff>95250</xdr:colOff>
      <xdr:row>37</xdr:row>
      <xdr:rowOff>66781</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6967200" y="6308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37</xdr:row>
      <xdr:rowOff>68263</xdr:rowOff>
    </xdr:from>
    <xdr:to>
      <xdr:col>77</xdr:col>
      <xdr:colOff>44450</xdr:colOff>
      <xdr:row>37</xdr:row>
      <xdr:rowOff>76306</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flipV="1">
          <a:off x="15290800" y="6411913"/>
          <a:ext cx="8890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36</xdr:row>
      <xdr:rowOff>136631</xdr:rowOff>
    </xdr:from>
    <xdr:to>
      <xdr:col>77</xdr:col>
      <xdr:colOff>95250</xdr:colOff>
      <xdr:row>37</xdr:row>
      <xdr:rowOff>66781</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6129000" y="6308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35</xdr:row>
      <xdr:rowOff>76958</xdr:rowOff>
    </xdr:from>
    <xdr:ext cx="7366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5798800" y="60777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37</xdr:row>
      <xdr:rowOff>76306</xdr:rowOff>
    </xdr:from>
    <xdr:to>
      <xdr:col>72</xdr:col>
      <xdr:colOff>203200</xdr:colOff>
      <xdr:row>37</xdr:row>
      <xdr:rowOff>76306</xdr:rowOff>
    </xdr:to>
    <xdr:cxnSp macro="">
      <xdr:nvCxnSpPr>
        <xdr:cNvPr id="391" name="直線コネクタ 390">
          <a:extLst>
            <a:ext uri="{FF2B5EF4-FFF2-40B4-BE49-F238E27FC236}">
              <a16:creationId xmlns:a16="http://schemas.microsoft.com/office/drawing/2014/main" id="{00000000-0008-0000-0300-000087010000}"/>
            </a:ext>
          </a:extLst>
        </xdr:cNvPr>
        <xdr:cNvCxnSpPr/>
      </xdr:nvCxnSpPr>
      <xdr:spPr>
        <a:xfrm>
          <a:off x="14401800" y="641995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36</xdr:row>
      <xdr:rowOff>142663</xdr:rowOff>
    </xdr:from>
    <xdr:to>
      <xdr:col>73</xdr:col>
      <xdr:colOff>44450</xdr:colOff>
      <xdr:row>37</xdr:row>
      <xdr:rowOff>72813</xdr:rowOff>
    </xdr:to>
    <xdr:sp macro="" textlink="">
      <xdr:nvSpPr>
        <xdr:cNvPr id="392" name="フローチャート: 判断 391">
          <a:extLst>
            <a:ext uri="{FF2B5EF4-FFF2-40B4-BE49-F238E27FC236}">
              <a16:creationId xmlns:a16="http://schemas.microsoft.com/office/drawing/2014/main" id="{00000000-0008-0000-0300-000088010000}"/>
            </a:ext>
          </a:extLst>
        </xdr:cNvPr>
        <xdr:cNvSpPr/>
      </xdr:nvSpPr>
      <xdr:spPr>
        <a:xfrm>
          <a:off x="15240000" y="6314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35</xdr:row>
      <xdr:rowOff>82990</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4909800" y="60837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37</xdr:row>
      <xdr:rowOff>72284</xdr:rowOff>
    </xdr:from>
    <xdr:to>
      <xdr:col>68</xdr:col>
      <xdr:colOff>152400</xdr:colOff>
      <xdr:row>37</xdr:row>
      <xdr:rowOff>76306</xdr:rowOff>
    </xdr:to>
    <xdr:cxnSp macro="">
      <xdr:nvCxnSpPr>
        <xdr:cNvPr id="394" name="直線コネクタ 393">
          <a:extLst>
            <a:ext uri="{FF2B5EF4-FFF2-40B4-BE49-F238E27FC236}">
              <a16:creationId xmlns:a16="http://schemas.microsoft.com/office/drawing/2014/main" id="{00000000-0008-0000-0300-00008A010000}"/>
            </a:ext>
          </a:extLst>
        </xdr:cNvPr>
        <xdr:cNvCxnSpPr/>
      </xdr:nvCxnSpPr>
      <xdr:spPr>
        <a:xfrm>
          <a:off x="13512800" y="6415934"/>
          <a:ext cx="889000" cy="4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36</xdr:row>
      <xdr:rowOff>148696</xdr:rowOff>
    </xdr:from>
    <xdr:to>
      <xdr:col>68</xdr:col>
      <xdr:colOff>203200</xdr:colOff>
      <xdr:row>37</xdr:row>
      <xdr:rowOff>78846</xdr:rowOff>
    </xdr:to>
    <xdr:sp macro="" textlink="">
      <xdr:nvSpPr>
        <xdr:cNvPr id="395" name="フローチャート: 判断 394">
          <a:extLst>
            <a:ext uri="{FF2B5EF4-FFF2-40B4-BE49-F238E27FC236}">
              <a16:creationId xmlns:a16="http://schemas.microsoft.com/office/drawing/2014/main" id="{00000000-0008-0000-0300-00008B010000}"/>
            </a:ext>
          </a:extLst>
        </xdr:cNvPr>
        <xdr:cNvSpPr/>
      </xdr:nvSpPr>
      <xdr:spPr>
        <a:xfrm>
          <a:off x="14351000" y="6320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35</xdr:row>
      <xdr:rowOff>89023</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4020800" y="6089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36</xdr:row>
      <xdr:rowOff>150707</xdr:rowOff>
    </xdr:from>
    <xdr:to>
      <xdr:col>64</xdr:col>
      <xdr:colOff>152400</xdr:colOff>
      <xdr:row>37</xdr:row>
      <xdr:rowOff>80857</xdr:rowOff>
    </xdr:to>
    <xdr:sp macro="" textlink="">
      <xdr:nvSpPr>
        <xdr:cNvPr id="397" name="フローチャート: 判断 396">
          <a:extLst>
            <a:ext uri="{FF2B5EF4-FFF2-40B4-BE49-F238E27FC236}">
              <a16:creationId xmlns:a16="http://schemas.microsoft.com/office/drawing/2014/main" id="{00000000-0008-0000-0300-00008D010000}"/>
            </a:ext>
          </a:extLst>
        </xdr:cNvPr>
        <xdr:cNvSpPr/>
      </xdr:nvSpPr>
      <xdr:spPr>
        <a:xfrm>
          <a:off x="13462000" y="6322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35</xdr:row>
      <xdr:rowOff>91034</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3131800" y="60917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37</xdr:row>
      <xdr:rowOff>19473</xdr:rowOff>
    </xdr:from>
    <xdr:to>
      <xdr:col>81</xdr:col>
      <xdr:colOff>95250</xdr:colOff>
      <xdr:row>37</xdr:row>
      <xdr:rowOff>121073</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6967200" y="6363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36</xdr:row>
      <xdr:rowOff>163000</xdr:rowOff>
    </xdr:from>
    <xdr:ext cx="762000" cy="259045"/>
    <xdr:sp macro="" textlink="">
      <xdr:nvSpPr>
        <xdr:cNvPr id="405" name="公債費負担の状況該当値テキスト">
          <a:extLst>
            <a:ext uri="{FF2B5EF4-FFF2-40B4-BE49-F238E27FC236}">
              <a16:creationId xmlns:a16="http://schemas.microsoft.com/office/drawing/2014/main" id="{00000000-0008-0000-0300-000095010000}"/>
            </a:ext>
          </a:extLst>
        </xdr:cNvPr>
        <xdr:cNvSpPr txBox="1"/>
      </xdr:nvSpPr>
      <xdr:spPr>
        <a:xfrm>
          <a:off x="17106900" y="63352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37</xdr:row>
      <xdr:rowOff>17463</xdr:rowOff>
    </xdr:from>
    <xdr:to>
      <xdr:col>77</xdr:col>
      <xdr:colOff>95250</xdr:colOff>
      <xdr:row>37</xdr:row>
      <xdr:rowOff>119063</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6129000" y="6361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103840</xdr:rowOff>
    </xdr:from>
    <xdr:ext cx="7366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5798800" y="64474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37</xdr:row>
      <xdr:rowOff>25506</xdr:rowOff>
    </xdr:from>
    <xdr:to>
      <xdr:col>73</xdr:col>
      <xdr:colOff>44450</xdr:colOff>
      <xdr:row>37</xdr:row>
      <xdr:rowOff>127106</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5240000" y="6369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111883</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4909800" y="64555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37</xdr:row>
      <xdr:rowOff>25506</xdr:rowOff>
    </xdr:from>
    <xdr:to>
      <xdr:col>68</xdr:col>
      <xdr:colOff>203200</xdr:colOff>
      <xdr:row>37</xdr:row>
      <xdr:rowOff>127106</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4351000" y="6369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111883</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4020800" y="64555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37</xdr:row>
      <xdr:rowOff>21484</xdr:rowOff>
    </xdr:from>
    <xdr:to>
      <xdr:col>64</xdr:col>
      <xdr:colOff>152400</xdr:colOff>
      <xdr:row>37</xdr:row>
      <xdr:rowOff>123084</xdr:rowOff>
    </xdr:to>
    <xdr:sp macro="" textlink="">
      <xdr:nvSpPr>
        <xdr:cNvPr id="412" name="楕円 411">
          <a:extLst>
            <a:ext uri="{FF2B5EF4-FFF2-40B4-BE49-F238E27FC236}">
              <a16:creationId xmlns:a16="http://schemas.microsoft.com/office/drawing/2014/main" id="{00000000-0008-0000-0300-00009C010000}"/>
            </a:ext>
          </a:extLst>
        </xdr:cNvPr>
        <xdr:cNvSpPr/>
      </xdr:nvSpPr>
      <xdr:spPr>
        <a:xfrm>
          <a:off x="13462000" y="6365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107861</xdr:rowOff>
    </xdr:from>
    <xdr:ext cx="762000" cy="259045"/>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3131800" y="64515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令和３年度と同様に将来負担比率は生じていない。</a:t>
          </a:r>
          <a:endParaRPr lang="ja-JP" altLang="ja-JP">
            <a:effectLst/>
          </a:endParaRPr>
        </a:p>
        <a:p>
          <a:pPr eaLnBrk="1" fontAlgn="auto" latinLnBrk="0" hangingPunct="1"/>
          <a:r>
            <a:rPr kumimoji="1" lang="ja-JP" altLang="ja-JP" sz="1100" b="0" i="0" baseline="0">
              <a:solidFill>
                <a:schemeClr val="dk1"/>
              </a:solidFill>
              <a:effectLst/>
              <a:latin typeface="+mn-lt"/>
              <a:ea typeface="+mn-ea"/>
              <a:cs typeface="+mn-cs"/>
            </a:rPr>
            <a:t>　主な要因としては、令和４年度決算において、充当可能財源等が将来負担額を上回ったため、分子がマイナス値となったことが挙げられる。</a:t>
          </a:r>
          <a:endParaRPr lang="ja-JP" altLang="ja-JP">
            <a:effectLst/>
          </a:endParaRPr>
        </a:p>
        <a:p>
          <a:pPr eaLnBrk="1" fontAlgn="auto" latinLnBrk="0" hangingPunct="1"/>
          <a:r>
            <a:rPr kumimoji="1" lang="ja-JP" altLang="ja-JP" sz="1100" b="0" i="0" baseline="0">
              <a:solidFill>
                <a:schemeClr val="dk1"/>
              </a:solidFill>
              <a:effectLst/>
              <a:latin typeface="+mn-lt"/>
              <a:ea typeface="+mn-ea"/>
              <a:cs typeface="+mn-cs"/>
            </a:rPr>
            <a:t>　今後も地方債発行額の抑制や民間資金等繰上償還による地方債現在高の減少に努める。</a:t>
          </a:r>
          <a:endParaRPr lang="ja-JP" altLang="ja-JP">
            <a:effectLst/>
          </a:endParaRPr>
        </a:p>
      </xdr:txBody>
    </xdr:sp>
    <xdr:clientData/>
  </xdr:twoCellAnchor>
  <xdr:oneCellAnchor>
    <xdr:from>
      <xdr:col>61</xdr:col>
      <xdr:colOff>6350</xdr:colOff>
      <xdr:row>10</xdr:row>
      <xdr:rowOff>63500</xdr:rowOff>
    </xdr:from>
    <xdr:ext cx="298543" cy="225703"/>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22</xdr:row>
      <xdr:rowOff>6350</xdr:rowOff>
    </xdr:from>
    <xdr:to>
      <xdr:col>85</xdr:col>
      <xdr:colOff>95250</xdr:colOff>
      <xdr:row>22</xdr:row>
      <xdr:rowOff>6350</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377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21</xdr:row>
      <xdr:rowOff>35577</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63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0</xdr:rowOff>
    </xdr:from>
    <xdr:to>
      <xdr:col>85</xdr:col>
      <xdr:colOff>95250</xdr:colOff>
      <xdr:row>15</xdr:row>
      <xdr:rowOff>0</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257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29227</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242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7" name="将来負担の状況グラフ枠">
          <a:extLst>
            <a:ext uri="{FF2B5EF4-FFF2-40B4-BE49-F238E27FC236}">
              <a16:creationId xmlns:a16="http://schemas.microsoft.com/office/drawing/2014/main" id="{00000000-0008-0000-0300-0000B5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15</xdr:row>
      <xdr:rowOff>0</xdr:rowOff>
    </xdr:from>
    <xdr:to>
      <xdr:col>81</xdr:col>
      <xdr:colOff>44450</xdr:colOff>
      <xdr:row>22</xdr:row>
      <xdr:rowOff>131223</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flipV="1">
          <a:off x="17018000" y="2571750"/>
          <a:ext cx="0" cy="133137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103300</xdr:rowOff>
    </xdr:from>
    <xdr:ext cx="762000" cy="259045"/>
    <xdr:sp macro="" textlink="">
      <xdr:nvSpPr>
        <xdr:cNvPr id="439" name="将来負担の状況最小値テキスト">
          <a:extLst>
            <a:ext uri="{FF2B5EF4-FFF2-40B4-BE49-F238E27FC236}">
              <a16:creationId xmlns:a16="http://schemas.microsoft.com/office/drawing/2014/main" id="{00000000-0008-0000-0300-0000B7010000}"/>
            </a:ext>
          </a:extLst>
        </xdr:cNvPr>
        <xdr:cNvSpPr txBox="1"/>
      </xdr:nvSpPr>
      <xdr:spPr>
        <a:xfrm>
          <a:off x="17106900" y="38752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131223</xdr:rowOff>
    </xdr:from>
    <xdr:to>
      <xdr:col>81</xdr:col>
      <xdr:colOff>133350</xdr:colOff>
      <xdr:row>22</xdr:row>
      <xdr:rowOff>131223</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6929100" y="39031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86377</xdr:rowOff>
    </xdr:from>
    <xdr:ext cx="762000" cy="259045"/>
    <xdr:sp macro="" textlink="">
      <xdr:nvSpPr>
        <xdr:cNvPr id="441" name="将来負担の状況最大値テキスト">
          <a:extLst>
            <a:ext uri="{FF2B5EF4-FFF2-40B4-BE49-F238E27FC236}">
              <a16:creationId xmlns:a16="http://schemas.microsoft.com/office/drawing/2014/main" id="{00000000-0008-0000-0300-0000B9010000}"/>
            </a:ext>
          </a:extLst>
        </xdr:cNvPr>
        <xdr:cNvSpPr txBox="1"/>
      </xdr:nvSpPr>
      <xdr:spPr>
        <a:xfrm>
          <a:off x="17106900" y="2315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15</xdr:row>
      <xdr:rowOff>0</xdr:rowOff>
    </xdr:from>
    <xdr:to>
      <xdr:col>81</xdr:col>
      <xdr:colOff>133350</xdr:colOff>
      <xdr:row>15</xdr:row>
      <xdr:rowOff>0</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6929100" y="2571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15</xdr:row>
      <xdr:rowOff>15987</xdr:rowOff>
    </xdr:from>
    <xdr:ext cx="762000" cy="259045"/>
    <xdr:sp macro="" textlink="">
      <xdr:nvSpPr>
        <xdr:cNvPr id="443" name="将来負担の状況平均値テキスト">
          <a:extLst>
            <a:ext uri="{FF2B5EF4-FFF2-40B4-BE49-F238E27FC236}">
              <a16:creationId xmlns:a16="http://schemas.microsoft.com/office/drawing/2014/main" id="{00000000-0008-0000-0300-0000BB010000}"/>
            </a:ext>
          </a:extLst>
        </xdr:cNvPr>
        <xdr:cNvSpPr txBox="1"/>
      </xdr:nvSpPr>
      <xdr:spPr>
        <a:xfrm>
          <a:off x="17106900" y="25877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15</xdr:row>
      <xdr:rowOff>43910</xdr:rowOff>
    </xdr:from>
    <xdr:to>
      <xdr:col>81</xdr:col>
      <xdr:colOff>95250</xdr:colOff>
      <xdr:row>15</xdr:row>
      <xdr:rowOff>145510</xdr:rowOff>
    </xdr:to>
    <xdr:sp macro="" textlink="">
      <xdr:nvSpPr>
        <xdr:cNvPr id="444" name="フローチャート: 判断 443">
          <a:extLst>
            <a:ext uri="{FF2B5EF4-FFF2-40B4-BE49-F238E27FC236}">
              <a16:creationId xmlns:a16="http://schemas.microsoft.com/office/drawing/2014/main" id="{00000000-0008-0000-0300-0000BC010000}"/>
            </a:ext>
          </a:extLst>
        </xdr:cNvPr>
        <xdr:cNvSpPr/>
      </xdr:nvSpPr>
      <xdr:spPr>
        <a:xfrm>
          <a:off x="16967200" y="2615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15</xdr:row>
      <xdr:rowOff>101219</xdr:rowOff>
    </xdr:from>
    <xdr:to>
      <xdr:col>77</xdr:col>
      <xdr:colOff>95250</xdr:colOff>
      <xdr:row>16</xdr:row>
      <xdr:rowOff>31369</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6129000" y="2672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14</xdr:row>
      <xdr:rowOff>41546</xdr:rowOff>
    </xdr:from>
    <xdr:ext cx="736600" cy="259045"/>
    <xdr:sp macro="" textlink="">
      <xdr:nvSpPr>
        <xdr:cNvPr id="446" name="テキスト ボックス 445">
          <a:extLst>
            <a:ext uri="{FF2B5EF4-FFF2-40B4-BE49-F238E27FC236}">
              <a16:creationId xmlns:a16="http://schemas.microsoft.com/office/drawing/2014/main" id="{00000000-0008-0000-0300-0000BE010000}"/>
            </a:ext>
          </a:extLst>
        </xdr:cNvPr>
        <xdr:cNvSpPr txBox="1"/>
      </xdr:nvSpPr>
      <xdr:spPr>
        <a:xfrm>
          <a:off x="15798800" y="244184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16</xdr:row>
      <xdr:rowOff>28099</xdr:rowOff>
    </xdr:from>
    <xdr:to>
      <xdr:col>73</xdr:col>
      <xdr:colOff>44450</xdr:colOff>
      <xdr:row>16</xdr:row>
      <xdr:rowOff>129699</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5240000" y="2771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14</xdr:row>
      <xdr:rowOff>139876</xdr:rowOff>
    </xdr:from>
    <xdr:ext cx="7620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4909800" y="25401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16</xdr:row>
      <xdr:rowOff>73946</xdr:rowOff>
    </xdr:from>
    <xdr:to>
      <xdr:col>68</xdr:col>
      <xdr:colOff>203200</xdr:colOff>
      <xdr:row>17</xdr:row>
      <xdr:rowOff>4096</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4351000" y="28171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15</xdr:row>
      <xdr:rowOff>14273</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4020800" y="25860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16</xdr:row>
      <xdr:rowOff>67310</xdr:rowOff>
    </xdr:from>
    <xdr:to>
      <xdr:col>64</xdr:col>
      <xdr:colOff>152400</xdr:colOff>
      <xdr:row>16</xdr:row>
      <xdr:rowOff>168910</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3462000" y="2810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15</xdr:row>
      <xdr:rowOff>7637</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3131800" y="2579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熊本県上天草市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25,015
24,875
126.67
21,861,161
20,487,805
1,014,499
10,514,494
18,140,944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令和３年度と比較し、</a:t>
          </a:r>
          <a:r>
            <a:rPr kumimoji="1" lang="en-US" altLang="ja-JP" sz="1100" b="0" i="0" baseline="0">
              <a:solidFill>
                <a:schemeClr val="dk1"/>
              </a:solidFill>
              <a:effectLst/>
              <a:latin typeface="+mn-lt"/>
              <a:ea typeface="+mn-ea"/>
              <a:cs typeface="+mn-cs"/>
            </a:rPr>
            <a:t>0.3</a:t>
          </a:r>
          <a:r>
            <a:rPr kumimoji="1" lang="ja-JP" altLang="ja-JP" sz="1100" b="0" i="0" baseline="0">
              <a:solidFill>
                <a:schemeClr val="dk1"/>
              </a:solidFill>
              <a:effectLst/>
              <a:latin typeface="+mn-lt"/>
              <a:ea typeface="+mn-ea"/>
              <a:cs typeface="+mn-cs"/>
            </a:rPr>
            <a:t>ポイント減少して</a:t>
          </a:r>
          <a:r>
            <a:rPr kumimoji="1" lang="en-US" altLang="ja-JP" sz="1100" b="0" i="0" baseline="0">
              <a:solidFill>
                <a:schemeClr val="dk1"/>
              </a:solidFill>
              <a:effectLst/>
              <a:latin typeface="+mn-lt"/>
              <a:ea typeface="+mn-ea"/>
              <a:cs typeface="+mn-cs"/>
            </a:rPr>
            <a:t>21.2%</a:t>
          </a:r>
          <a:r>
            <a:rPr kumimoji="1" lang="ja-JP" altLang="ja-JP" sz="1100" b="0" i="0" baseline="0">
              <a:solidFill>
                <a:schemeClr val="dk1"/>
              </a:solidFill>
              <a:effectLst/>
              <a:latin typeface="+mn-lt"/>
              <a:ea typeface="+mn-ea"/>
              <a:cs typeface="+mn-cs"/>
            </a:rPr>
            <a:t>となっており、類似団体と比較して</a:t>
          </a:r>
          <a:r>
            <a:rPr kumimoji="1" lang="en-US" altLang="ja-JP" sz="1100" b="0" i="0" baseline="0">
              <a:solidFill>
                <a:schemeClr val="dk1"/>
              </a:solidFill>
              <a:effectLst/>
              <a:latin typeface="+mn-lt"/>
              <a:ea typeface="+mn-ea"/>
              <a:cs typeface="+mn-cs"/>
            </a:rPr>
            <a:t>3.8</a:t>
          </a:r>
          <a:r>
            <a:rPr kumimoji="1" lang="ja-JP" altLang="ja-JP" sz="1100" b="0" i="0" baseline="0">
              <a:solidFill>
                <a:schemeClr val="dk1"/>
              </a:solidFill>
              <a:effectLst/>
              <a:latin typeface="+mn-lt"/>
              <a:ea typeface="+mn-ea"/>
              <a:cs typeface="+mn-cs"/>
            </a:rPr>
            <a:t>ポイント下回っている。</a:t>
          </a:r>
          <a:endParaRPr lang="ja-JP" altLang="ja-JP" sz="1400">
            <a:effectLst/>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31750</xdr:rowOff>
    </xdr:from>
    <xdr:to>
      <xdr:col>24</xdr:col>
      <xdr:colOff>25400</xdr:colOff>
      <xdr:row>41</xdr:row>
      <xdr:rowOff>16510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689600"/>
          <a:ext cx="0" cy="13563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160037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7018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16510</xdr:rowOff>
    </xdr:from>
    <xdr:to>
      <xdr:col>24</xdr:col>
      <xdr:colOff>114300</xdr:colOff>
      <xdr:row>41</xdr:row>
      <xdr:rowOff>16510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0459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118127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43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31750</xdr:rowOff>
    </xdr:from>
    <xdr:to>
      <xdr:col>24</xdr:col>
      <xdr:colOff>114300</xdr:colOff>
      <xdr:row>33</xdr:row>
      <xdr:rowOff>31750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689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35</xdr:row>
      <xdr:rowOff>123190</xdr:rowOff>
    </xdr:from>
    <xdr:to>
      <xdr:col>24</xdr:col>
      <xdr:colOff>25400</xdr:colOff>
      <xdr:row>35</xdr:row>
      <xdr:rowOff>146050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flipV="1">
          <a:off x="3987800" y="612394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162577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334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19050</xdr:rowOff>
    </xdr:from>
    <xdr:to>
      <xdr:col>24</xdr:col>
      <xdr:colOff>76200</xdr:colOff>
      <xdr:row>37</xdr:row>
      <xdr:rowOff>120650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36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35</xdr:row>
      <xdr:rowOff>146050</xdr:rowOff>
    </xdr:from>
    <xdr:to>
      <xdr:col>19</xdr:col>
      <xdr:colOff>187325</xdr:colOff>
      <xdr:row>36</xdr:row>
      <xdr:rowOff>27940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3098800" y="614680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144780</xdr:rowOff>
    </xdr:from>
    <xdr:to>
      <xdr:col>20</xdr:col>
      <xdr:colOff>38100</xdr:colOff>
      <xdr:row>37</xdr:row>
      <xdr:rowOff>74930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59707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403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35</xdr:row>
      <xdr:rowOff>153670</xdr:rowOff>
    </xdr:from>
    <xdr:to>
      <xdr:col>15</xdr:col>
      <xdr:colOff>98425</xdr:colOff>
      <xdr:row>36</xdr:row>
      <xdr:rowOff>27940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a:off x="2209800" y="615442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72390</xdr:rowOff>
    </xdr:from>
    <xdr:to>
      <xdr:col>15</xdr:col>
      <xdr:colOff>149225</xdr:colOff>
      <xdr:row>38</xdr:row>
      <xdr:rowOff>2540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416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158767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502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35</xdr:row>
      <xdr:rowOff>153670</xdr:rowOff>
    </xdr:from>
    <xdr:to>
      <xdr:col>11</xdr:col>
      <xdr:colOff>9525</xdr:colOff>
      <xdr:row>36</xdr:row>
      <xdr:rowOff>5080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flipV="1">
          <a:off x="1320800" y="615442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137160</xdr:rowOff>
    </xdr:from>
    <xdr:to>
      <xdr:col>11</xdr:col>
      <xdr:colOff>60325</xdr:colOff>
      <xdr:row>37</xdr:row>
      <xdr:rowOff>67310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309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52087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395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144780</xdr:rowOff>
    </xdr:from>
    <xdr:to>
      <xdr:col>6</xdr:col>
      <xdr:colOff>171450</xdr:colOff>
      <xdr:row>37</xdr:row>
      <xdr:rowOff>74930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59707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40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72390</xdr:rowOff>
    </xdr:from>
    <xdr:to>
      <xdr:col>24</xdr:col>
      <xdr:colOff>76200</xdr:colOff>
      <xdr:row>36</xdr:row>
      <xdr:rowOff>2540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073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88917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5918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35</xdr:row>
      <xdr:rowOff>95250</xdr:rowOff>
    </xdr:from>
    <xdr:to>
      <xdr:col>20</xdr:col>
      <xdr:colOff>38100</xdr:colOff>
      <xdr:row>36</xdr:row>
      <xdr:rowOff>25400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09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35577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5864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35</xdr:row>
      <xdr:rowOff>148590</xdr:rowOff>
    </xdr:from>
    <xdr:to>
      <xdr:col>15</xdr:col>
      <xdr:colOff>149225</xdr:colOff>
      <xdr:row>36</xdr:row>
      <xdr:rowOff>78740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149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88917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5918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35</xdr:row>
      <xdr:rowOff>102870</xdr:rowOff>
    </xdr:from>
    <xdr:to>
      <xdr:col>11</xdr:col>
      <xdr:colOff>60325</xdr:colOff>
      <xdr:row>36</xdr:row>
      <xdr:rowOff>33020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103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43197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5872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125730</xdr:rowOff>
    </xdr:from>
    <xdr:to>
      <xdr:col>6</xdr:col>
      <xdr:colOff>171450</xdr:colOff>
      <xdr:row>36</xdr:row>
      <xdr:rowOff>55880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126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66057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5895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令和３年度と比較し、</a:t>
          </a:r>
          <a:r>
            <a:rPr kumimoji="1" lang="en-US" altLang="ja-JP" sz="1100" b="0" i="0" baseline="0">
              <a:solidFill>
                <a:schemeClr val="dk1"/>
              </a:solidFill>
              <a:effectLst/>
              <a:latin typeface="+mn-lt"/>
              <a:ea typeface="+mn-ea"/>
              <a:cs typeface="+mn-cs"/>
            </a:rPr>
            <a:t>3.0</a:t>
          </a:r>
          <a:r>
            <a:rPr kumimoji="1" lang="ja-JP" altLang="ja-JP" sz="1100" b="0" i="0" baseline="0">
              <a:solidFill>
                <a:schemeClr val="dk1"/>
              </a:solidFill>
              <a:effectLst/>
              <a:latin typeface="+mn-lt"/>
              <a:ea typeface="+mn-ea"/>
              <a:cs typeface="+mn-cs"/>
            </a:rPr>
            <a:t>ポイント減少して</a:t>
          </a:r>
          <a:r>
            <a:rPr kumimoji="1" lang="en-US" altLang="ja-JP" sz="1100" b="0" i="0" baseline="0">
              <a:solidFill>
                <a:schemeClr val="dk1"/>
              </a:solidFill>
              <a:effectLst/>
              <a:latin typeface="+mn-lt"/>
              <a:ea typeface="+mn-ea"/>
              <a:cs typeface="+mn-cs"/>
            </a:rPr>
            <a:t>12.4%</a:t>
          </a:r>
          <a:r>
            <a:rPr kumimoji="1" lang="ja-JP" altLang="ja-JP" sz="1100" b="0" i="0" baseline="0">
              <a:solidFill>
                <a:schemeClr val="dk1"/>
              </a:solidFill>
              <a:effectLst/>
              <a:latin typeface="+mn-lt"/>
              <a:ea typeface="+mn-ea"/>
              <a:cs typeface="+mn-cs"/>
            </a:rPr>
            <a:t>となっており、類似団体と比較して</a:t>
          </a:r>
          <a:r>
            <a:rPr kumimoji="1" lang="en-US" altLang="ja-JP" sz="1100" b="0" i="0" baseline="0">
              <a:solidFill>
                <a:schemeClr val="dk1"/>
              </a:solidFill>
              <a:effectLst/>
              <a:latin typeface="+mn-lt"/>
              <a:ea typeface="+mn-ea"/>
              <a:cs typeface="+mn-cs"/>
            </a:rPr>
            <a:t>0.9</a:t>
          </a:r>
          <a:r>
            <a:rPr kumimoji="1" lang="ja-JP" altLang="ja-JP" sz="1100" b="0" i="0" baseline="0">
              <a:solidFill>
                <a:schemeClr val="dk1"/>
              </a:solidFill>
              <a:effectLst/>
              <a:latin typeface="+mn-lt"/>
              <a:ea typeface="+mn-ea"/>
              <a:cs typeface="+mn-cs"/>
            </a:rPr>
            <a:t>ポイント下回っている。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減少の主な要因は、ふるさと納税申込及び決済手数料等の減少が挙げられるが、今後も事務事業や民間委託の見直し等を検討し、物件費の節減に努める。</a:t>
          </a:r>
          <a:endParaRPr lang="ja-JP" altLang="ja-JP" sz="1400">
            <a:effectLst/>
          </a:endParaRP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a:extLst>
            <a:ext uri="{FF2B5EF4-FFF2-40B4-BE49-F238E27FC236}">
              <a16:creationId xmlns:a16="http://schemas.microsoft.com/office/drawing/2014/main" id="{00000000-0008-0000-0400-00007B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80736</xdr:rowOff>
    </xdr:from>
    <xdr:to>
      <xdr:col>82</xdr:col>
      <xdr:colOff>107950</xdr:colOff>
      <xdr:row>21</xdr:row>
      <xdr:rowOff>58964</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flipV="1">
          <a:off x="16510000" y="2309586"/>
          <a:ext cx="0" cy="13498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31041</xdr:rowOff>
    </xdr:from>
    <xdr:ext cx="762000" cy="259045"/>
    <xdr:sp macro="" textlink="">
      <xdr:nvSpPr>
        <xdr:cNvPr id="125" name="物件費最小値テキスト">
          <a:extLst>
            <a:ext uri="{FF2B5EF4-FFF2-40B4-BE49-F238E27FC236}">
              <a16:creationId xmlns:a16="http://schemas.microsoft.com/office/drawing/2014/main" id="{00000000-0008-0000-0400-00007D000000}"/>
            </a:ext>
          </a:extLst>
        </xdr:cNvPr>
        <xdr:cNvSpPr txBox="1"/>
      </xdr:nvSpPr>
      <xdr:spPr>
        <a:xfrm>
          <a:off x="16598900" y="3631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58964</xdr:rowOff>
    </xdr:from>
    <xdr:to>
      <xdr:col>82</xdr:col>
      <xdr:colOff>196850</xdr:colOff>
      <xdr:row>21</xdr:row>
      <xdr:rowOff>58964</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36594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167113</xdr:rowOff>
    </xdr:from>
    <xdr:ext cx="762000" cy="259045"/>
    <xdr:sp macro="" textlink="">
      <xdr:nvSpPr>
        <xdr:cNvPr id="127" name="物件費最大値テキスト">
          <a:extLst>
            <a:ext uri="{FF2B5EF4-FFF2-40B4-BE49-F238E27FC236}">
              <a16:creationId xmlns:a16="http://schemas.microsoft.com/office/drawing/2014/main" id="{00000000-0008-0000-0400-00007F000000}"/>
            </a:ext>
          </a:extLst>
        </xdr:cNvPr>
        <xdr:cNvSpPr txBox="1"/>
      </xdr:nvSpPr>
      <xdr:spPr>
        <a:xfrm>
          <a:off x="16598900" y="2053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80736</xdr:rowOff>
    </xdr:from>
    <xdr:to>
      <xdr:col>82</xdr:col>
      <xdr:colOff>196850</xdr:colOff>
      <xdr:row>13</xdr:row>
      <xdr:rowOff>80736</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6421100" y="23095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121557</xdr:rowOff>
    </xdr:from>
    <xdr:to>
      <xdr:col>82</xdr:col>
      <xdr:colOff>107950</xdr:colOff>
      <xdr:row>18</xdr:row>
      <xdr:rowOff>105229</xdr:rowOff>
    </xdr:to>
    <xdr:cxnSp macro="">
      <xdr:nvCxnSpPr>
        <xdr:cNvPr id="129" name="直線コネクタ 128">
          <a:extLst>
            <a:ext uri="{FF2B5EF4-FFF2-40B4-BE49-F238E27FC236}">
              <a16:creationId xmlns:a16="http://schemas.microsoft.com/office/drawing/2014/main" id="{00000000-0008-0000-0400-000081000000}"/>
            </a:ext>
          </a:extLst>
        </xdr:cNvPr>
        <xdr:cNvCxnSpPr/>
      </xdr:nvCxnSpPr>
      <xdr:spPr>
        <a:xfrm flipV="1">
          <a:off x="15671800" y="2864757"/>
          <a:ext cx="838200" cy="326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140806</xdr:rowOff>
    </xdr:from>
    <xdr:ext cx="762000" cy="259045"/>
    <xdr:sp macro="" textlink="">
      <xdr:nvSpPr>
        <xdr:cNvPr id="130" name="物件費平均値テキスト">
          <a:extLst>
            <a:ext uri="{FF2B5EF4-FFF2-40B4-BE49-F238E27FC236}">
              <a16:creationId xmlns:a16="http://schemas.microsoft.com/office/drawing/2014/main" id="{00000000-0008-0000-0400-000082000000}"/>
            </a:ext>
          </a:extLst>
        </xdr:cNvPr>
        <xdr:cNvSpPr txBox="1"/>
      </xdr:nvSpPr>
      <xdr:spPr>
        <a:xfrm>
          <a:off x="16598900" y="288400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168729</xdr:rowOff>
    </xdr:from>
    <xdr:to>
      <xdr:col>82</xdr:col>
      <xdr:colOff>158750</xdr:colOff>
      <xdr:row>17</xdr:row>
      <xdr:rowOff>98879</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6459200" y="2911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102507</xdr:rowOff>
    </xdr:from>
    <xdr:to>
      <xdr:col>78</xdr:col>
      <xdr:colOff>69850</xdr:colOff>
      <xdr:row>18</xdr:row>
      <xdr:rowOff>105229</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a:off x="14782800" y="3017157"/>
          <a:ext cx="889000" cy="174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48986</xdr:rowOff>
    </xdr:from>
    <xdr:to>
      <xdr:col>78</xdr:col>
      <xdr:colOff>120650</xdr:colOff>
      <xdr:row>16</xdr:row>
      <xdr:rowOff>150586</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5621000" y="2792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160763</xdr:rowOff>
    </xdr:from>
    <xdr:ext cx="7366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5290800" y="25610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78014</xdr:rowOff>
    </xdr:from>
    <xdr:to>
      <xdr:col>73</xdr:col>
      <xdr:colOff>180975</xdr:colOff>
      <xdr:row>17</xdr:row>
      <xdr:rowOff>102507</xdr:rowOff>
    </xdr:to>
    <xdr:cxnSp macro="">
      <xdr:nvCxnSpPr>
        <xdr:cNvPr id="135" name="直線コネクタ 134">
          <a:extLst>
            <a:ext uri="{FF2B5EF4-FFF2-40B4-BE49-F238E27FC236}">
              <a16:creationId xmlns:a16="http://schemas.microsoft.com/office/drawing/2014/main" id="{00000000-0008-0000-0400-000087000000}"/>
            </a:ext>
          </a:extLst>
        </xdr:cNvPr>
        <xdr:cNvCxnSpPr/>
      </xdr:nvCxnSpPr>
      <xdr:spPr>
        <a:xfrm>
          <a:off x="13893800" y="2821214"/>
          <a:ext cx="889000" cy="195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114300</xdr:rowOff>
    </xdr:from>
    <xdr:to>
      <xdr:col>74</xdr:col>
      <xdr:colOff>31750</xdr:colOff>
      <xdr:row>17</xdr:row>
      <xdr:rowOff>44450</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4732000" y="285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54627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4401800" y="2626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15</xdr:row>
      <xdr:rowOff>129721</xdr:rowOff>
    </xdr:from>
    <xdr:to>
      <xdr:col>69</xdr:col>
      <xdr:colOff>92075</xdr:colOff>
      <xdr:row>16</xdr:row>
      <xdr:rowOff>78014</xdr:rowOff>
    </xdr:to>
    <xdr:cxnSp macro="">
      <xdr:nvCxnSpPr>
        <xdr:cNvPr id="138" name="直線コネクタ 137">
          <a:extLst>
            <a:ext uri="{FF2B5EF4-FFF2-40B4-BE49-F238E27FC236}">
              <a16:creationId xmlns:a16="http://schemas.microsoft.com/office/drawing/2014/main" id="{00000000-0008-0000-0400-00008A000000}"/>
            </a:ext>
          </a:extLst>
        </xdr:cNvPr>
        <xdr:cNvCxnSpPr/>
      </xdr:nvCxnSpPr>
      <xdr:spPr>
        <a:xfrm>
          <a:off x="13004800" y="2701471"/>
          <a:ext cx="889000" cy="119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17</xdr:row>
      <xdr:rowOff>62593</xdr:rowOff>
    </xdr:from>
    <xdr:to>
      <xdr:col>69</xdr:col>
      <xdr:colOff>142875</xdr:colOff>
      <xdr:row>17</xdr:row>
      <xdr:rowOff>164193</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3843000" y="2977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148970</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3512800" y="3063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29936</xdr:rowOff>
    </xdr:from>
    <xdr:to>
      <xdr:col>65</xdr:col>
      <xdr:colOff>53975</xdr:colOff>
      <xdr:row>17</xdr:row>
      <xdr:rowOff>131536</xdr:rowOff>
    </xdr:to>
    <xdr:sp macro="" textlink="">
      <xdr:nvSpPr>
        <xdr:cNvPr id="141" name="フローチャート: 判断 140">
          <a:extLst>
            <a:ext uri="{FF2B5EF4-FFF2-40B4-BE49-F238E27FC236}">
              <a16:creationId xmlns:a16="http://schemas.microsoft.com/office/drawing/2014/main" id="{00000000-0008-0000-0400-00008D000000}"/>
            </a:ext>
          </a:extLst>
        </xdr:cNvPr>
        <xdr:cNvSpPr/>
      </xdr:nvSpPr>
      <xdr:spPr>
        <a:xfrm>
          <a:off x="12954000" y="2944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116313</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2623800" y="3030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70757</xdr:rowOff>
    </xdr:from>
    <xdr:to>
      <xdr:col>82</xdr:col>
      <xdr:colOff>158750</xdr:colOff>
      <xdr:row>17</xdr:row>
      <xdr:rowOff>907</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6459200" y="2813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87284</xdr:rowOff>
    </xdr:from>
    <xdr:ext cx="762000" cy="259045"/>
    <xdr:sp macro="" textlink="">
      <xdr:nvSpPr>
        <xdr:cNvPr id="149" name="物件費該当値テキスト">
          <a:extLst>
            <a:ext uri="{FF2B5EF4-FFF2-40B4-BE49-F238E27FC236}">
              <a16:creationId xmlns:a16="http://schemas.microsoft.com/office/drawing/2014/main" id="{00000000-0008-0000-0400-000095000000}"/>
            </a:ext>
          </a:extLst>
        </xdr:cNvPr>
        <xdr:cNvSpPr txBox="1"/>
      </xdr:nvSpPr>
      <xdr:spPr>
        <a:xfrm>
          <a:off x="16598900" y="2659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18</xdr:row>
      <xdr:rowOff>54429</xdr:rowOff>
    </xdr:from>
    <xdr:to>
      <xdr:col>78</xdr:col>
      <xdr:colOff>120650</xdr:colOff>
      <xdr:row>18</xdr:row>
      <xdr:rowOff>156029</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5621000" y="3140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18</xdr:row>
      <xdr:rowOff>140805</xdr:rowOff>
    </xdr:from>
    <xdr:ext cx="7366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5290800" y="32269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17</xdr:row>
      <xdr:rowOff>51707</xdr:rowOff>
    </xdr:from>
    <xdr:to>
      <xdr:col>74</xdr:col>
      <xdr:colOff>31750</xdr:colOff>
      <xdr:row>17</xdr:row>
      <xdr:rowOff>153307</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4732000" y="2966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138084</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4401800" y="3052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27214</xdr:rowOff>
    </xdr:from>
    <xdr:to>
      <xdr:col>69</xdr:col>
      <xdr:colOff>142875</xdr:colOff>
      <xdr:row>16</xdr:row>
      <xdr:rowOff>128814</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3843000" y="2770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138991</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3512800" y="2539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78921</xdr:rowOff>
    </xdr:from>
    <xdr:to>
      <xdr:col>65</xdr:col>
      <xdr:colOff>53975</xdr:colOff>
      <xdr:row>16</xdr:row>
      <xdr:rowOff>9071</xdr:rowOff>
    </xdr:to>
    <xdr:sp macro="" textlink="">
      <xdr:nvSpPr>
        <xdr:cNvPr id="156" name="楕円 155">
          <a:extLst>
            <a:ext uri="{FF2B5EF4-FFF2-40B4-BE49-F238E27FC236}">
              <a16:creationId xmlns:a16="http://schemas.microsoft.com/office/drawing/2014/main" id="{00000000-0008-0000-0400-00009C000000}"/>
            </a:ext>
          </a:extLst>
        </xdr:cNvPr>
        <xdr:cNvSpPr/>
      </xdr:nvSpPr>
      <xdr:spPr>
        <a:xfrm>
          <a:off x="12954000" y="2650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19248</xdr:rowOff>
    </xdr:from>
    <xdr:ext cx="762000" cy="259045"/>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2623800" y="24195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a:extLst>
            <a:ext uri="{FF2B5EF4-FFF2-40B4-BE49-F238E27FC236}">
              <a16:creationId xmlns:a16="http://schemas.microsoft.com/office/drawing/2014/main" id="{00000000-0008-0000-0400-0000A7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令和３年度と比較し、</a:t>
          </a:r>
          <a:r>
            <a:rPr kumimoji="1" lang="en-US" altLang="ja-JP" sz="1100" b="0" i="0" baseline="0">
              <a:solidFill>
                <a:schemeClr val="dk1"/>
              </a:solidFill>
              <a:effectLst/>
              <a:latin typeface="+mn-lt"/>
              <a:ea typeface="+mn-ea"/>
              <a:cs typeface="+mn-cs"/>
            </a:rPr>
            <a:t>0.1</a:t>
          </a:r>
          <a:r>
            <a:rPr kumimoji="1" lang="ja-JP" altLang="ja-JP" sz="1100" b="0" i="0" baseline="0">
              <a:solidFill>
                <a:schemeClr val="dk1"/>
              </a:solidFill>
              <a:effectLst/>
              <a:latin typeface="+mn-lt"/>
              <a:ea typeface="+mn-ea"/>
              <a:cs typeface="+mn-cs"/>
            </a:rPr>
            <a:t>ポイント増加して</a:t>
          </a:r>
          <a:r>
            <a:rPr kumimoji="1" lang="en-US" altLang="ja-JP" sz="1100" b="0" i="0" baseline="0">
              <a:solidFill>
                <a:schemeClr val="dk1"/>
              </a:solidFill>
              <a:effectLst/>
              <a:latin typeface="+mn-lt"/>
              <a:ea typeface="+mn-ea"/>
              <a:cs typeface="+mn-cs"/>
            </a:rPr>
            <a:t>7.3</a:t>
          </a:r>
          <a:r>
            <a:rPr kumimoji="1" lang="ja-JP" altLang="ja-JP" sz="1100" b="0" i="0" baseline="0">
              <a:solidFill>
                <a:schemeClr val="dk1"/>
              </a:solidFill>
              <a:effectLst/>
              <a:latin typeface="+mn-lt"/>
              <a:ea typeface="+mn-ea"/>
              <a:cs typeface="+mn-cs"/>
            </a:rPr>
            <a:t>％となっており、類似団体と比較して</a:t>
          </a:r>
          <a:r>
            <a:rPr kumimoji="1" lang="en-US" altLang="ja-JP" sz="1100" b="0" i="0" baseline="0">
              <a:solidFill>
                <a:schemeClr val="dk1"/>
              </a:solidFill>
              <a:effectLst/>
              <a:latin typeface="+mn-lt"/>
              <a:ea typeface="+mn-ea"/>
              <a:cs typeface="+mn-cs"/>
            </a:rPr>
            <a:t>0.9</a:t>
          </a:r>
          <a:r>
            <a:rPr kumimoji="1" lang="ja-JP" altLang="ja-JP" sz="1100" b="0" i="0" baseline="0">
              <a:solidFill>
                <a:schemeClr val="dk1"/>
              </a:solidFill>
              <a:effectLst/>
              <a:latin typeface="+mn-lt"/>
              <a:ea typeface="+mn-ea"/>
              <a:cs typeface="+mn-cs"/>
            </a:rPr>
            <a:t>ポイント下回っている。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減少の主な要因は、子ども医療費や重心医療費の減少が挙げられる。</a:t>
          </a:r>
          <a:endParaRPr lang="ja-JP" altLang="ja-JP" sz="1400">
            <a:effectLst/>
          </a:endParaRPr>
        </a:p>
      </xdr:txBody>
    </xdr:sp>
    <xdr:clientData/>
  </xdr:twoCellAnchor>
  <xdr:oneCellAnchor>
    <xdr:from>
      <xdr:col>3</xdr:col>
      <xdr:colOff>123825</xdr:colOff>
      <xdr:row>49</xdr:row>
      <xdr:rowOff>107950</xdr:rowOff>
    </xdr:from>
    <xdr:ext cx="298543" cy="225703"/>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4" name="扶助費グラフ枠">
          <a:extLst>
            <a:ext uri="{FF2B5EF4-FFF2-40B4-BE49-F238E27FC236}">
              <a16:creationId xmlns:a16="http://schemas.microsoft.com/office/drawing/2014/main" id="{00000000-0008-0000-0400-0000B8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44450</xdr:rowOff>
    </xdr:from>
    <xdr:to>
      <xdr:col>24</xdr:col>
      <xdr:colOff>25400</xdr:colOff>
      <xdr:row>61</xdr:row>
      <xdr:rowOff>158750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flipV="1">
          <a:off x="4826000" y="9131300"/>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130827</xdr:rowOff>
    </xdr:from>
    <xdr:ext cx="762000" cy="259045"/>
    <xdr:sp macro="" textlink="">
      <xdr:nvSpPr>
        <xdr:cNvPr id="186" name="扶助費最小値テキスト">
          <a:extLst>
            <a:ext uri="{FF2B5EF4-FFF2-40B4-BE49-F238E27FC236}">
              <a16:creationId xmlns:a16="http://schemas.microsoft.com/office/drawing/2014/main" id="{00000000-0008-0000-0400-0000BA000000}"/>
            </a:ext>
          </a:extLst>
        </xdr:cNvPr>
        <xdr:cNvSpPr txBox="1"/>
      </xdr:nvSpPr>
      <xdr:spPr>
        <a:xfrm>
          <a:off x="4914900" y="1058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158750</xdr:rowOff>
    </xdr:from>
    <xdr:to>
      <xdr:col>24</xdr:col>
      <xdr:colOff>114300</xdr:colOff>
      <xdr:row>61</xdr:row>
      <xdr:rowOff>158750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10617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130827</xdr:rowOff>
    </xdr:from>
    <xdr:ext cx="762000" cy="259045"/>
    <xdr:sp macro="" textlink="">
      <xdr:nvSpPr>
        <xdr:cNvPr id="188" name="扶助費最大値テキスト">
          <a:extLst>
            <a:ext uri="{FF2B5EF4-FFF2-40B4-BE49-F238E27FC236}">
              <a16:creationId xmlns:a16="http://schemas.microsoft.com/office/drawing/2014/main" id="{00000000-0008-0000-0400-0000BC000000}"/>
            </a:ext>
          </a:extLst>
        </xdr:cNvPr>
        <xdr:cNvSpPr txBox="1"/>
      </xdr:nvSpPr>
      <xdr:spPr>
        <a:xfrm>
          <a:off x="4914900" y="887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44450</xdr:rowOff>
    </xdr:from>
    <xdr:to>
      <xdr:col>24</xdr:col>
      <xdr:colOff>114300</xdr:colOff>
      <xdr:row>53</xdr:row>
      <xdr:rowOff>44450</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4737100" y="9131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12700</xdr:rowOff>
    </xdr:from>
    <xdr:to>
      <xdr:col>24</xdr:col>
      <xdr:colOff>25400</xdr:colOff>
      <xdr:row>56</xdr:row>
      <xdr:rowOff>25400</xdr:rowOff>
    </xdr:to>
    <xdr:cxnSp macro="">
      <xdr:nvCxnSpPr>
        <xdr:cNvPr id="190" name="直線コネクタ 189">
          <a:extLst>
            <a:ext uri="{FF2B5EF4-FFF2-40B4-BE49-F238E27FC236}">
              <a16:creationId xmlns:a16="http://schemas.microsoft.com/office/drawing/2014/main" id="{00000000-0008-0000-0400-0000BE000000}"/>
            </a:ext>
          </a:extLst>
        </xdr:cNvPr>
        <xdr:cNvCxnSpPr/>
      </xdr:nvCxnSpPr>
      <xdr:spPr>
        <a:xfrm>
          <a:off x="3987800" y="9613900"/>
          <a:ext cx="8382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60977</xdr:rowOff>
    </xdr:from>
    <xdr:ext cx="762000" cy="259045"/>
    <xdr:sp macro="" textlink="">
      <xdr:nvSpPr>
        <xdr:cNvPr id="191" name="扶助費平均値テキスト">
          <a:extLst>
            <a:ext uri="{FF2B5EF4-FFF2-40B4-BE49-F238E27FC236}">
              <a16:creationId xmlns:a16="http://schemas.microsoft.com/office/drawing/2014/main" id="{00000000-0008-0000-0400-0000BF000000}"/>
            </a:ext>
          </a:extLst>
        </xdr:cNvPr>
        <xdr:cNvSpPr txBox="1"/>
      </xdr:nvSpPr>
      <xdr:spPr>
        <a:xfrm>
          <a:off x="4914900" y="96621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88900</xdr:rowOff>
    </xdr:from>
    <xdr:to>
      <xdr:col>24</xdr:col>
      <xdr:colOff>76200</xdr:colOff>
      <xdr:row>57</xdr:row>
      <xdr:rowOff>19050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4775200" y="9690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12700</xdr:rowOff>
    </xdr:from>
    <xdr:to>
      <xdr:col>19</xdr:col>
      <xdr:colOff>187325</xdr:colOff>
      <xdr:row>56</xdr:row>
      <xdr:rowOff>63500</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flipV="1">
          <a:off x="3098800" y="9613900"/>
          <a:ext cx="8890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50800</xdr:rowOff>
    </xdr:from>
    <xdr:to>
      <xdr:col>20</xdr:col>
      <xdr:colOff>38100</xdr:colOff>
      <xdr:row>56</xdr:row>
      <xdr:rowOff>152400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3937000" y="965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137177</xdr:rowOff>
    </xdr:from>
    <xdr:ext cx="7366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3606800" y="9738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63500</xdr:rowOff>
    </xdr:from>
    <xdr:to>
      <xdr:col>15</xdr:col>
      <xdr:colOff>98425</xdr:colOff>
      <xdr:row>57</xdr:row>
      <xdr:rowOff>57150</xdr:rowOff>
    </xdr:to>
    <xdr:cxnSp macro="">
      <xdr:nvCxnSpPr>
        <xdr:cNvPr id="196" name="直線コネクタ 195">
          <a:extLst>
            <a:ext uri="{FF2B5EF4-FFF2-40B4-BE49-F238E27FC236}">
              <a16:creationId xmlns:a16="http://schemas.microsoft.com/office/drawing/2014/main" id="{00000000-0008-0000-0400-0000C4000000}"/>
            </a:ext>
          </a:extLst>
        </xdr:cNvPr>
        <xdr:cNvCxnSpPr/>
      </xdr:nvCxnSpPr>
      <xdr:spPr>
        <a:xfrm flipV="1">
          <a:off x="2209800" y="9664700"/>
          <a:ext cx="889000" cy="165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114300</xdr:rowOff>
    </xdr:from>
    <xdr:to>
      <xdr:col>15</xdr:col>
      <xdr:colOff>149225</xdr:colOff>
      <xdr:row>57</xdr:row>
      <xdr:rowOff>44450</xdr:rowOff>
    </xdr:to>
    <xdr:sp macro="" textlink="">
      <xdr:nvSpPr>
        <xdr:cNvPr id="197" name="フローチャート: 判断 196">
          <a:extLst>
            <a:ext uri="{FF2B5EF4-FFF2-40B4-BE49-F238E27FC236}">
              <a16:creationId xmlns:a16="http://schemas.microsoft.com/office/drawing/2014/main" id="{00000000-0008-0000-0400-0000C5000000}"/>
            </a:ext>
          </a:extLst>
        </xdr:cNvPr>
        <xdr:cNvSpPr/>
      </xdr:nvSpPr>
      <xdr:spPr>
        <a:xfrm>
          <a:off x="3048000" y="971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29227</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2717800" y="980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56</xdr:row>
      <xdr:rowOff>139700</xdr:rowOff>
    </xdr:from>
    <xdr:to>
      <xdr:col>11</xdr:col>
      <xdr:colOff>9525</xdr:colOff>
      <xdr:row>57</xdr:row>
      <xdr:rowOff>57150</xdr:rowOff>
    </xdr:to>
    <xdr:cxnSp macro="">
      <xdr:nvCxnSpPr>
        <xdr:cNvPr id="199" name="直線コネクタ 198">
          <a:extLst>
            <a:ext uri="{FF2B5EF4-FFF2-40B4-BE49-F238E27FC236}">
              <a16:creationId xmlns:a16="http://schemas.microsoft.com/office/drawing/2014/main" id="{00000000-0008-0000-0400-0000C7000000}"/>
            </a:ext>
          </a:extLst>
        </xdr:cNvPr>
        <xdr:cNvCxnSpPr/>
      </xdr:nvCxnSpPr>
      <xdr:spPr>
        <a:xfrm>
          <a:off x="1320800" y="9740900"/>
          <a:ext cx="889000" cy="88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57</xdr:row>
      <xdr:rowOff>82550</xdr:rowOff>
    </xdr:from>
    <xdr:to>
      <xdr:col>11</xdr:col>
      <xdr:colOff>60325</xdr:colOff>
      <xdr:row>58</xdr:row>
      <xdr:rowOff>12700</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2159000" y="985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168927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1828800" y="994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31750</xdr:rowOff>
    </xdr:from>
    <xdr:to>
      <xdr:col>6</xdr:col>
      <xdr:colOff>171450</xdr:colOff>
      <xdr:row>57</xdr:row>
      <xdr:rowOff>133350</xdr:rowOff>
    </xdr:to>
    <xdr:sp macro="" textlink="">
      <xdr:nvSpPr>
        <xdr:cNvPr id="202" name="フローチャート: 判断 201">
          <a:extLst>
            <a:ext uri="{FF2B5EF4-FFF2-40B4-BE49-F238E27FC236}">
              <a16:creationId xmlns:a16="http://schemas.microsoft.com/office/drawing/2014/main" id="{00000000-0008-0000-0400-0000CA000000}"/>
            </a:ext>
          </a:extLst>
        </xdr:cNvPr>
        <xdr:cNvSpPr/>
      </xdr:nvSpPr>
      <xdr:spPr>
        <a:xfrm>
          <a:off x="1270000" y="9804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118127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939800" y="989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146050</xdr:rowOff>
    </xdr:from>
    <xdr:to>
      <xdr:col>24</xdr:col>
      <xdr:colOff>76200</xdr:colOff>
      <xdr:row>56</xdr:row>
      <xdr:rowOff>76200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4775200" y="9575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162577</xdr:rowOff>
    </xdr:from>
    <xdr:ext cx="762000" cy="259045"/>
    <xdr:sp macro="" textlink="">
      <xdr:nvSpPr>
        <xdr:cNvPr id="210" name="扶助費該当値テキスト">
          <a:extLst>
            <a:ext uri="{FF2B5EF4-FFF2-40B4-BE49-F238E27FC236}">
              <a16:creationId xmlns:a16="http://schemas.microsoft.com/office/drawing/2014/main" id="{00000000-0008-0000-0400-0000D2000000}"/>
            </a:ext>
          </a:extLst>
        </xdr:cNvPr>
        <xdr:cNvSpPr txBox="1"/>
      </xdr:nvSpPr>
      <xdr:spPr>
        <a:xfrm>
          <a:off x="4914900" y="942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55</xdr:row>
      <xdr:rowOff>133350</xdr:rowOff>
    </xdr:from>
    <xdr:to>
      <xdr:col>20</xdr:col>
      <xdr:colOff>38100</xdr:colOff>
      <xdr:row>56</xdr:row>
      <xdr:rowOff>63500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937000" y="956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73677</xdr:rowOff>
    </xdr:from>
    <xdr:ext cx="7366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3606800" y="9331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12700</xdr:rowOff>
    </xdr:from>
    <xdr:to>
      <xdr:col>15</xdr:col>
      <xdr:colOff>149225</xdr:colOff>
      <xdr:row>56</xdr:row>
      <xdr:rowOff>114300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3048000" y="9613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124477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2717800" y="938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57</xdr:row>
      <xdr:rowOff>6350</xdr:rowOff>
    </xdr:from>
    <xdr:to>
      <xdr:col>11</xdr:col>
      <xdr:colOff>60325</xdr:colOff>
      <xdr:row>57</xdr:row>
      <xdr:rowOff>107950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2159000" y="9779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118127</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1828800" y="9547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88900</xdr:rowOff>
    </xdr:from>
    <xdr:to>
      <xdr:col>6</xdr:col>
      <xdr:colOff>171450</xdr:colOff>
      <xdr:row>57</xdr:row>
      <xdr:rowOff>19050</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1270000" y="9690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29227</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939800" y="945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9" name="テキスト ボックス 228">
          <a:extLst>
            <a:ext uri="{FF2B5EF4-FFF2-40B4-BE49-F238E27FC236}">
              <a16:creationId xmlns:a16="http://schemas.microsoft.com/office/drawing/2014/main" id="{00000000-0008-0000-0400-0000E5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令和３年度と比較し、</a:t>
          </a:r>
          <a:r>
            <a:rPr kumimoji="1" lang="en-US" altLang="ja-JP" sz="1100" b="0" i="0" baseline="0">
              <a:solidFill>
                <a:schemeClr val="dk1"/>
              </a:solidFill>
              <a:effectLst/>
              <a:latin typeface="+mn-lt"/>
              <a:ea typeface="+mn-ea"/>
              <a:cs typeface="+mn-cs"/>
            </a:rPr>
            <a:t>0.5</a:t>
          </a:r>
          <a:r>
            <a:rPr kumimoji="1" lang="ja-JP" altLang="ja-JP" sz="1100" b="0" i="0" baseline="0">
              <a:solidFill>
                <a:schemeClr val="dk1"/>
              </a:solidFill>
              <a:effectLst/>
              <a:latin typeface="+mn-lt"/>
              <a:ea typeface="+mn-ea"/>
              <a:cs typeface="+mn-cs"/>
            </a:rPr>
            <a:t>ポイント減少して</a:t>
          </a:r>
          <a:r>
            <a:rPr kumimoji="1" lang="en-US" altLang="ja-JP" sz="1100" b="0" i="0" baseline="0">
              <a:solidFill>
                <a:schemeClr val="dk1"/>
              </a:solidFill>
              <a:effectLst/>
              <a:latin typeface="+mn-lt"/>
              <a:ea typeface="+mn-ea"/>
              <a:cs typeface="+mn-cs"/>
            </a:rPr>
            <a:t>12.7%</a:t>
          </a:r>
          <a:r>
            <a:rPr kumimoji="1" lang="ja-JP" altLang="ja-JP" sz="1100" b="0" i="0" baseline="0">
              <a:solidFill>
                <a:schemeClr val="dk1"/>
              </a:solidFill>
              <a:effectLst/>
              <a:latin typeface="+mn-lt"/>
              <a:ea typeface="+mn-ea"/>
              <a:cs typeface="+mn-cs"/>
            </a:rPr>
            <a:t>となっており、類似団体と比較して</a:t>
          </a:r>
          <a:r>
            <a:rPr kumimoji="1" lang="en-US" altLang="ja-JP" sz="1100" b="0" i="0" baseline="0">
              <a:solidFill>
                <a:schemeClr val="dk1"/>
              </a:solidFill>
              <a:effectLst/>
              <a:latin typeface="+mn-lt"/>
              <a:ea typeface="+mn-ea"/>
              <a:cs typeface="+mn-cs"/>
            </a:rPr>
            <a:t>0.5</a:t>
          </a:r>
          <a:r>
            <a:rPr kumimoji="1" lang="ja-JP" altLang="ja-JP" sz="1100" b="0" i="0" baseline="0">
              <a:solidFill>
                <a:schemeClr val="dk1"/>
              </a:solidFill>
              <a:effectLst/>
              <a:latin typeface="+mn-lt"/>
              <a:ea typeface="+mn-ea"/>
              <a:cs typeface="+mn-cs"/>
            </a:rPr>
            <a:t>ポイント下回っている。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減少の主な要因は、国民健康保険特別会計への繰出金の減少が挙げられる。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今後は特別会計の運営において、経費の削減と合理化を図り財政健全化に努める。</a:t>
          </a:r>
          <a:endParaRPr lang="ja-JP" altLang="ja-JP" sz="1400">
            <a:effectLst/>
          </a:endParaRPr>
        </a:p>
      </xdr:txBody>
    </xdr:sp>
    <xdr:clientData/>
  </xdr:twoCellAnchor>
  <xdr:oneCellAnchor>
    <xdr:from>
      <xdr:col>62</xdr:col>
      <xdr:colOff>6350</xdr:colOff>
      <xdr:row>49</xdr:row>
      <xdr:rowOff>107950</xdr:rowOff>
    </xdr:from>
    <xdr:ext cx="298543" cy="225703"/>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a:extLst>
            <a:ext uri="{FF2B5EF4-FFF2-40B4-BE49-F238E27FC236}">
              <a16:creationId xmlns:a16="http://schemas.microsoft.com/office/drawing/2014/main" id="{00000000-0008-0000-0400-0000F5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161290</xdr:rowOff>
    </xdr:from>
    <xdr:to>
      <xdr:col>82</xdr:col>
      <xdr:colOff>107950</xdr:colOff>
      <xdr:row>62</xdr:row>
      <xdr:rowOff>35560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flipV="1">
          <a:off x="16510000" y="9248140"/>
          <a:ext cx="0" cy="14173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62</xdr:row>
      <xdr:rowOff>7637</xdr:rowOff>
    </xdr:from>
    <xdr:ext cx="762000" cy="259045"/>
    <xdr:sp macro="" textlink="">
      <xdr:nvSpPr>
        <xdr:cNvPr id="247" name="その他最小値テキスト">
          <a:extLst>
            <a:ext uri="{FF2B5EF4-FFF2-40B4-BE49-F238E27FC236}">
              <a16:creationId xmlns:a16="http://schemas.microsoft.com/office/drawing/2014/main" id="{00000000-0008-0000-0400-0000F7000000}"/>
            </a:ext>
          </a:extLst>
        </xdr:cNvPr>
        <xdr:cNvSpPr txBox="1"/>
      </xdr:nvSpPr>
      <xdr:spPr>
        <a:xfrm>
          <a:off x="16598900" y="10637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62</xdr:row>
      <xdr:rowOff>35560</xdr:rowOff>
    </xdr:from>
    <xdr:to>
      <xdr:col>82</xdr:col>
      <xdr:colOff>196850</xdr:colOff>
      <xdr:row>62</xdr:row>
      <xdr:rowOff>35560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10665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76217</xdr:rowOff>
    </xdr:from>
    <xdr:ext cx="762000" cy="259045"/>
    <xdr:sp macro="" textlink="">
      <xdr:nvSpPr>
        <xdr:cNvPr id="249" name="その他最大値テキスト">
          <a:extLst>
            <a:ext uri="{FF2B5EF4-FFF2-40B4-BE49-F238E27FC236}">
              <a16:creationId xmlns:a16="http://schemas.microsoft.com/office/drawing/2014/main" id="{00000000-0008-0000-0400-0000F9000000}"/>
            </a:ext>
          </a:extLst>
        </xdr:cNvPr>
        <xdr:cNvSpPr txBox="1"/>
      </xdr:nvSpPr>
      <xdr:spPr>
        <a:xfrm>
          <a:off x="16598900" y="8991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161290</xdr:rowOff>
    </xdr:from>
    <xdr:to>
      <xdr:col>82</xdr:col>
      <xdr:colOff>196850</xdr:colOff>
      <xdr:row>53</xdr:row>
      <xdr:rowOff>161290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9248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66040</xdr:rowOff>
    </xdr:from>
    <xdr:to>
      <xdr:col>82</xdr:col>
      <xdr:colOff>107950</xdr:colOff>
      <xdr:row>56</xdr:row>
      <xdr:rowOff>104140</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flipV="1">
          <a:off x="15671800" y="966724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25417</xdr:rowOff>
    </xdr:from>
    <xdr:ext cx="762000" cy="259045"/>
    <xdr:sp macro="" textlink="">
      <xdr:nvSpPr>
        <xdr:cNvPr id="252" name="その他平均値テキスト">
          <a:extLst>
            <a:ext uri="{FF2B5EF4-FFF2-40B4-BE49-F238E27FC236}">
              <a16:creationId xmlns:a16="http://schemas.microsoft.com/office/drawing/2014/main" id="{00000000-0008-0000-0400-0000FC000000}"/>
            </a:ext>
          </a:extLst>
        </xdr:cNvPr>
        <xdr:cNvSpPr txBox="1"/>
      </xdr:nvSpPr>
      <xdr:spPr>
        <a:xfrm>
          <a:off x="16598900" y="96266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53340</xdr:rowOff>
    </xdr:from>
    <xdr:to>
      <xdr:col>82</xdr:col>
      <xdr:colOff>158750</xdr:colOff>
      <xdr:row>56</xdr:row>
      <xdr:rowOff>154940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6459200" y="9654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96520</xdr:rowOff>
    </xdr:from>
    <xdr:to>
      <xdr:col>78</xdr:col>
      <xdr:colOff>69850</xdr:colOff>
      <xdr:row>56</xdr:row>
      <xdr:rowOff>104140</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a:off x="14782800" y="969772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30480</xdr:rowOff>
    </xdr:from>
    <xdr:to>
      <xdr:col>78</xdr:col>
      <xdr:colOff>120650</xdr:colOff>
      <xdr:row>56</xdr:row>
      <xdr:rowOff>132080</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5621000" y="9631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142257</xdr:rowOff>
    </xdr:from>
    <xdr:ext cx="7366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5290800" y="94005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96520</xdr:rowOff>
    </xdr:from>
    <xdr:to>
      <xdr:col>73</xdr:col>
      <xdr:colOff>180975</xdr:colOff>
      <xdr:row>56</xdr:row>
      <xdr:rowOff>111760</xdr:rowOff>
    </xdr:to>
    <xdr:cxnSp macro="">
      <xdr:nvCxnSpPr>
        <xdr:cNvPr id="257" name="直線コネクタ 256">
          <a:extLst>
            <a:ext uri="{FF2B5EF4-FFF2-40B4-BE49-F238E27FC236}">
              <a16:creationId xmlns:a16="http://schemas.microsoft.com/office/drawing/2014/main" id="{00000000-0008-0000-0400-000001010000}"/>
            </a:ext>
          </a:extLst>
        </xdr:cNvPr>
        <xdr:cNvCxnSpPr/>
      </xdr:nvCxnSpPr>
      <xdr:spPr>
        <a:xfrm flipV="1">
          <a:off x="13893800" y="969772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53340</xdr:rowOff>
    </xdr:from>
    <xdr:to>
      <xdr:col>74</xdr:col>
      <xdr:colOff>31750</xdr:colOff>
      <xdr:row>56</xdr:row>
      <xdr:rowOff>154940</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4732000" y="9654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139717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4401800" y="9740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73660</xdr:rowOff>
    </xdr:from>
    <xdr:to>
      <xdr:col>69</xdr:col>
      <xdr:colOff>92075</xdr:colOff>
      <xdr:row>56</xdr:row>
      <xdr:rowOff>111760</xdr:rowOff>
    </xdr:to>
    <xdr:cxnSp macro="">
      <xdr:nvCxnSpPr>
        <xdr:cNvPr id="260" name="直線コネクタ 259">
          <a:extLst>
            <a:ext uri="{FF2B5EF4-FFF2-40B4-BE49-F238E27FC236}">
              <a16:creationId xmlns:a16="http://schemas.microsoft.com/office/drawing/2014/main" id="{00000000-0008-0000-0400-000004010000}"/>
            </a:ext>
          </a:extLst>
        </xdr:cNvPr>
        <xdr:cNvCxnSpPr/>
      </xdr:nvCxnSpPr>
      <xdr:spPr>
        <a:xfrm>
          <a:off x="13004800" y="967486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11430</xdr:rowOff>
    </xdr:from>
    <xdr:to>
      <xdr:col>69</xdr:col>
      <xdr:colOff>142875</xdr:colOff>
      <xdr:row>57</xdr:row>
      <xdr:rowOff>113030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3843000" y="9784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97807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3512800" y="9870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49530</xdr:rowOff>
    </xdr:from>
    <xdr:to>
      <xdr:col>65</xdr:col>
      <xdr:colOff>53975</xdr:colOff>
      <xdr:row>57</xdr:row>
      <xdr:rowOff>151130</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2954000" y="9822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135907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2623800" y="9908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15240</xdr:rowOff>
    </xdr:from>
    <xdr:to>
      <xdr:col>82</xdr:col>
      <xdr:colOff>158750</xdr:colOff>
      <xdr:row>56</xdr:row>
      <xdr:rowOff>116840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6459200" y="9616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55</xdr:row>
      <xdr:rowOff>31767</xdr:rowOff>
    </xdr:from>
    <xdr:ext cx="762000" cy="259045"/>
    <xdr:sp macro="" textlink="">
      <xdr:nvSpPr>
        <xdr:cNvPr id="271" name="その他該当値テキスト">
          <a:extLst>
            <a:ext uri="{FF2B5EF4-FFF2-40B4-BE49-F238E27FC236}">
              <a16:creationId xmlns:a16="http://schemas.microsoft.com/office/drawing/2014/main" id="{00000000-0008-0000-0400-00000F010000}"/>
            </a:ext>
          </a:extLst>
        </xdr:cNvPr>
        <xdr:cNvSpPr txBox="1"/>
      </xdr:nvSpPr>
      <xdr:spPr>
        <a:xfrm>
          <a:off x="16598900" y="9461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53340</xdr:rowOff>
    </xdr:from>
    <xdr:to>
      <xdr:col>78</xdr:col>
      <xdr:colOff>120650</xdr:colOff>
      <xdr:row>56</xdr:row>
      <xdr:rowOff>154940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5621000" y="9654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139717</xdr:rowOff>
    </xdr:from>
    <xdr:ext cx="7366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5290800" y="97409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45720</xdr:rowOff>
    </xdr:from>
    <xdr:to>
      <xdr:col>74</xdr:col>
      <xdr:colOff>31750</xdr:colOff>
      <xdr:row>56</xdr:row>
      <xdr:rowOff>147320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4732000" y="9646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157497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4401800" y="9415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60960</xdr:rowOff>
    </xdr:from>
    <xdr:to>
      <xdr:col>69</xdr:col>
      <xdr:colOff>142875</xdr:colOff>
      <xdr:row>56</xdr:row>
      <xdr:rowOff>162560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3843000" y="9662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1287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3512800" y="9431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22860</xdr:rowOff>
    </xdr:from>
    <xdr:to>
      <xdr:col>65</xdr:col>
      <xdr:colOff>53975</xdr:colOff>
      <xdr:row>56</xdr:row>
      <xdr:rowOff>124460</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2954000" y="9624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134637</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2623800" y="9392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令和３年度と比較し、</a:t>
          </a:r>
          <a:r>
            <a:rPr kumimoji="1" lang="en-US" altLang="ja-JP" sz="1100" b="0" i="0" baseline="0">
              <a:solidFill>
                <a:schemeClr val="dk1"/>
              </a:solidFill>
              <a:effectLst/>
              <a:latin typeface="+mn-lt"/>
              <a:ea typeface="+mn-ea"/>
              <a:cs typeface="+mn-cs"/>
            </a:rPr>
            <a:t>0.4</a:t>
          </a:r>
          <a:r>
            <a:rPr kumimoji="1" lang="ja-JP" altLang="ja-JP" sz="1100" b="0" i="0" baseline="0">
              <a:solidFill>
                <a:schemeClr val="dk1"/>
              </a:solidFill>
              <a:effectLst/>
              <a:latin typeface="+mn-lt"/>
              <a:ea typeface="+mn-ea"/>
              <a:cs typeface="+mn-cs"/>
            </a:rPr>
            <a:t>ポイント減少して</a:t>
          </a:r>
          <a:r>
            <a:rPr kumimoji="1" lang="en-US" altLang="ja-JP" sz="1100" b="0" i="0" baseline="0">
              <a:solidFill>
                <a:schemeClr val="dk1"/>
              </a:solidFill>
              <a:effectLst/>
              <a:latin typeface="+mn-lt"/>
              <a:ea typeface="+mn-ea"/>
              <a:cs typeface="+mn-cs"/>
            </a:rPr>
            <a:t>14.6%</a:t>
          </a:r>
          <a:r>
            <a:rPr kumimoji="1" lang="ja-JP" altLang="ja-JP" sz="1100" b="0" i="0" baseline="0">
              <a:solidFill>
                <a:schemeClr val="dk1"/>
              </a:solidFill>
              <a:effectLst/>
              <a:latin typeface="+mn-lt"/>
              <a:ea typeface="+mn-ea"/>
              <a:cs typeface="+mn-cs"/>
            </a:rPr>
            <a:t>となっており、類似団体と比較して</a:t>
          </a:r>
          <a:r>
            <a:rPr kumimoji="1" lang="en-US" altLang="ja-JP" sz="1100" b="0" i="0" baseline="0">
              <a:solidFill>
                <a:schemeClr val="dk1"/>
              </a:solidFill>
              <a:effectLst/>
              <a:latin typeface="+mn-lt"/>
              <a:ea typeface="+mn-ea"/>
              <a:cs typeface="+mn-cs"/>
            </a:rPr>
            <a:t>1.6</a:t>
          </a:r>
          <a:r>
            <a:rPr kumimoji="1" lang="ja-JP" altLang="ja-JP" sz="1100" b="0" i="0" baseline="0">
              <a:solidFill>
                <a:schemeClr val="dk1"/>
              </a:solidFill>
              <a:effectLst/>
              <a:latin typeface="+mn-lt"/>
              <a:ea typeface="+mn-ea"/>
              <a:cs typeface="+mn-cs"/>
            </a:rPr>
            <a:t>ポイント上回っている。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減少の主な要因は、天草広域連合衛生費負担金等の減少が挙げられる。　</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今後は、単独補助金の見直しを進めるとともに、公営企業（水道、病院、下水道事業）の経営健全化による独立採算制を推進することで、補助費等の抑制に努める。</a:t>
          </a:r>
          <a:endParaRPr lang="ja-JP" altLang="ja-JP" sz="1400">
            <a:effectLst/>
          </a:endParaRPr>
        </a:p>
      </xdr:txBody>
    </xdr:sp>
    <xdr:clientData/>
  </xdr:twoCellAnchor>
  <xdr:oneCellAnchor>
    <xdr:from>
      <xdr:col>62</xdr:col>
      <xdr:colOff>6350</xdr:colOff>
      <xdr:row>29</xdr:row>
      <xdr:rowOff>107950</xdr:rowOff>
    </xdr:from>
    <xdr:ext cx="298543" cy="225703"/>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3" name="補助費等グラフ枠">
          <a:extLst>
            <a:ext uri="{FF2B5EF4-FFF2-40B4-BE49-F238E27FC236}">
              <a16:creationId xmlns:a16="http://schemas.microsoft.com/office/drawing/2014/main" id="{00000000-0008-0000-0400-00002F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8128</xdr:rowOff>
    </xdr:from>
    <xdr:to>
      <xdr:col>82</xdr:col>
      <xdr:colOff>107950</xdr:colOff>
      <xdr:row>41</xdr:row>
      <xdr:rowOff>37846</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flipV="1">
          <a:off x="16510000" y="5837428"/>
          <a:ext cx="0" cy="12298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9923</xdr:rowOff>
    </xdr:from>
    <xdr:ext cx="762000" cy="259045"/>
    <xdr:sp macro="" textlink="">
      <xdr:nvSpPr>
        <xdr:cNvPr id="305" name="補助費等最小値テキスト">
          <a:extLst>
            <a:ext uri="{FF2B5EF4-FFF2-40B4-BE49-F238E27FC236}">
              <a16:creationId xmlns:a16="http://schemas.microsoft.com/office/drawing/2014/main" id="{00000000-0008-0000-0400-000031010000}"/>
            </a:ext>
          </a:extLst>
        </xdr:cNvPr>
        <xdr:cNvSpPr txBox="1"/>
      </xdr:nvSpPr>
      <xdr:spPr>
        <a:xfrm>
          <a:off x="16598900" y="70393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37846</xdr:rowOff>
    </xdr:from>
    <xdr:to>
      <xdr:col>82</xdr:col>
      <xdr:colOff>196850</xdr:colOff>
      <xdr:row>41</xdr:row>
      <xdr:rowOff>37846</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6421100" y="70672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94505</xdr:rowOff>
    </xdr:from>
    <xdr:ext cx="762000" cy="259045"/>
    <xdr:sp macro="" textlink="">
      <xdr:nvSpPr>
        <xdr:cNvPr id="307" name="補助費等最大値テキスト">
          <a:extLst>
            <a:ext uri="{FF2B5EF4-FFF2-40B4-BE49-F238E27FC236}">
              <a16:creationId xmlns:a16="http://schemas.microsoft.com/office/drawing/2014/main" id="{00000000-0008-0000-0400-000033010000}"/>
            </a:ext>
          </a:extLst>
        </xdr:cNvPr>
        <xdr:cNvSpPr txBox="1"/>
      </xdr:nvSpPr>
      <xdr:spPr>
        <a:xfrm>
          <a:off x="16598900" y="5580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8128</xdr:rowOff>
    </xdr:from>
    <xdr:to>
      <xdr:col>82</xdr:col>
      <xdr:colOff>196850</xdr:colOff>
      <xdr:row>34</xdr:row>
      <xdr:rowOff>8128</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6421100" y="5837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51562</xdr:rowOff>
    </xdr:from>
    <xdr:to>
      <xdr:col>82</xdr:col>
      <xdr:colOff>107950</xdr:colOff>
      <xdr:row>37</xdr:row>
      <xdr:rowOff>69850</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flipV="1">
          <a:off x="15671800" y="6395212"/>
          <a:ext cx="8382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115587</xdr:rowOff>
    </xdr:from>
    <xdr:ext cx="762000" cy="259045"/>
    <xdr:sp macro="" textlink="">
      <xdr:nvSpPr>
        <xdr:cNvPr id="310" name="補助費等平均値テキスト">
          <a:extLst>
            <a:ext uri="{FF2B5EF4-FFF2-40B4-BE49-F238E27FC236}">
              <a16:creationId xmlns:a16="http://schemas.microsoft.com/office/drawing/2014/main" id="{00000000-0008-0000-0400-000036010000}"/>
            </a:ext>
          </a:extLst>
        </xdr:cNvPr>
        <xdr:cNvSpPr txBox="1"/>
      </xdr:nvSpPr>
      <xdr:spPr>
        <a:xfrm>
          <a:off x="16598900" y="61163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99060</xdr:rowOff>
    </xdr:from>
    <xdr:to>
      <xdr:col>82</xdr:col>
      <xdr:colOff>158750</xdr:colOff>
      <xdr:row>37</xdr:row>
      <xdr:rowOff>29210</xdr:rowOff>
    </xdr:to>
    <xdr:sp macro="" textlink="">
      <xdr:nvSpPr>
        <xdr:cNvPr id="311" name="フローチャート: 判断 310">
          <a:extLst>
            <a:ext uri="{FF2B5EF4-FFF2-40B4-BE49-F238E27FC236}">
              <a16:creationId xmlns:a16="http://schemas.microsoft.com/office/drawing/2014/main" id="{00000000-0008-0000-0400-000037010000}"/>
            </a:ext>
          </a:extLst>
        </xdr:cNvPr>
        <xdr:cNvSpPr/>
      </xdr:nvSpPr>
      <xdr:spPr>
        <a:xfrm>
          <a:off x="164592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46990</xdr:rowOff>
    </xdr:from>
    <xdr:to>
      <xdr:col>78</xdr:col>
      <xdr:colOff>69850</xdr:colOff>
      <xdr:row>37</xdr:row>
      <xdr:rowOff>69850</xdr:rowOff>
    </xdr:to>
    <xdr:cxnSp macro="">
      <xdr:nvCxnSpPr>
        <xdr:cNvPr id="312" name="直線コネクタ 311">
          <a:extLst>
            <a:ext uri="{FF2B5EF4-FFF2-40B4-BE49-F238E27FC236}">
              <a16:creationId xmlns:a16="http://schemas.microsoft.com/office/drawing/2014/main" id="{00000000-0008-0000-0400-000038010000}"/>
            </a:ext>
          </a:extLst>
        </xdr:cNvPr>
        <xdr:cNvCxnSpPr/>
      </xdr:nvCxnSpPr>
      <xdr:spPr>
        <a:xfrm>
          <a:off x="14782800" y="639064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80772</xdr:rowOff>
    </xdr:from>
    <xdr:to>
      <xdr:col>78</xdr:col>
      <xdr:colOff>120650</xdr:colOff>
      <xdr:row>37</xdr:row>
      <xdr:rowOff>10922</xdr:rowOff>
    </xdr:to>
    <xdr:sp macro="" textlink="">
      <xdr:nvSpPr>
        <xdr:cNvPr id="313" name="フローチャート: 判断 312">
          <a:extLst>
            <a:ext uri="{FF2B5EF4-FFF2-40B4-BE49-F238E27FC236}">
              <a16:creationId xmlns:a16="http://schemas.microsoft.com/office/drawing/2014/main" id="{00000000-0008-0000-0400-000039010000}"/>
            </a:ext>
          </a:extLst>
        </xdr:cNvPr>
        <xdr:cNvSpPr/>
      </xdr:nvSpPr>
      <xdr:spPr>
        <a:xfrm>
          <a:off x="15621000" y="6252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21099</xdr:rowOff>
    </xdr:from>
    <xdr:ext cx="736600" cy="259045"/>
    <xdr:sp macro="" textlink="">
      <xdr:nvSpPr>
        <xdr:cNvPr id="314" name="テキスト ボックス 313">
          <a:extLst>
            <a:ext uri="{FF2B5EF4-FFF2-40B4-BE49-F238E27FC236}">
              <a16:creationId xmlns:a16="http://schemas.microsoft.com/office/drawing/2014/main" id="{00000000-0008-0000-0400-00003A010000}"/>
            </a:ext>
          </a:extLst>
        </xdr:cNvPr>
        <xdr:cNvSpPr txBox="1"/>
      </xdr:nvSpPr>
      <xdr:spPr>
        <a:xfrm>
          <a:off x="15290800" y="60218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46990</xdr:rowOff>
    </xdr:from>
    <xdr:to>
      <xdr:col>73</xdr:col>
      <xdr:colOff>180975</xdr:colOff>
      <xdr:row>38</xdr:row>
      <xdr:rowOff>104140</xdr:rowOff>
    </xdr:to>
    <xdr:cxnSp macro="">
      <xdr:nvCxnSpPr>
        <xdr:cNvPr id="315" name="直線コネクタ 314">
          <a:extLst>
            <a:ext uri="{FF2B5EF4-FFF2-40B4-BE49-F238E27FC236}">
              <a16:creationId xmlns:a16="http://schemas.microsoft.com/office/drawing/2014/main" id="{00000000-0008-0000-0400-00003B010000}"/>
            </a:ext>
          </a:extLst>
        </xdr:cNvPr>
        <xdr:cNvCxnSpPr/>
      </xdr:nvCxnSpPr>
      <xdr:spPr>
        <a:xfrm flipV="1">
          <a:off x="13893800" y="6390640"/>
          <a:ext cx="8890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112776</xdr:rowOff>
    </xdr:from>
    <xdr:to>
      <xdr:col>74</xdr:col>
      <xdr:colOff>31750</xdr:colOff>
      <xdr:row>37</xdr:row>
      <xdr:rowOff>42926</xdr:rowOff>
    </xdr:to>
    <xdr:sp macro="" textlink="">
      <xdr:nvSpPr>
        <xdr:cNvPr id="316" name="フローチャート: 判断 315">
          <a:extLst>
            <a:ext uri="{FF2B5EF4-FFF2-40B4-BE49-F238E27FC236}">
              <a16:creationId xmlns:a16="http://schemas.microsoft.com/office/drawing/2014/main" id="{00000000-0008-0000-0400-00003C010000}"/>
            </a:ext>
          </a:extLst>
        </xdr:cNvPr>
        <xdr:cNvSpPr/>
      </xdr:nvSpPr>
      <xdr:spPr>
        <a:xfrm>
          <a:off x="14732000" y="6284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53103</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4401800" y="60538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38</xdr:row>
      <xdr:rowOff>3556</xdr:rowOff>
    </xdr:from>
    <xdr:to>
      <xdr:col>69</xdr:col>
      <xdr:colOff>92075</xdr:colOff>
      <xdr:row>38</xdr:row>
      <xdr:rowOff>104140</xdr:rowOff>
    </xdr:to>
    <xdr:cxnSp macro="">
      <xdr:nvCxnSpPr>
        <xdr:cNvPr id="318" name="直線コネクタ 317">
          <a:extLst>
            <a:ext uri="{FF2B5EF4-FFF2-40B4-BE49-F238E27FC236}">
              <a16:creationId xmlns:a16="http://schemas.microsoft.com/office/drawing/2014/main" id="{00000000-0008-0000-0400-00003E010000}"/>
            </a:ext>
          </a:extLst>
        </xdr:cNvPr>
        <xdr:cNvCxnSpPr/>
      </xdr:nvCxnSpPr>
      <xdr:spPr>
        <a:xfrm>
          <a:off x="13004800" y="6518656"/>
          <a:ext cx="889000" cy="100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48768</xdr:rowOff>
    </xdr:from>
    <xdr:to>
      <xdr:col>69</xdr:col>
      <xdr:colOff>142875</xdr:colOff>
      <xdr:row>36</xdr:row>
      <xdr:rowOff>150368</xdr:rowOff>
    </xdr:to>
    <xdr:sp macro="" textlink="">
      <xdr:nvSpPr>
        <xdr:cNvPr id="319" name="フローチャート: 判断 318">
          <a:extLst>
            <a:ext uri="{FF2B5EF4-FFF2-40B4-BE49-F238E27FC236}">
              <a16:creationId xmlns:a16="http://schemas.microsoft.com/office/drawing/2014/main" id="{00000000-0008-0000-0400-00003F010000}"/>
            </a:ext>
          </a:extLst>
        </xdr:cNvPr>
        <xdr:cNvSpPr/>
      </xdr:nvSpPr>
      <xdr:spPr>
        <a:xfrm>
          <a:off x="13843000" y="6220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160545</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3512800" y="59898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21336</xdr:rowOff>
    </xdr:from>
    <xdr:to>
      <xdr:col>65</xdr:col>
      <xdr:colOff>53975</xdr:colOff>
      <xdr:row>36</xdr:row>
      <xdr:rowOff>122936</xdr:rowOff>
    </xdr:to>
    <xdr:sp macro="" textlink="">
      <xdr:nvSpPr>
        <xdr:cNvPr id="321" name="フローチャート: 判断 320">
          <a:extLst>
            <a:ext uri="{FF2B5EF4-FFF2-40B4-BE49-F238E27FC236}">
              <a16:creationId xmlns:a16="http://schemas.microsoft.com/office/drawing/2014/main" id="{00000000-0008-0000-0400-000041010000}"/>
            </a:ext>
          </a:extLst>
        </xdr:cNvPr>
        <xdr:cNvSpPr/>
      </xdr:nvSpPr>
      <xdr:spPr>
        <a:xfrm>
          <a:off x="12954000" y="6193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133113</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2623800" y="59624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762</xdr:rowOff>
    </xdr:from>
    <xdr:to>
      <xdr:col>82</xdr:col>
      <xdr:colOff>158750</xdr:colOff>
      <xdr:row>37</xdr:row>
      <xdr:rowOff>102362</xdr:rowOff>
    </xdr:to>
    <xdr:sp macro="" textlink="">
      <xdr:nvSpPr>
        <xdr:cNvPr id="328" name="楕円 327">
          <a:extLst>
            <a:ext uri="{FF2B5EF4-FFF2-40B4-BE49-F238E27FC236}">
              <a16:creationId xmlns:a16="http://schemas.microsoft.com/office/drawing/2014/main" id="{00000000-0008-0000-0400-000048010000}"/>
            </a:ext>
          </a:extLst>
        </xdr:cNvPr>
        <xdr:cNvSpPr/>
      </xdr:nvSpPr>
      <xdr:spPr>
        <a:xfrm>
          <a:off x="16459200" y="6344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144289</xdr:rowOff>
    </xdr:from>
    <xdr:ext cx="762000" cy="259045"/>
    <xdr:sp macro="" textlink="">
      <xdr:nvSpPr>
        <xdr:cNvPr id="329" name="補助費等該当値テキスト">
          <a:extLst>
            <a:ext uri="{FF2B5EF4-FFF2-40B4-BE49-F238E27FC236}">
              <a16:creationId xmlns:a16="http://schemas.microsoft.com/office/drawing/2014/main" id="{00000000-0008-0000-0400-000049010000}"/>
            </a:ext>
          </a:extLst>
        </xdr:cNvPr>
        <xdr:cNvSpPr txBox="1"/>
      </xdr:nvSpPr>
      <xdr:spPr>
        <a:xfrm>
          <a:off x="16598900" y="63164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19050</xdr:rowOff>
    </xdr:from>
    <xdr:to>
      <xdr:col>78</xdr:col>
      <xdr:colOff>120650</xdr:colOff>
      <xdr:row>37</xdr:row>
      <xdr:rowOff>120650</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5621000" y="636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105427</xdr:rowOff>
    </xdr:from>
    <xdr:ext cx="7366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5290800" y="6449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167640</xdr:rowOff>
    </xdr:from>
    <xdr:to>
      <xdr:col>74</xdr:col>
      <xdr:colOff>31750</xdr:colOff>
      <xdr:row>37</xdr:row>
      <xdr:rowOff>97790</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4732000" y="6339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82567</xdr:rowOff>
    </xdr:from>
    <xdr:ext cx="7620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4401800" y="6426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38</xdr:row>
      <xdr:rowOff>53340</xdr:rowOff>
    </xdr:from>
    <xdr:to>
      <xdr:col>69</xdr:col>
      <xdr:colOff>142875</xdr:colOff>
      <xdr:row>38</xdr:row>
      <xdr:rowOff>154940</xdr:rowOff>
    </xdr:to>
    <xdr:sp macro="" textlink="">
      <xdr:nvSpPr>
        <xdr:cNvPr id="334" name="楕円 333">
          <a:extLst>
            <a:ext uri="{FF2B5EF4-FFF2-40B4-BE49-F238E27FC236}">
              <a16:creationId xmlns:a16="http://schemas.microsoft.com/office/drawing/2014/main" id="{00000000-0008-0000-0400-00004E010000}"/>
            </a:ext>
          </a:extLst>
        </xdr:cNvPr>
        <xdr:cNvSpPr/>
      </xdr:nvSpPr>
      <xdr:spPr>
        <a:xfrm>
          <a:off x="13843000" y="6568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38</xdr:row>
      <xdr:rowOff>139717</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3512800" y="6654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124206</xdr:rowOff>
    </xdr:from>
    <xdr:to>
      <xdr:col>65</xdr:col>
      <xdr:colOff>53975</xdr:colOff>
      <xdr:row>38</xdr:row>
      <xdr:rowOff>54356</xdr:rowOff>
    </xdr:to>
    <xdr:sp macro="" textlink="">
      <xdr:nvSpPr>
        <xdr:cNvPr id="336" name="楕円 335">
          <a:extLst>
            <a:ext uri="{FF2B5EF4-FFF2-40B4-BE49-F238E27FC236}">
              <a16:creationId xmlns:a16="http://schemas.microsoft.com/office/drawing/2014/main" id="{00000000-0008-0000-0400-000050010000}"/>
            </a:ext>
          </a:extLst>
        </xdr:cNvPr>
        <xdr:cNvSpPr/>
      </xdr:nvSpPr>
      <xdr:spPr>
        <a:xfrm>
          <a:off x="12954000" y="6467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38</xdr:row>
      <xdr:rowOff>39133</xdr:rowOff>
    </xdr:from>
    <xdr:ext cx="762000" cy="259045"/>
    <xdr:sp macro="" textlink="">
      <xdr:nvSpPr>
        <xdr:cNvPr id="337" name="テキスト ボックス 336">
          <a:extLst>
            <a:ext uri="{FF2B5EF4-FFF2-40B4-BE49-F238E27FC236}">
              <a16:creationId xmlns:a16="http://schemas.microsoft.com/office/drawing/2014/main" id="{00000000-0008-0000-0400-000051010000}"/>
            </a:ext>
          </a:extLst>
        </xdr:cNvPr>
        <xdr:cNvSpPr txBox="1"/>
      </xdr:nvSpPr>
      <xdr:spPr>
        <a:xfrm>
          <a:off x="12623800" y="6554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令和３年度と比較し、</a:t>
          </a:r>
          <a:r>
            <a:rPr kumimoji="1" lang="en-US" altLang="ja-JP" sz="1100" b="0" i="0" baseline="0">
              <a:solidFill>
                <a:schemeClr val="dk1"/>
              </a:solidFill>
              <a:effectLst/>
              <a:latin typeface="+mn-lt"/>
              <a:ea typeface="+mn-ea"/>
              <a:cs typeface="+mn-cs"/>
            </a:rPr>
            <a:t>1.3</a:t>
          </a:r>
          <a:r>
            <a:rPr kumimoji="1" lang="ja-JP" altLang="ja-JP" sz="1100" b="0" i="0" baseline="0">
              <a:solidFill>
                <a:schemeClr val="dk1"/>
              </a:solidFill>
              <a:effectLst/>
              <a:latin typeface="+mn-lt"/>
              <a:ea typeface="+mn-ea"/>
              <a:cs typeface="+mn-cs"/>
            </a:rPr>
            <a:t>ポイント増加して</a:t>
          </a:r>
          <a:r>
            <a:rPr kumimoji="1" lang="en-US" altLang="ja-JP" sz="1100" b="0" i="0" baseline="0">
              <a:solidFill>
                <a:schemeClr val="dk1"/>
              </a:solidFill>
              <a:effectLst/>
              <a:latin typeface="+mn-lt"/>
              <a:ea typeface="+mn-ea"/>
              <a:cs typeface="+mn-cs"/>
            </a:rPr>
            <a:t>22.6%</a:t>
          </a:r>
          <a:r>
            <a:rPr kumimoji="1" lang="ja-JP" altLang="ja-JP" sz="1100" b="0" i="0" baseline="0">
              <a:solidFill>
                <a:schemeClr val="dk1"/>
              </a:solidFill>
              <a:effectLst/>
              <a:latin typeface="+mn-lt"/>
              <a:ea typeface="+mn-ea"/>
              <a:cs typeface="+mn-cs"/>
            </a:rPr>
            <a:t>となっており、類似団体と比較して</a:t>
          </a:r>
          <a:r>
            <a:rPr kumimoji="1" lang="en-US" altLang="ja-JP" sz="1100" b="0" i="0" baseline="0">
              <a:solidFill>
                <a:schemeClr val="dk1"/>
              </a:solidFill>
              <a:effectLst/>
              <a:latin typeface="+mn-lt"/>
              <a:ea typeface="+mn-ea"/>
              <a:cs typeface="+mn-cs"/>
            </a:rPr>
            <a:t>3.0</a:t>
          </a:r>
          <a:r>
            <a:rPr kumimoji="1" lang="ja-JP" altLang="ja-JP" sz="1100" b="0" i="0" baseline="0">
              <a:solidFill>
                <a:schemeClr val="dk1"/>
              </a:solidFill>
              <a:effectLst/>
              <a:latin typeface="+mn-lt"/>
              <a:ea typeface="+mn-ea"/>
              <a:cs typeface="+mn-cs"/>
            </a:rPr>
            <a:t>ポイント上回っている。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増加の主な要因は、合併特例債の発行期限を見据えた集中的かつ効果的な投資により地方債が増加し、元利償還金が増加したため。</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今後は、地方債の発行を抑え、公債費の減少に努める。</a:t>
          </a:r>
          <a:endParaRPr lang="ja-JP" altLang="ja-JP" sz="1400">
            <a:effectLst/>
          </a:endParaRPr>
        </a:p>
      </xdr:txBody>
    </xdr:sp>
    <xdr:clientData/>
  </xdr:twoCellAnchor>
  <xdr:oneCellAnchor>
    <xdr:from>
      <xdr:col>3</xdr:col>
      <xdr:colOff>123825</xdr:colOff>
      <xdr:row>69</xdr:row>
      <xdr:rowOff>107950</xdr:rowOff>
    </xdr:from>
    <xdr:ext cx="298543" cy="225703"/>
    <xdr:sp macro="" textlink="">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0" name="直線コネクタ 349">
          <a:extLst>
            <a:ext uri="{FF2B5EF4-FFF2-40B4-BE49-F238E27FC236}">
              <a16:creationId xmlns:a16="http://schemas.microsoft.com/office/drawing/2014/main" id="{00000000-0008-0000-0400-00005E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1" name="テキスト ボックス 360">
          <a:extLst>
            <a:ext uri="{FF2B5EF4-FFF2-40B4-BE49-F238E27FC236}">
              <a16:creationId xmlns:a16="http://schemas.microsoft.com/office/drawing/2014/main" id="{00000000-0008-0000-0400-000069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3" name="公債費グラフ枠">
          <a:extLst>
            <a:ext uri="{FF2B5EF4-FFF2-40B4-BE49-F238E27FC236}">
              <a16:creationId xmlns:a16="http://schemas.microsoft.com/office/drawing/2014/main" id="{00000000-0008-0000-0400-00006B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43180</xdr:rowOff>
    </xdr:from>
    <xdr:to>
      <xdr:col>24</xdr:col>
      <xdr:colOff>25400</xdr:colOff>
      <xdr:row>80</xdr:row>
      <xdr:rowOff>54611</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flipV="1">
          <a:off x="4826000" y="12730480"/>
          <a:ext cx="0" cy="10401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26688</xdr:rowOff>
    </xdr:from>
    <xdr:ext cx="762000" cy="259045"/>
    <xdr:sp macro="" textlink="">
      <xdr:nvSpPr>
        <xdr:cNvPr id="365" name="公債費最小値テキスト">
          <a:extLst>
            <a:ext uri="{FF2B5EF4-FFF2-40B4-BE49-F238E27FC236}">
              <a16:creationId xmlns:a16="http://schemas.microsoft.com/office/drawing/2014/main" id="{00000000-0008-0000-0400-00006D010000}"/>
            </a:ext>
          </a:extLst>
        </xdr:cNvPr>
        <xdr:cNvSpPr txBox="1"/>
      </xdr:nvSpPr>
      <xdr:spPr>
        <a:xfrm>
          <a:off x="4914900" y="137426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54611</xdr:rowOff>
    </xdr:from>
    <xdr:to>
      <xdr:col>24</xdr:col>
      <xdr:colOff>114300</xdr:colOff>
      <xdr:row>80</xdr:row>
      <xdr:rowOff>54611</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a:off x="4737100" y="137706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129557</xdr:rowOff>
    </xdr:from>
    <xdr:ext cx="762000" cy="259045"/>
    <xdr:sp macro="" textlink="">
      <xdr:nvSpPr>
        <xdr:cNvPr id="367" name="公債費最大値テキスト">
          <a:extLst>
            <a:ext uri="{FF2B5EF4-FFF2-40B4-BE49-F238E27FC236}">
              <a16:creationId xmlns:a16="http://schemas.microsoft.com/office/drawing/2014/main" id="{00000000-0008-0000-0400-00006F010000}"/>
            </a:ext>
          </a:extLst>
        </xdr:cNvPr>
        <xdr:cNvSpPr txBox="1"/>
      </xdr:nvSpPr>
      <xdr:spPr>
        <a:xfrm>
          <a:off x="4914900" y="12473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43180</xdr:rowOff>
    </xdr:from>
    <xdr:to>
      <xdr:col>24</xdr:col>
      <xdr:colOff>114300</xdr:colOff>
      <xdr:row>74</xdr:row>
      <xdr:rowOff>43180</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a:off x="4737100" y="12730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56515</xdr:rowOff>
    </xdr:from>
    <xdr:to>
      <xdr:col>24</xdr:col>
      <xdr:colOff>25400</xdr:colOff>
      <xdr:row>75</xdr:row>
      <xdr:rowOff>81280</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3987800" y="12915265"/>
          <a:ext cx="83820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161307</xdr:rowOff>
    </xdr:from>
    <xdr:ext cx="762000" cy="259045"/>
    <xdr:sp macro="" textlink="">
      <xdr:nvSpPr>
        <xdr:cNvPr id="370" name="公債費平均値テキスト">
          <a:extLst>
            <a:ext uri="{FF2B5EF4-FFF2-40B4-BE49-F238E27FC236}">
              <a16:creationId xmlns:a16="http://schemas.microsoft.com/office/drawing/2014/main" id="{00000000-0008-0000-0400-000072010000}"/>
            </a:ext>
          </a:extLst>
        </xdr:cNvPr>
        <xdr:cNvSpPr txBox="1"/>
      </xdr:nvSpPr>
      <xdr:spPr>
        <a:xfrm>
          <a:off x="4914900" y="126771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144780</xdr:rowOff>
    </xdr:from>
    <xdr:to>
      <xdr:col>24</xdr:col>
      <xdr:colOff>76200</xdr:colOff>
      <xdr:row>75</xdr:row>
      <xdr:rowOff>74930</xdr:rowOff>
    </xdr:to>
    <xdr:sp macro="" textlink="">
      <xdr:nvSpPr>
        <xdr:cNvPr id="371" name="フローチャート: 判断 370">
          <a:extLst>
            <a:ext uri="{FF2B5EF4-FFF2-40B4-BE49-F238E27FC236}">
              <a16:creationId xmlns:a16="http://schemas.microsoft.com/office/drawing/2014/main" id="{00000000-0008-0000-0400-000073010000}"/>
            </a:ext>
          </a:extLst>
        </xdr:cNvPr>
        <xdr:cNvSpPr/>
      </xdr:nvSpPr>
      <xdr:spPr>
        <a:xfrm>
          <a:off x="4775200" y="12832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56515</xdr:rowOff>
    </xdr:from>
    <xdr:to>
      <xdr:col>19</xdr:col>
      <xdr:colOff>187325</xdr:colOff>
      <xdr:row>75</xdr:row>
      <xdr:rowOff>66040</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flipV="1">
          <a:off x="3098800" y="12915265"/>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74</xdr:row>
      <xdr:rowOff>123825</xdr:rowOff>
    </xdr:from>
    <xdr:to>
      <xdr:col>20</xdr:col>
      <xdr:colOff>38100</xdr:colOff>
      <xdr:row>75</xdr:row>
      <xdr:rowOff>53975</xdr:rowOff>
    </xdr:to>
    <xdr:sp macro="" textlink="">
      <xdr:nvSpPr>
        <xdr:cNvPr id="373" name="フローチャート: 判断 372">
          <a:extLst>
            <a:ext uri="{FF2B5EF4-FFF2-40B4-BE49-F238E27FC236}">
              <a16:creationId xmlns:a16="http://schemas.microsoft.com/office/drawing/2014/main" id="{00000000-0008-0000-0400-000075010000}"/>
            </a:ext>
          </a:extLst>
        </xdr:cNvPr>
        <xdr:cNvSpPr/>
      </xdr:nvSpPr>
      <xdr:spPr>
        <a:xfrm>
          <a:off x="3937000" y="12811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64152</xdr:rowOff>
    </xdr:from>
    <xdr:ext cx="736600" cy="259045"/>
    <xdr:sp macro="" textlink="">
      <xdr:nvSpPr>
        <xdr:cNvPr id="374" name="テキスト ボックス 373">
          <a:extLst>
            <a:ext uri="{FF2B5EF4-FFF2-40B4-BE49-F238E27FC236}">
              <a16:creationId xmlns:a16="http://schemas.microsoft.com/office/drawing/2014/main" id="{00000000-0008-0000-0400-000076010000}"/>
            </a:ext>
          </a:extLst>
        </xdr:cNvPr>
        <xdr:cNvSpPr txBox="1"/>
      </xdr:nvSpPr>
      <xdr:spPr>
        <a:xfrm>
          <a:off x="3606800" y="125800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66040</xdr:rowOff>
    </xdr:from>
    <xdr:to>
      <xdr:col>15</xdr:col>
      <xdr:colOff>98425</xdr:colOff>
      <xdr:row>75</xdr:row>
      <xdr:rowOff>77470</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flipV="1">
          <a:off x="2209800" y="1292479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74</xdr:row>
      <xdr:rowOff>135255</xdr:rowOff>
    </xdr:from>
    <xdr:to>
      <xdr:col>15</xdr:col>
      <xdr:colOff>149225</xdr:colOff>
      <xdr:row>75</xdr:row>
      <xdr:rowOff>65405</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3048000" y="12822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75582</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2717800" y="125914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77470</xdr:rowOff>
    </xdr:from>
    <xdr:to>
      <xdr:col>11</xdr:col>
      <xdr:colOff>9525</xdr:colOff>
      <xdr:row>75</xdr:row>
      <xdr:rowOff>102235</xdr:rowOff>
    </xdr:to>
    <xdr:cxnSp macro="">
      <xdr:nvCxnSpPr>
        <xdr:cNvPr id="378" name="直線コネクタ 377">
          <a:extLst>
            <a:ext uri="{FF2B5EF4-FFF2-40B4-BE49-F238E27FC236}">
              <a16:creationId xmlns:a16="http://schemas.microsoft.com/office/drawing/2014/main" id="{00000000-0008-0000-0400-00007A010000}"/>
            </a:ext>
          </a:extLst>
        </xdr:cNvPr>
        <xdr:cNvCxnSpPr/>
      </xdr:nvCxnSpPr>
      <xdr:spPr>
        <a:xfrm flipV="1">
          <a:off x="1320800" y="12936220"/>
          <a:ext cx="88900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74</xdr:row>
      <xdr:rowOff>137160</xdr:rowOff>
    </xdr:from>
    <xdr:to>
      <xdr:col>11</xdr:col>
      <xdr:colOff>60325</xdr:colOff>
      <xdr:row>75</xdr:row>
      <xdr:rowOff>67310</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2159000" y="12824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77487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1828800" y="12593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74</xdr:row>
      <xdr:rowOff>137160</xdr:rowOff>
    </xdr:from>
    <xdr:to>
      <xdr:col>6</xdr:col>
      <xdr:colOff>171450</xdr:colOff>
      <xdr:row>75</xdr:row>
      <xdr:rowOff>67310</xdr:rowOff>
    </xdr:to>
    <xdr:sp macro="" textlink="">
      <xdr:nvSpPr>
        <xdr:cNvPr id="381" name="フローチャート: 判断 380">
          <a:extLst>
            <a:ext uri="{FF2B5EF4-FFF2-40B4-BE49-F238E27FC236}">
              <a16:creationId xmlns:a16="http://schemas.microsoft.com/office/drawing/2014/main" id="{00000000-0008-0000-0400-00007D010000}"/>
            </a:ext>
          </a:extLst>
        </xdr:cNvPr>
        <xdr:cNvSpPr/>
      </xdr:nvSpPr>
      <xdr:spPr>
        <a:xfrm>
          <a:off x="1270000" y="12824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77487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939800" y="12593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30480</xdr:rowOff>
    </xdr:from>
    <xdr:to>
      <xdr:col>24</xdr:col>
      <xdr:colOff>76200</xdr:colOff>
      <xdr:row>75</xdr:row>
      <xdr:rowOff>132080</xdr:rowOff>
    </xdr:to>
    <xdr:sp macro="" textlink="">
      <xdr:nvSpPr>
        <xdr:cNvPr id="388" name="楕円 387">
          <a:extLst>
            <a:ext uri="{FF2B5EF4-FFF2-40B4-BE49-F238E27FC236}">
              <a16:creationId xmlns:a16="http://schemas.microsoft.com/office/drawing/2014/main" id="{00000000-0008-0000-0400-000084010000}"/>
            </a:ext>
          </a:extLst>
        </xdr:cNvPr>
        <xdr:cNvSpPr/>
      </xdr:nvSpPr>
      <xdr:spPr>
        <a:xfrm>
          <a:off x="4775200" y="12889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2557</xdr:rowOff>
    </xdr:from>
    <xdr:ext cx="762000" cy="259045"/>
    <xdr:sp macro="" textlink="">
      <xdr:nvSpPr>
        <xdr:cNvPr id="389" name="公債費該当値テキスト">
          <a:extLst>
            <a:ext uri="{FF2B5EF4-FFF2-40B4-BE49-F238E27FC236}">
              <a16:creationId xmlns:a16="http://schemas.microsoft.com/office/drawing/2014/main" id="{00000000-0008-0000-0400-000085010000}"/>
            </a:ext>
          </a:extLst>
        </xdr:cNvPr>
        <xdr:cNvSpPr txBox="1"/>
      </xdr:nvSpPr>
      <xdr:spPr>
        <a:xfrm>
          <a:off x="4914900" y="128613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5715</xdr:rowOff>
    </xdr:from>
    <xdr:to>
      <xdr:col>20</xdr:col>
      <xdr:colOff>38100</xdr:colOff>
      <xdr:row>75</xdr:row>
      <xdr:rowOff>107315</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3937000" y="12864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92091</xdr:rowOff>
    </xdr:from>
    <xdr:ext cx="7366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3606800" y="129508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15240</xdr:rowOff>
    </xdr:from>
    <xdr:to>
      <xdr:col>15</xdr:col>
      <xdr:colOff>149225</xdr:colOff>
      <xdr:row>75</xdr:row>
      <xdr:rowOff>116840</xdr:rowOff>
    </xdr:to>
    <xdr:sp macro="" textlink="">
      <xdr:nvSpPr>
        <xdr:cNvPr id="392" name="楕円 391">
          <a:extLst>
            <a:ext uri="{FF2B5EF4-FFF2-40B4-BE49-F238E27FC236}">
              <a16:creationId xmlns:a16="http://schemas.microsoft.com/office/drawing/2014/main" id="{00000000-0008-0000-0400-000088010000}"/>
            </a:ext>
          </a:extLst>
        </xdr:cNvPr>
        <xdr:cNvSpPr/>
      </xdr:nvSpPr>
      <xdr:spPr>
        <a:xfrm>
          <a:off x="3048000" y="12873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101616</xdr:rowOff>
    </xdr:from>
    <xdr:ext cx="7620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2717800" y="129603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26670</xdr:rowOff>
    </xdr:from>
    <xdr:to>
      <xdr:col>11</xdr:col>
      <xdr:colOff>60325</xdr:colOff>
      <xdr:row>75</xdr:row>
      <xdr:rowOff>128270</xdr:rowOff>
    </xdr:to>
    <xdr:sp macro="" textlink="">
      <xdr:nvSpPr>
        <xdr:cNvPr id="394" name="楕円 393">
          <a:extLst>
            <a:ext uri="{FF2B5EF4-FFF2-40B4-BE49-F238E27FC236}">
              <a16:creationId xmlns:a16="http://schemas.microsoft.com/office/drawing/2014/main" id="{00000000-0008-0000-0400-00008A010000}"/>
            </a:ext>
          </a:extLst>
        </xdr:cNvPr>
        <xdr:cNvSpPr/>
      </xdr:nvSpPr>
      <xdr:spPr>
        <a:xfrm>
          <a:off x="2159000" y="12885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113047</xdr:rowOff>
    </xdr:from>
    <xdr:ext cx="7620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1828800" y="12971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51435</xdr:rowOff>
    </xdr:from>
    <xdr:to>
      <xdr:col>6</xdr:col>
      <xdr:colOff>171450</xdr:colOff>
      <xdr:row>75</xdr:row>
      <xdr:rowOff>153036</xdr:rowOff>
    </xdr:to>
    <xdr:sp macro="" textlink="">
      <xdr:nvSpPr>
        <xdr:cNvPr id="396" name="楕円 395">
          <a:extLst>
            <a:ext uri="{FF2B5EF4-FFF2-40B4-BE49-F238E27FC236}">
              <a16:creationId xmlns:a16="http://schemas.microsoft.com/office/drawing/2014/main" id="{00000000-0008-0000-0400-00008C010000}"/>
            </a:ext>
          </a:extLst>
        </xdr:cNvPr>
        <xdr:cNvSpPr/>
      </xdr:nvSpPr>
      <xdr:spPr>
        <a:xfrm>
          <a:off x="1270000" y="12910185"/>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137813</xdr:rowOff>
    </xdr:from>
    <xdr:ext cx="762000" cy="259045"/>
    <xdr:sp macro="" textlink="">
      <xdr:nvSpPr>
        <xdr:cNvPr id="397" name="テキスト ボックス 396">
          <a:extLst>
            <a:ext uri="{FF2B5EF4-FFF2-40B4-BE49-F238E27FC236}">
              <a16:creationId xmlns:a16="http://schemas.microsoft.com/office/drawing/2014/main" id="{00000000-0008-0000-0400-00008D010000}"/>
            </a:ext>
          </a:extLst>
        </xdr:cNvPr>
        <xdr:cNvSpPr txBox="1"/>
      </xdr:nvSpPr>
      <xdr:spPr>
        <a:xfrm>
          <a:off x="939800" y="12996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令和３年度と比較し、</a:t>
          </a:r>
          <a:r>
            <a:rPr kumimoji="1" lang="en-US" altLang="ja-JP" sz="1100" b="0" i="0" baseline="0">
              <a:solidFill>
                <a:schemeClr val="dk1"/>
              </a:solidFill>
              <a:effectLst/>
              <a:latin typeface="+mn-lt"/>
              <a:ea typeface="+mn-ea"/>
              <a:cs typeface="+mn-cs"/>
            </a:rPr>
            <a:t>4.1</a:t>
          </a:r>
          <a:r>
            <a:rPr kumimoji="1" lang="ja-JP" altLang="ja-JP" sz="1100" b="0" i="0" baseline="0">
              <a:solidFill>
                <a:schemeClr val="dk1"/>
              </a:solidFill>
              <a:effectLst/>
              <a:latin typeface="+mn-lt"/>
              <a:ea typeface="+mn-ea"/>
              <a:cs typeface="+mn-cs"/>
            </a:rPr>
            <a:t>ポイント減少して</a:t>
          </a:r>
          <a:r>
            <a:rPr kumimoji="1" lang="en-US" altLang="ja-JP" sz="1100" b="0" i="0" baseline="0">
              <a:solidFill>
                <a:schemeClr val="dk1"/>
              </a:solidFill>
              <a:effectLst/>
              <a:latin typeface="+mn-lt"/>
              <a:ea typeface="+mn-ea"/>
              <a:cs typeface="+mn-cs"/>
            </a:rPr>
            <a:t>68.2%</a:t>
          </a:r>
          <a:r>
            <a:rPr kumimoji="1" lang="ja-JP" altLang="ja-JP" sz="1100" b="0" i="0" baseline="0">
              <a:solidFill>
                <a:schemeClr val="dk1"/>
              </a:solidFill>
              <a:effectLst/>
              <a:latin typeface="+mn-lt"/>
              <a:ea typeface="+mn-ea"/>
              <a:cs typeface="+mn-cs"/>
            </a:rPr>
            <a:t>となっており、類似団体と比較して</a:t>
          </a:r>
          <a:r>
            <a:rPr kumimoji="1" lang="en-US" altLang="ja-JP" sz="1100" b="0" i="0" baseline="0">
              <a:solidFill>
                <a:schemeClr val="dk1"/>
              </a:solidFill>
              <a:effectLst/>
              <a:latin typeface="+mn-lt"/>
              <a:ea typeface="+mn-ea"/>
              <a:cs typeface="+mn-cs"/>
            </a:rPr>
            <a:t>4.5</a:t>
          </a:r>
          <a:r>
            <a:rPr kumimoji="1" lang="ja-JP" altLang="ja-JP" sz="1100" b="0" i="0" baseline="0">
              <a:solidFill>
                <a:schemeClr val="dk1"/>
              </a:solidFill>
              <a:effectLst/>
              <a:latin typeface="+mn-lt"/>
              <a:ea typeface="+mn-ea"/>
              <a:cs typeface="+mn-cs"/>
            </a:rPr>
            <a:t>ポイント下回っている。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公債費以外で経常経費を比較すると、物件費については増加傾向であるため、事務事業や民間委託の見直し等を検討し、物件費の抑制に努める。</a:t>
          </a:r>
          <a:endParaRPr lang="ja-JP" altLang="ja-JP" sz="1400">
            <a:effectLst/>
          </a:endParaRPr>
        </a:p>
      </xdr:txBody>
    </xdr:sp>
    <xdr:clientData/>
  </xdr:twoCellAnchor>
  <xdr:oneCellAnchor>
    <xdr:from>
      <xdr:col>62</xdr:col>
      <xdr:colOff>6350</xdr:colOff>
      <xdr:row>69</xdr:row>
      <xdr:rowOff>107950</xdr:rowOff>
    </xdr:from>
    <xdr:ext cx="298543" cy="225703"/>
    <xdr:sp macro="" textlink="">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0" name="直線コネクタ 409">
          <a:extLst>
            <a:ext uri="{FF2B5EF4-FFF2-40B4-BE49-F238E27FC236}">
              <a16:creationId xmlns:a16="http://schemas.microsoft.com/office/drawing/2014/main" id="{00000000-0008-0000-0400-00009A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1" name="テキスト ボックス 420">
          <a:extLst>
            <a:ext uri="{FF2B5EF4-FFF2-40B4-BE49-F238E27FC236}">
              <a16:creationId xmlns:a16="http://schemas.microsoft.com/office/drawing/2014/main" id="{00000000-0008-0000-0400-0000A5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2" name="公債費以外グラフ枠">
          <a:extLst>
            <a:ext uri="{FF2B5EF4-FFF2-40B4-BE49-F238E27FC236}">
              <a16:creationId xmlns:a16="http://schemas.microsoft.com/office/drawing/2014/main" id="{00000000-0008-0000-0400-0000A6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117856</xdr:rowOff>
    </xdr:from>
    <xdr:to>
      <xdr:col>82</xdr:col>
      <xdr:colOff>107950</xdr:colOff>
      <xdr:row>79</xdr:row>
      <xdr:rowOff>97282</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flipV="1">
          <a:off x="16510000" y="12462256"/>
          <a:ext cx="0" cy="11795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79</xdr:row>
      <xdr:rowOff>69359</xdr:rowOff>
    </xdr:from>
    <xdr:ext cx="762000" cy="259045"/>
    <xdr:sp macro="" textlink="">
      <xdr:nvSpPr>
        <xdr:cNvPr id="424" name="公債費以外最小値テキスト">
          <a:extLst>
            <a:ext uri="{FF2B5EF4-FFF2-40B4-BE49-F238E27FC236}">
              <a16:creationId xmlns:a16="http://schemas.microsoft.com/office/drawing/2014/main" id="{00000000-0008-0000-0400-0000A8010000}"/>
            </a:ext>
          </a:extLst>
        </xdr:cNvPr>
        <xdr:cNvSpPr txBox="1"/>
      </xdr:nvSpPr>
      <xdr:spPr>
        <a:xfrm>
          <a:off x="16598900" y="13613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79</xdr:row>
      <xdr:rowOff>97282</xdr:rowOff>
    </xdr:from>
    <xdr:to>
      <xdr:col>82</xdr:col>
      <xdr:colOff>196850</xdr:colOff>
      <xdr:row>79</xdr:row>
      <xdr:rowOff>97282</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6421100" y="136418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32783</xdr:rowOff>
    </xdr:from>
    <xdr:ext cx="762000" cy="259045"/>
    <xdr:sp macro="" textlink="">
      <xdr:nvSpPr>
        <xdr:cNvPr id="426" name="公債費以外最大値テキスト">
          <a:extLst>
            <a:ext uri="{FF2B5EF4-FFF2-40B4-BE49-F238E27FC236}">
              <a16:creationId xmlns:a16="http://schemas.microsoft.com/office/drawing/2014/main" id="{00000000-0008-0000-0400-0000AA010000}"/>
            </a:ext>
          </a:extLst>
        </xdr:cNvPr>
        <xdr:cNvSpPr txBox="1"/>
      </xdr:nvSpPr>
      <xdr:spPr>
        <a:xfrm>
          <a:off x="16598900" y="122057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117856</xdr:rowOff>
    </xdr:from>
    <xdr:to>
      <xdr:col>82</xdr:col>
      <xdr:colOff>196850</xdr:colOff>
      <xdr:row>72</xdr:row>
      <xdr:rowOff>117856</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6421100" y="124622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75</xdr:row>
      <xdr:rowOff>101854</xdr:rowOff>
    </xdr:from>
    <xdr:to>
      <xdr:col>82</xdr:col>
      <xdr:colOff>107950</xdr:colOff>
      <xdr:row>76</xdr:row>
      <xdr:rowOff>117856</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flipV="1">
          <a:off x="15671800" y="12960604"/>
          <a:ext cx="838200" cy="187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57421</xdr:rowOff>
    </xdr:from>
    <xdr:ext cx="762000" cy="259045"/>
    <xdr:sp macro="" textlink="">
      <xdr:nvSpPr>
        <xdr:cNvPr id="429" name="公債費以外平均値テキスト">
          <a:extLst>
            <a:ext uri="{FF2B5EF4-FFF2-40B4-BE49-F238E27FC236}">
              <a16:creationId xmlns:a16="http://schemas.microsoft.com/office/drawing/2014/main" id="{00000000-0008-0000-0400-0000AD010000}"/>
            </a:ext>
          </a:extLst>
        </xdr:cNvPr>
        <xdr:cNvSpPr txBox="1"/>
      </xdr:nvSpPr>
      <xdr:spPr>
        <a:xfrm>
          <a:off x="16598900" y="130876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85344</xdr:rowOff>
    </xdr:from>
    <xdr:to>
      <xdr:col>82</xdr:col>
      <xdr:colOff>158750</xdr:colOff>
      <xdr:row>77</xdr:row>
      <xdr:rowOff>15494</xdr:rowOff>
    </xdr:to>
    <xdr:sp macro="" textlink="">
      <xdr:nvSpPr>
        <xdr:cNvPr id="430" name="フローチャート: 判断 429">
          <a:extLst>
            <a:ext uri="{FF2B5EF4-FFF2-40B4-BE49-F238E27FC236}">
              <a16:creationId xmlns:a16="http://schemas.microsoft.com/office/drawing/2014/main" id="{00000000-0008-0000-0400-0000AE010000}"/>
            </a:ext>
          </a:extLst>
        </xdr:cNvPr>
        <xdr:cNvSpPr/>
      </xdr:nvSpPr>
      <xdr:spPr>
        <a:xfrm>
          <a:off x="16459200" y="13115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67563</xdr:rowOff>
    </xdr:from>
    <xdr:to>
      <xdr:col>78</xdr:col>
      <xdr:colOff>69850</xdr:colOff>
      <xdr:row>76</xdr:row>
      <xdr:rowOff>117856</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a:off x="14782800" y="13097763"/>
          <a:ext cx="889000" cy="50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75</xdr:row>
      <xdr:rowOff>133350</xdr:rowOff>
    </xdr:from>
    <xdr:to>
      <xdr:col>78</xdr:col>
      <xdr:colOff>120650</xdr:colOff>
      <xdr:row>76</xdr:row>
      <xdr:rowOff>63500</xdr:rowOff>
    </xdr:to>
    <xdr:sp macro="" textlink="">
      <xdr:nvSpPr>
        <xdr:cNvPr id="432" name="フローチャート: 判断 431">
          <a:extLst>
            <a:ext uri="{FF2B5EF4-FFF2-40B4-BE49-F238E27FC236}">
              <a16:creationId xmlns:a16="http://schemas.microsoft.com/office/drawing/2014/main" id="{00000000-0008-0000-0400-0000B0010000}"/>
            </a:ext>
          </a:extLst>
        </xdr:cNvPr>
        <xdr:cNvSpPr/>
      </xdr:nvSpPr>
      <xdr:spPr>
        <a:xfrm>
          <a:off x="15621000" y="12992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73677</xdr:rowOff>
    </xdr:from>
    <xdr:ext cx="736600" cy="259045"/>
    <xdr:sp macro="" textlink="">
      <xdr:nvSpPr>
        <xdr:cNvPr id="433" name="テキスト ボックス 432">
          <a:extLst>
            <a:ext uri="{FF2B5EF4-FFF2-40B4-BE49-F238E27FC236}">
              <a16:creationId xmlns:a16="http://schemas.microsoft.com/office/drawing/2014/main" id="{00000000-0008-0000-0400-0000B1010000}"/>
            </a:ext>
          </a:extLst>
        </xdr:cNvPr>
        <xdr:cNvSpPr txBox="1"/>
      </xdr:nvSpPr>
      <xdr:spPr>
        <a:xfrm>
          <a:off x="15290800" y="12760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76</xdr:row>
      <xdr:rowOff>67563</xdr:rowOff>
    </xdr:from>
    <xdr:to>
      <xdr:col>73</xdr:col>
      <xdr:colOff>180975</xdr:colOff>
      <xdr:row>77</xdr:row>
      <xdr:rowOff>83565</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flipV="1">
          <a:off x="13893800" y="13097763"/>
          <a:ext cx="889000" cy="187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117348</xdr:rowOff>
    </xdr:from>
    <xdr:to>
      <xdr:col>74</xdr:col>
      <xdr:colOff>31750</xdr:colOff>
      <xdr:row>77</xdr:row>
      <xdr:rowOff>47498</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4732000" y="13147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32275</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4401800" y="13233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76</xdr:row>
      <xdr:rowOff>62992</xdr:rowOff>
    </xdr:from>
    <xdr:to>
      <xdr:col>69</xdr:col>
      <xdr:colOff>92075</xdr:colOff>
      <xdr:row>77</xdr:row>
      <xdr:rowOff>83565</xdr:rowOff>
    </xdr:to>
    <xdr:cxnSp macro="">
      <xdr:nvCxnSpPr>
        <xdr:cNvPr id="437" name="直線コネクタ 436">
          <a:extLst>
            <a:ext uri="{FF2B5EF4-FFF2-40B4-BE49-F238E27FC236}">
              <a16:creationId xmlns:a16="http://schemas.microsoft.com/office/drawing/2014/main" id="{00000000-0008-0000-0400-0000B5010000}"/>
            </a:ext>
          </a:extLst>
        </xdr:cNvPr>
        <xdr:cNvCxnSpPr/>
      </xdr:nvCxnSpPr>
      <xdr:spPr>
        <a:xfrm>
          <a:off x="13004800" y="13093192"/>
          <a:ext cx="889000" cy="1920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167639</xdr:rowOff>
    </xdr:from>
    <xdr:to>
      <xdr:col>69</xdr:col>
      <xdr:colOff>142875</xdr:colOff>
      <xdr:row>77</xdr:row>
      <xdr:rowOff>97789</xdr:rowOff>
    </xdr:to>
    <xdr:sp macro="" textlink="">
      <xdr:nvSpPr>
        <xdr:cNvPr id="438" name="フローチャート: 判断 437">
          <a:extLst>
            <a:ext uri="{FF2B5EF4-FFF2-40B4-BE49-F238E27FC236}">
              <a16:creationId xmlns:a16="http://schemas.microsoft.com/office/drawing/2014/main" id="{00000000-0008-0000-0400-0000B6010000}"/>
            </a:ext>
          </a:extLst>
        </xdr:cNvPr>
        <xdr:cNvSpPr/>
      </xdr:nvSpPr>
      <xdr:spPr>
        <a:xfrm>
          <a:off x="138430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107966</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3512800" y="129667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135637</xdr:rowOff>
    </xdr:from>
    <xdr:to>
      <xdr:col>65</xdr:col>
      <xdr:colOff>53975</xdr:colOff>
      <xdr:row>77</xdr:row>
      <xdr:rowOff>65787</xdr:rowOff>
    </xdr:to>
    <xdr:sp macro="" textlink="">
      <xdr:nvSpPr>
        <xdr:cNvPr id="440" name="フローチャート: 判断 439">
          <a:extLst>
            <a:ext uri="{FF2B5EF4-FFF2-40B4-BE49-F238E27FC236}">
              <a16:creationId xmlns:a16="http://schemas.microsoft.com/office/drawing/2014/main" id="{00000000-0008-0000-0400-0000B8010000}"/>
            </a:ext>
          </a:extLst>
        </xdr:cNvPr>
        <xdr:cNvSpPr/>
      </xdr:nvSpPr>
      <xdr:spPr>
        <a:xfrm>
          <a:off x="12954000" y="13165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50564</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2623800" y="132522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75</xdr:row>
      <xdr:rowOff>51054</xdr:rowOff>
    </xdr:from>
    <xdr:to>
      <xdr:col>82</xdr:col>
      <xdr:colOff>158750</xdr:colOff>
      <xdr:row>75</xdr:row>
      <xdr:rowOff>152654</xdr:rowOff>
    </xdr:to>
    <xdr:sp macro="" textlink="">
      <xdr:nvSpPr>
        <xdr:cNvPr id="447" name="楕円 446">
          <a:extLst>
            <a:ext uri="{FF2B5EF4-FFF2-40B4-BE49-F238E27FC236}">
              <a16:creationId xmlns:a16="http://schemas.microsoft.com/office/drawing/2014/main" id="{00000000-0008-0000-0400-0000BF010000}"/>
            </a:ext>
          </a:extLst>
        </xdr:cNvPr>
        <xdr:cNvSpPr/>
      </xdr:nvSpPr>
      <xdr:spPr>
        <a:xfrm>
          <a:off x="16459200" y="12909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74</xdr:row>
      <xdr:rowOff>67581</xdr:rowOff>
    </xdr:from>
    <xdr:ext cx="762000" cy="259045"/>
    <xdr:sp macro="" textlink="">
      <xdr:nvSpPr>
        <xdr:cNvPr id="448" name="公債費以外該当値テキスト">
          <a:extLst>
            <a:ext uri="{FF2B5EF4-FFF2-40B4-BE49-F238E27FC236}">
              <a16:creationId xmlns:a16="http://schemas.microsoft.com/office/drawing/2014/main" id="{00000000-0008-0000-0400-0000C0010000}"/>
            </a:ext>
          </a:extLst>
        </xdr:cNvPr>
        <xdr:cNvSpPr txBox="1"/>
      </xdr:nvSpPr>
      <xdr:spPr>
        <a:xfrm>
          <a:off x="16598900" y="127548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76</xdr:row>
      <xdr:rowOff>67056</xdr:rowOff>
    </xdr:from>
    <xdr:to>
      <xdr:col>78</xdr:col>
      <xdr:colOff>120650</xdr:colOff>
      <xdr:row>76</xdr:row>
      <xdr:rowOff>168656</xdr:rowOff>
    </xdr:to>
    <xdr:sp macro="" textlink="">
      <xdr:nvSpPr>
        <xdr:cNvPr id="449" name="楕円 448">
          <a:extLst>
            <a:ext uri="{FF2B5EF4-FFF2-40B4-BE49-F238E27FC236}">
              <a16:creationId xmlns:a16="http://schemas.microsoft.com/office/drawing/2014/main" id="{00000000-0008-0000-0400-0000C1010000}"/>
            </a:ext>
          </a:extLst>
        </xdr:cNvPr>
        <xdr:cNvSpPr/>
      </xdr:nvSpPr>
      <xdr:spPr>
        <a:xfrm>
          <a:off x="15621000" y="13097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153433</xdr:rowOff>
    </xdr:from>
    <xdr:ext cx="7366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5290800" y="131836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76</xdr:row>
      <xdr:rowOff>16763</xdr:rowOff>
    </xdr:from>
    <xdr:to>
      <xdr:col>74</xdr:col>
      <xdr:colOff>31750</xdr:colOff>
      <xdr:row>76</xdr:row>
      <xdr:rowOff>118363</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4732000" y="13046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128541</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4401800" y="128158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77</xdr:row>
      <xdr:rowOff>32765</xdr:rowOff>
    </xdr:from>
    <xdr:to>
      <xdr:col>69</xdr:col>
      <xdr:colOff>142875</xdr:colOff>
      <xdr:row>77</xdr:row>
      <xdr:rowOff>134365</xdr:rowOff>
    </xdr:to>
    <xdr:sp macro="" textlink="">
      <xdr:nvSpPr>
        <xdr:cNvPr id="453" name="楕円 452">
          <a:extLst>
            <a:ext uri="{FF2B5EF4-FFF2-40B4-BE49-F238E27FC236}">
              <a16:creationId xmlns:a16="http://schemas.microsoft.com/office/drawing/2014/main" id="{00000000-0008-0000-0400-0000C5010000}"/>
            </a:ext>
          </a:extLst>
        </xdr:cNvPr>
        <xdr:cNvSpPr/>
      </xdr:nvSpPr>
      <xdr:spPr>
        <a:xfrm>
          <a:off x="13843000" y="13234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119142</xdr:rowOff>
    </xdr:from>
    <xdr:ext cx="7620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3512800" y="13320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12192</xdr:rowOff>
    </xdr:from>
    <xdr:to>
      <xdr:col>65</xdr:col>
      <xdr:colOff>53975</xdr:colOff>
      <xdr:row>76</xdr:row>
      <xdr:rowOff>113792</xdr:rowOff>
    </xdr:to>
    <xdr:sp macro="" textlink="">
      <xdr:nvSpPr>
        <xdr:cNvPr id="455" name="楕円 454">
          <a:extLst>
            <a:ext uri="{FF2B5EF4-FFF2-40B4-BE49-F238E27FC236}">
              <a16:creationId xmlns:a16="http://schemas.microsoft.com/office/drawing/2014/main" id="{00000000-0008-0000-0400-0000C7010000}"/>
            </a:ext>
          </a:extLst>
        </xdr:cNvPr>
        <xdr:cNvSpPr/>
      </xdr:nvSpPr>
      <xdr:spPr>
        <a:xfrm>
          <a:off x="12954000" y="13042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123969</xdr:rowOff>
    </xdr:from>
    <xdr:ext cx="762000" cy="259045"/>
    <xdr:sp macro="" textlink="">
      <xdr:nvSpPr>
        <xdr:cNvPr id="456" name="テキスト ボックス 455">
          <a:extLst>
            <a:ext uri="{FF2B5EF4-FFF2-40B4-BE49-F238E27FC236}">
              <a16:creationId xmlns:a16="http://schemas.microsoft.com/office/drawing/2014/main" id="{00000000-0008-0000-0400-0000C8010000}"/>
            </a:ext>
          </a:extLst>
        </xdr:cNvPr>
        <xdr:cNvSpPr txBox="1"/>
      </xdr:nvSpPr>
      <xdr:spPr>
        <a:xfrm>
          <a:off x="12623800" y="128112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熊本県上天草市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4</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a:extLst>
            <a:ext uri="{FF2B5EF4-FFF2-40B4-BE49-F238E27FC236}">
              <a16:creationId xmlns:a16="http://schemas.microsoft.com/office/drawing/2014/main" id="{00000000-0008-0000-0500-00002D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a:extLst>
            <a:ext uri="{FF2B5EF4-FFF2-40B4-BE49-F238E27FC236}">
              <a16:creationId xmlns:a16="http://schemas.microsoft.com/office/drawing/2014/main" id="{00000000-0008-0000-0500-00002E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80736</xdr:rowOff>
    </xdr:from>
    <xdr:to>
      <xdr:col>29</xdr:col>
      <xdr:colOff>127000</xdr:colOff>
      <xdr:row>20</xdr:row>
      <xdr:rowOff>49711</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flipV="1">
          <a:off x="5651500" y="2185761"/>
          <a:ext cx="0" cy="1340575"/>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21788</xdr:rowOff>
    </xdr:from>
    <xdr:ext cx="762000" cy="259045"/>
    <xdr:sp macro="" textlink="">
      <xdr:nvSpPr>
        <xdr:cNvPr id="48" name="人口1人当たり決算額の推移最小値テキスト130">
          <a:extLst>
            <a:ext uri="{FF2B5EF4-FFF2-40B4-BE49-F238E27FC236}">
              <a16:creationId xmlns:a16="http://schemas.microsoft.com/office/drawing/2014/main" id="{00000000-0008-0000-0500-000030000000}"/>
            </a:ext>
          </a:extLst>
        </xdr:cNvPr>
        <xdr:cNvSpPr txBox="1"/>
      </xdr:nvSpPr>
      <xdr:spPr>
        <a:xfrm>
          <a:off x="5740400" y="34984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67,725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49711</xdr:rowOff>
    </xdr:from>
    <xdr:to>
      <xdr:col>30</xdr:col>
      <xdr:colOff>25400</xdr:colOff>
      <xdr:row>20</xdr:row>
      <xdr:rowOff>49711</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352633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167113</xdr:rowOff>
    </xdr:from>
    <xdr:ext cx="762000" cy="259045"/>
    <xdr:sp macro="" textlink="">
      <xdr:nvSpPr>
        <xdr:cNvPr id="50" name="人口1人当たり決算額の推移最大値テキスト130">
          <a:extLst>
            <a:ext uri="{FF2B5EF4-FFF2-40B4-BE49-F238E27FC236}">
              <a16:creationId xmlns:a16="http://schemas.microsoft.com/office/drawing/2014/main" id="{00000000-0008-0000-0500-000032000000}"/>
            </a:ext>
          </a:extLst>
        </xdr:cNvPr>
        <xdr:cNvSpPr txBox="1"/>
      </xdr:nvSpPr>
      <xdr:spPr>
        <a:xfrm>
          <a:off x="5740400" y="1929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190,875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80736</xdr:rowOff>
    </xdr:from>
    <xdr:to>
      <xdr:col>30</xdr:col>
      <xdr:colOff>25400</xdr:colOff>
      <xdr:row>12</xdr:row>
      <xdr:rowOff>80736</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5562600" y="218576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16</xdr:row>
      <xdr:rowOff>61806</xdr:rowOff>
    </xdr:from>
    <xdr:to>
      <xdr:col>29</xdr:col>
      <xdr:colOff>127000</xdr:colOff>
      <xdr:row>16</xdr:row>
      <xdr:rowOff>96683</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flipV="1">
          <a:off x="5003800" y="2852631"/>
          <a:ext cx="647700" cy="3487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136560</xdr:rowOff>
    </xdr:from>
    <xdr:ext cx="762000" cy="259045"/>
    <xdr:sp macro="" textlink="">
      <xdr:nvSpPr>
        <xdr:cNvPr id="53" name="人口1人当たり決算額の推移平均値テキスト130">
          <a:extLst>
            <a:ext uri="{FF2B5EF4-FFF2-40B4-BE49-F238E27FC236}">
              <a16:creationId xmlns:a16="http://schemas.microsoft.com/office/drawing/2014/main" id="{00000000-0008-0000-0500-000035000000}"/>
            </a:ext>
          </a:extLst>
        </xdr:cNvPr>
        <xdr:cNvSpPr txBox="1"/>
      </xdr:nvSpPr>
      <xdr:spPr>
        <a:xfrm>
          <a:off x="5740400" y="29273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115,515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164483</xdr:rowOff>
    </xdr:from>
    <xdr:to>
      <xdr:col>29</xdr:col>
      <xdr:colOff>177800</xdr:colOff>
      <xdr:row>17</xdr:row>
      <xdr:rowOff>94633</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5600700" y="295530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16</xdr:row>
      <xdr:rowOff>96683</xdr:rowOff>
    </xdr:from>
    <xdr:to>
      <xdr:col>26</xdr:col>
      <xdr:colOff>50800</xdr:colOff>
      <xdr:row>16</xdr:row>
      <xdr:rowOff>163489</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flipV="1">
          <a:off x="4305300" y="2887508"/>
          <a:ext cx="698500" cy="6680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4692</xdr:rowOff>
    </xdr:from>
    <xdr:to>
      <xdr:col>26</xdr:col>
      <xdr:colOff>101600</xdr:colOff>
      <xdr:row>17</xdr:row>
      <xdr:rowOff>106292</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4953000" y="296696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91069</xdr:rowOff>
    </xdr:from>
    <xdr:ext cx="7366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4622800" y="30533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16</xdr:row>
      <xdr:rowOff>163489</xdr:rowOff>
    </xdr:from>
    <xdr:to>
      <xdr:col>22</xdr:col>
      <xdr:colOff>114300</xdr:colOff>
      <xdr:row>17</xdr:row>
      <xdr:rowOff>17805</xdr:rowOff>
    </xdr:to>
    <xdr:cxnSp macro="">
      <xdr:nvCxnSpPr>
        <xdr:cNvPr id="58" name="直線コネクタ 57">
          <a:extLst>
            <a:ext uri="{FF2B5EF4-FFF2-40B4-BE49-F238E27FC236}">
              <a16:creationId xmlns:a16="http://schemas.microsoft.com/office/drawing/2014/main" id="{00000000-0008-0000-0500-00003A000000}"/>
            </a:ext>
          </a:extLst>
        </xdr:cNvPr>
        <xdr:cNvCxnSpPr/>
      </xdr:nvCxnSpPr>
      <xdr:spPr bwMode="auto">
        <a:xfrm flipV="1">
          <a:off x="3606800" y="2954314"/>
          <a:ext cx="698500" cy="2576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49933</xdr:rowOff>
    </xdr:from>
    <xdr:to>
      <xdr:col>22</xdr:col>
      <xdr:colOff>165100</xdr:colOff>
      <xdr:row>17</xdr:row>
      <xdr:rowOff>151533</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4254500" y="301220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136310</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3924300" y="30985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17805</xdr:rowOff>
    </xdr:from>
    <xdr:to>
      <xdr:col>18</xdr:col>
      <xdr:colOff>177800</xdr:colOff>
      <xdr:row>17</xdr:row>
      <xdr:rowOff>66084</xdr:rowOff>
    </xdr:to>
    <xdr:cxnSp macro="">
      <xdr:nvCxnSpPr>
        <xdr:cNvPr id="61" name="直線コネクタ 60">
          <a:extLst>
            <a:ext uri="{FF2B5EF4-FFF2-40B4-BE49-F238E27FC236}">
              <a16:creationId xmlns:a16="http://schemas.microsoft.com/office/drawing/2014/main" id="{00000000-0008-0000-0500-00003D000000}"/>
            </a:ext>
          </a:extLst>
        </xdr:cNvPr>
        <xdr:cNvCxnSpPr/>
      </xdr:nvCxnSpPr>
      <xdr:spPr bwMode="auto">
        <a:xfrm flipV="1">
          <a:off x="2908300" y="2980080"/>
          <a:ext cx="698500" cy="4827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82220</xdr:rowOff>
    </xdr:from>
    <xdr:to>
      <xdr:col>19</xdr:col>
      <xdr:colOff>38100</xdr:colOff>
      <xdr:row>18</xdr:row>
      <xdr:rowOff>12370</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3556000" y="304449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168597</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3225800" y="31308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107,322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99724</xdr:rowOff>
    </xdr:from>
    <xdr:to>
      <xdr:col>15</xdr:col>
      <xdr:colOff>101600</xdr:colOff>
      <xdr:row>18</xdr:row>
      <xdr:rowOff>29874</xdr:rowOff>
    </xdr:to>
    <xdr:sp macro="" textlink="">
      <xdr:nvSpPr>
        <xdr:cNvPr id="64" name="フローチャート: 判断 63">
          <a:extLst>
            <a:ext uri="{FF2B5EF4-FFF2-40B4-BE49-F238E27FC236}">
              <a16:creationId xmlns:a16="http://schemas.microsoft.com/office/drawing/2014/main" id="{00000000-0008-0000-0500-000040000000}"/>
            </a:ext>
          </a:extLst>
        </xdr:cNvPr>
        <xdr:cNvSpPr/>
      </xdr:nvSpPr>
      <xdr:spPr bwMode="auto">
        <a:xfrm>
          <a:off x="2857500" y="306199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14651</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2527300" y="31483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105,714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11006</xdr:rowOff>
    </xdr:from>
    <xdr:to>
      <xdr:col>29</xdr:col>
      <xdr:colOff>177800</xdr:colOff>
      <xdr:row>16</xdr:row>
      <xdr:rowOff>112606</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5600700" y="280183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15</xdr:row>
      <xdr:rowOff>27533</xdr:rowOff>
    </xdr:from>
    <xdr:ext cx="762000" cy="259045"/>
    <xdr:sp macro="" textlink="">
      <xdr:nvSpPr>
        <xdr:cNvPr id="72" name="人口1人当たり決算額の推移該当値テキスト130">
          <a:extLst>
            <a:ext uri="{FF2B5EF4-FFF2-40B4-BE49-F238E27FC236}">
              <a16:creationId xmlns:a16="http://schemas.microsoft.com/office/drawing/2014/main" id="{00000000-0008-0000-0500-000048000000}"/>
            </a:ext>
          </a:extLst>
        </xdr:cNvPr>
        <xdr:cNvSpPr txBox="1"/>
      </xdr:nvSpPr>
      <xdr:spPr>
        <a:xfrm>
          <a:off x="5740400" y="26469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129,614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45883</xdr:rowOff>
    </xdr:from>
    <xdr:to>
      <xdr:col>26</xdr:col>
      <xdr:colOff>101600</xdr:colOff>
      <xdr:row>16</xdr:row>
      <xdr:rowOff>147483</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953000" y="283670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157660</xdr:rowOff>
    </xdr:from>
    <xdr:ext cx="7366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4622800" y="26055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126,410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112689</xdr:rowOff>
    </xdr:from>
    <xdr:to>
      <xdr:col>22</xdr:col>
      <xdr:colOff>165100</xdr:colOff>
      <xdr:row>17</xdr:row>
      <xdr:rowOff>42839</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4254500" y="290351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53016</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924300" y="26723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16</xdr:row>
      <xdr:rowOff>138455</xdr:rowOff>
    </xdr:from>
    <xdr:to>
      <xdr:col>19</xdr:col>
      <xdr:colOff>38100</xdr:colOff>
      <xdr:row>17</xdr:row>
      <xdr:rowOff>68605</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3556000" y="292928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78782</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3225800" y="2698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15284</xdr:rowOff>
    </xdr:from>
    <xdr:to>
      <xdr:col>15</xdr:col>
      <xdr:colOff>101600</xdr:colOff>
      <xdr:row>17</xdr:row>
      <xdr:rowOff>116884</xdr:rowOff>
    </xdr:to>
    <xdr:sp macro="" textlink="">
      <xdr:nvSpPr>
        <xdr:cNvPr id="79" name="楕円 78">
          <a:extLst>
            <a:ext uri="{FF2B5EF4-FFF2-40B4-BE49-F238E27FC236}">
              <a16:creationId xmlns:a16="http://schemas.microsoft.com/office/drawing/2014/main" id="{00000000-0008-0000-0500-00004F000000}"/>
            </a:ext>
          </a:extLst>
        </xdr:cNvPr>
        <xdr:cNvSpPr/>
      </xdr:nvSpPr>
      <xdr:spPr bwMode="auto">
        <a:xfrm>
          <a:off x="2857500" y="297755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127061</xdr:rowOff>
    </xdr:from>
    <xdr:ext cx="762000" cy="259045"/>
    <xdr:sp macro="" textlink="">
      <xdr:nvSpPr>
        <xdr:cNvPr id="80" name="テキスト ボックス 79">
          <a:extLst>
            <a:ext uri="{FF2B5EF4-FFF2-40B4-BE49-F238E27FC236}">
              <a16:creationId xmlns:a16="http://schemas.microsoft.com/office/drawing/2014/main" id="{00000000-0008-0000-0500-000050000000}"/>
            </a:ext>
          </a:extLst>
        </xdr:cNvPr>
        <xdr:cNvSpPr txBox="1"/>
      </xdr:nvSpPr>
      <xdr:spPr>
        <a:xfrm>
          <a:off x="2527300" y="27464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a:extLst>
            <a:ext uri="{FF2B5EF4-FFF2-40B4-BE49-F238E27FC236}">
              <a16:creationId xmlns:a16="http://schemas.microsoft.com/office/drawing/2014/main" id="{00000000-0008-0000-0500-000052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a:extLst>
            <a:ext uri="{FF2B5EF4-FFF2-40B4-BE49-F238E27FC236}">
              <a16:creationId xmlns:a16="http://schemas.microsoft.com/office/drawing/2014/main" id="{00000000-0008-0000-0500-000054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a:extLst>
            <a:ext uri="{FF2B5EF4-FFF2-40B4-BE49-F238E27FC236}">
              <a16:creationId xmlns:a16="http://schemas.microsoft.com/office/drawing/2014/main" id="{00000000-0008-0000-0500-00005B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a:extLst>
            <a:ext uri="{FF2B5EF4-FFF2-40B4-BE49-F238E27FC236}">
              <a16:creationId xmlns:a16="http://schemas.microsoft.com/office/drawing/2014/main" id="{00000000-0008-0000-0500-00005C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a:extLst>
            <a:ext uri="{FF2B5EF4-FFF2-40B4-BE49-F238E27FC236}">
              <a16:creationId xmlns:a16="http://schemas.microsoft.com/office/drawing/2014/main" id="{00000000-0008-0000-0500-00005D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289577</xdr:rowOff>
    </xdr:from>
    <xdr:ext cx="762000" cy="259045"/>
    <xdr:sp macro="" textlink="">
      <xdr:nvSpPr>
        <xdr:cNvPr id="97" name="テキスト ボックス 96">
          <a:extLst>
            <a:ext uri="{FF2B5EF4-FFF2-40B4-BE49-F238E27FC236}">
              <a16:creationId xmlns:a16="http://schemas.microsoft.com/office/drawing/2014/main" id="{00000000-0008-0000-0500-000061000000}"/>
            </a:ext>
          </a:extLst>
        </xdr:cNvPr>
        <xdr:cNvSpPr txBox="1"/>
      </xdr:nvSpPr>
      <xdr:spPr>
        <a:xfrm>
          <a:off x="138430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50800</xdr:rowOff>
    </xdr:from>
    <xdr:to>
      <xdr:col>33</xdr:col>
      <xdr:colOff>114300</xdr:colOff>
      <xdr:row>37</xdr:row>
      <xdr:rowOff>50800</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3" name="テキスト ボックス 102">
          <a:extLst>
            <a:ext uri="{FF2B5EF4-FFF2-40B4-BE49-F238E27FC236}">
              <a16:creationId xmlns:a16="http://schemas.microsoft.com/office/drawing/2014/main" id="{00000000-0008-0000-0500-000067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5" name="テキスト ボックス 104">
          <a:extLst>
            <a:ext uri="{FF2B5EF4-FFF2-40B4-BE49-F238E27FC236}">
              <a16:creationId xmlns:a16="http://schemas.microsoft.com/office/drawing/2014/main" id="{00000000-0008-0000-0500-000069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7" name="テキスト ボックス 106">
          <a:extLst>
            <a:ext uri="{FF2B5EF4-FFF2-40B4-BE49-F238E27FC236}">
              <a16:creationId xmlns:a16="http://schemas.microsoft.com/office/drawing/2014/main" id="{00000000-0008-0000-0500-00006B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8" name="人口1人当たり決算額の推移グラフ枠445">
          <a:extLst>
            <a:ext uri="{FF2B5EF4-FFF2-40B4-BE49-F238E27FC236}">
              <a16:creationId xmlns:a16="http://schemas.microsoft.com/office/drawing/2014/main" id="{00000000-0008-0000-0500-00006C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25791</xdr:rowOff>
    </xdr:from>
    <xdr:to>
      <xdr:col>29</xdr:col>
      <xdr:colOff>127000</xdr:colOff>
      <xdr:row>38</xdr:row>
      <xdr:rowOff>146271</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flipV="1">
          <a:off x="5651500" y="5950341"/>
          <a:ext cx="0" cy="166353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118348</xdr:rowOff>
    </xdr:from>
    <xdr:ext cx="762000" cy="259045"/>
    <xdr:sp macro="" textlink="">
      <xdr:nvSpPr>
        <xdr:cNvPr id="110" name="人口1人当たり決算額の推移最小値テキスト445">
          <a:extLst>
            <a:ext uri="{FF2B5EF4-FFF2-40B4-BE49-F238E27FC236}">
              <a16:creationId xmlns:a16="http://schemas.microsoft.com/office/drawing/2014/main" id="{00000000-0008-0000-0500-00006E000000}"/>
            </a:ext>
          </a:extLst>
        </xdr:cNvPr>
        <xdr:cNvSpPr txBox="1"/>
      </xdr:nvSpPr>
      <xdr:spPr>
        <a:xfrm>
          <a:off x="5740400" y="75859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146271</xdr:rowOff>
    </xdr:from>
    <xdr:to>
      <xdr:col>30</xdr:col>
      <xdr:colOff>25400</xdr:colOff>
      <xdr:row>38</xdr:row>
      <xdr:rowOff>146271</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5562600" y="761387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31</xdr:row>
      <xdr:rowOff>283618</xdr:rowOff>
    </xdr:from>
    <xdr:ext cx="762000" cy="259045"/>
    <xdr:sp macro="" textlink="">
      <xdr:nvSpPr>
        <xdr:cNvPr id="112" name="人口1人当たり決算額の推移最大値テキスト445">
          <a:extLst>
            <a:ext uri="{FF2B5EF4-FFF2-40B4-BE49-F238E27FC236}">
              <a16:creationId xmlns:a16="http://schemas.microsoft.com/office/drawing/2014/main" id="{00000000-0008-0000-0500-000070000000}"/>
            </a:ext>
          </a:extLst>
        </xdr:cNvPr>
        <xdr:cNvSpPr txBox="1"/>
      </xdr:nvSpPr>
      <xdr:spPr>
        <a:xfrm>
          <a:off x="5740400" y="56938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421,564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25791</xdr:rowOff>
    </xdr:from>
    <xdr:to>
      <xdr:col>30</xdr:col>
      <xdr:colOff>25400</xdr:colOff>
      <xdr:row>33</xdr:row>
      <xdr:rowOff>25791</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a:off x="5562600" y="595034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264339</xdr:rowOff>
    </xdr:from>
    <xdr:to>
      <xdr:col>29</xdr:col>
      <xdr:colOff>127000</xdr:colOff>
      <xdr:row>37</xdr:row>
      <xdr:rowOff>288700</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flipV="1">
          <a:off x="5003800" y="7389039"/>
          <a:ext cx="647700" cy="2436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37</xdr:row>
      <xdr:rowOff>249116</xdr:rowOff>
    </xdr:from>
    <xdr:ext cx="762000" cy="259045"/>
    <xdr:sp macro="" textlink="">
      <xdr:nvSpPr>
        <xdr:cNvPr id="115" name="人口1人当たり決算額の推移平均値テキスト445">
          <a:extLst>
            <a:ext uri="{FF2B5EF4-FFF2-40B4-BE49-F238E27FC236}">
              <a16:creationId xmlns:a16="http://schemas.microsoft.com/office/drawing/2014/main" id="{00000000-0008-0000-0500-000073000000}"/>
            </a:ext>
          </a:extLst>
        </xdr:cNvPr>
        <xdr:cNvSpPr txBox="1"/>
      </xdr:nvSpPr>
      <xdr:spPr>
        <a:xfrm>
          <a:off x="5740400" y="73738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274842</xdr:rowOff>
    </xdr:from>
    <xdr:to>
      <xdr:col>29</xdr:col>
      <xdr:colOff>177800</xdr:colOff>
      <xdr:row>38</xdr:row>
      <xdr:rowOff>33542</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5600700" y="739954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285050</xdr:rowOff>
    </xdr:from>
    <xdr:to>
      <xdr:col>26</xdr:col>
      <xdr:colOff>50800</xdr:colOff>
      <xdr:row>37</xdr:row>
      <xdr:rowOff>288700</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a:off x="4305300" y="7409750"/>
          <a:ext cx="698500" cy="365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37</xdr:row>
      <xdr:rowOff>278923</xdr:rowOff>
    </xdr:from>
    <xdr:to>
      <xdr:col>26</xdr:col>
      <xdr:colOff>101600</xdr:colOff>
      <xdr:row>38</xdr:row>
      <xdr:rowOff>37623</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953000" y="740362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38</xdr:row>
      <xdr:rowOff>22400</xdr:rowOff>
    </xdr:from>
    <xdr:ext cx="7366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4622800" y="74900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285050</xdr:rowOff>
    </xdr:from>
    <xdr:to>
      <xdr:col>22</xdr:col>
      <xdr:colOff>114300</xdr:colOff>
      <xdr:row>37</xdr:row>
      <xdr:rowOff>288049</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flipV="1">
          <a:off x="3606800" y="7409750"/>
          <a:ext cx="698500" cy="299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37</xdr:row>
      <xdr:rowOff>285533</xdr:rowOff>
    </xdr:from>
    <xdr:to>
      <xdr:col>22</xdr:col>
      <xdr:colOff>165100</xdr:colOff>
      <xdr:row>38</xdr:row>
      <xdr:rowOff>44233</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4254500" y="741023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38</xdr:row>
      <xdr:rowOff>29010</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924300" y="7496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288049</xdr:rowOff>
    </xdr:from>
    <xdr:to>
      <xdr:col>18</xdr:col>
      <xdr:colOff>177800</xdr:colOff>
      <xdr:row>37</xdr:row>
      <xdr:rowOff>290220</xdr:rowOff>
    </xdr:to>
    <xdr:cxnSp macro="">
      <xdr:nvCxnSpPr>
        <xdr:cNvPr id="123" name="直線コネクタ 122">
          <a:extLst>
            <a:ext uri="{FF2B5EF4-FFF2-40B4-BE49-F238E27FC236}">
              <a16:creationId xmlns:a16="http://schemas.microsoft.com/office/drawing/2014/main" id="{00000000-0008-0000-0500-00007B000000}"/>
            </a:ext>
          </a:extLst>
        </xdr:cNvPr>
        <xdr:cNvCxnSpPr/>
      </xdr:nvCxnSpPr>
      <xdr:spPr bwMode="auto">
        <a:xfrm flipV="1">
          <a:off x="2908300" y="7412749"/>
          <a:ext cx="698500" cy="217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37</xdr:row>
      <xdr:rowOff>282927</xdr:rowOff>
    </xdr:from>
    <xdr:to>
      <xdr:col>19</xdr:col>
      <xdr:colOff>38100</xdr:colOff>
      <xdr:row>38</xdr:row>
      <xdr:rowOff>41627</xdr:rowOff>
    </xdr:to>
    <xdr:sp macro="" textlink="">
      <xdr:nvSpPr>
        <xdr:cNvPr id="124" name="フローチャート: 判断 123">
          <a:extLst>
            <a:ext uri="{FF2B5EF4-FFF2-40B4-BE49-F238E27FC236}">
              <a16:creationId xmlns:a16="http://schemas.microsoft.com/office/drawing/2014/main" id="{00000000-0008-0000-0500-00007C000000}"/>
            </a:ext>
          </a:extLst>
        </xdr:cNvPr>
        <xdr:cNvSpPr/>
      </xdr:nvSpPr>
      <xdr:spPr bwMode="auto">
        <a:xfrm>
          <a:off x="3556000" y="740762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38</xdr:row>
      <xdr:rowOff>26404</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3225800" y="74940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282824</xdr:rowOff>
    </xdr:from>
    <xdr:to>
      <xdr:col>15</xdr:col>
      <xdr:colOff>101600</xdr:colOff>
      <xdr:row>38</xdr:row>
      <xdr:rowOff>41524</xdr:rowOff>
    </xdr:to>
    <xdr:sp macro="" textlink="">
      <xdr:nvSpPr>
        <xdr:cNvPr id="126" name="フローチャート: 判断 125">
          <a:extLst>
            <a:ext uri="{FF2B5EF4-FFF2-40B4-BE49-F238E27FC236}">
              <a16:creationId xmlns:a16="http://schemas.microsoft.com/office/drawing/2014/main" id="{00000000-0008-0000-0500-00007E000000}"/>
            </a:ext>
          </a:extLst>
        </xdr:cNvPr>
        <xdr:cNvSpPr/>
      </xdr:nvSpPr>
      <xdr:spPr bwMode="auto">
        <a:xfrm>
          <a:off x="2857500" y="740752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38</xdr:row>
      <xdr:rowOff>26301</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2527300" y="74939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213539</xdr:rowOff>
    </xdr:from>
    <xdr:to>
      <xdr:col>29</xdr:col>
      <xdr:colOff>177800</xdr:colOff>
      <xdr:row>37</xdr:row>
      <xdr:rowOff>315139</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5600700" y="733823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58616</xdr:rowOff>
    </xdr:from>
    <xdr:ext cx="762000" cy="259045"/>
    <xdr:sp macro="" textlink="">
      <xdr:nvSpPr>
        <xdr:cNvPr id="134" name="人口1人当たり決算額の推移該当値テキスト445">
          <a:extLst>
            <a:ext uri="{FF2B5EF4-FFF2-40B4-BE49-F238E27FC236}">
              <a16:creationId xmlns:a16="http://schemas.microsoft.com/office/drawing/2014/main" id="{00000000-0008-0000-0500-000086000000}"/>
            </a:ext>
          </a:extLst>
        </xdr:cNvPr>
        <xdr:cNvSpPr txBox="1"/>
      </xdr:nvSpPr>
      <xdr:spPr>
        <a:xfrm>
          <a:off x="5740400" y="71833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237900</xdr:rowOff>
    </xdr:from>
    <xdr:to>
      <xdr:col>26</xdr:col>
      <xdr:colOff>101600</xdr:colOff>
      <xdr:row>37</xdr:row>
      <xdr:rowOff>339500</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4953000" y="73626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6777</xdr:rowOff>
    </xdr:from>
    <xdr:ext cx="7366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4622800" y="7131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234250</xdr:rowOff>
    </xdr:from>
    <xdr:to>
      <xdr:col>22</xdr:col>
      <xdr:colOff>165100</xdr:colOff>
      <xdr:row>37</xdr:row>
      <xdr:rowOff>335850</xdr:rowOff>
    </xdr:to>
    <xdr:sp macro="" textlink="">
      <xdr:nvSpPr>
        <xdr:cNvPr id="137" name="楕円 136">
          <a:extLst>
            <a:ext uri="{FF2B5EF4-FFF2-40B4-BE49-F238E27FC236}">
              <a16:creationId xmlns:a16="http://schemas.microsoft.com/office/drawing/2014/main" id="{00000000-0008-0000-0500-000089000000}"/>
            </a:ext>
          </a:extLst>
        </xdr:cNvPr>
        <xdr:cNvSpPr/>
      </xdr:nvSpPr>
      <xdr:spPr bwMode="auto">
        <a:xfrm>
          <a:off x="4254500" y="735895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3127</xdr:rowOff>
    </xdr:from>
    <xdr:ext cx="762000" cy="259045"/>
    <xdr:sp macro="" textlink="">
      <xdr:nvSpPr>
        <xdr:cNvPr id="138" name="テキスト ボックス 137">
          <a:extLst>
            <a:ext uri="{FF2B5EF4-FFF2-40B4-BE49-F238E27FC236}">
              <a16:creationId xmlns:a16="http://schemas.microsoft.com/office/drawing/2014/main" id="{00000000-0008-0000-0500-00008A000000}"/>
            </a:ext>
          </a:extLst>
        </xdr:cNvPr>
        <xdr:cNvSpPr txBox="1"/>
      </xdr:nvSpPr>
      <xdr:spPr>
        <a:xfrm>
          <a:off x="3924300" y="7127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237249</xdr:rowOff>
    </xdr:from>
    <xdr:to>
      <xdr:col>19</xdr:col>
      <xdr:colOff>38100</xdr:colOff>
      <xdr:row>37</xdr:row>
      <xdr:rowOff>338849</xdr:rowOff>
    </xdr:to>
    <xdr:sp macro="" textlink="">
      <xdr:nvSpPr>
        <xdr:cNvPr id="139" name="楕円 138">
          <a:extLst>
            <a:ext uri="{FF2B5EF4-FFF2-40B4-BE49-F238E27FC236}">
              <a16:creationId xmlns:a16="http://schemas.microsoft.com/office/drawing/2014/main" id="{00000000-0008-0000-0500-00008B000000}"/>
            </a:ext>
          </a:extLst>
        </xdr:cNvPr>
        <xdr:cNvSpPr/>
      </xdr:nvSpPr>
      <xdr:spPr bwMode="auto">
        <a:xfrm>
          <a:off x="3556000" y="736194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6126</xdr:rowOff>
    </xdr:from>
    <xdr:ext cx="762000" cy="259045"/>
    <xdr:sp macro="" textlink="">
      <xdr:nvSpPr>
        <xdr:cNvPr id="140" name="テキスト ボックス 139">
          <a:extLst>
            <a:ext uri="{FF2B5EF4-FFF2-40B4-BE49-F238E27FC236}">
              <a16:creationId xmlns:a16="http://schemas.microsoft.com/office/drawing/2014/main" id="{00000000-0008-0000-0500-00008C000000}"/>
            </a:ext>
          </a:extLst>
        </xdr:cNvPr>
        <xdr:cNvSpPr txBox="1"/>
      </xdr:nvSpPr>
      <xdr:spPr>
        <a:xfrm>
          <a:off x="3225800" y="71308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239420</xdr:rowOff>
    </xdr:from>
    <xdr:to>
      <xdr:col>15</xdr:col>
      <xdr:colOff>101600</xdr:colOff>
      <xdr:row>37</xdr:row>
      <xdr:rowOff>341020</xdr:rowOff>
    </xdr:to>
    <xdr:sp macro="" textlink="">
      <xdr:nvSpPr>
        <xdr:cNvPr id="141" name="楕円 140">
          <a:extLst>
            <a:ext uri="{FF2B5EF4-FFF2-40B4-BE49-F238E27FC236}">
              <a16:creationId xmlns:a16="http://schemas.microsoft.com/office/drawing/2014/main" id="{00000000-0008-0000-0500-00008D000000}"/>
            </a:ext>
          </a:extLst>
        </xdr:cNvPr>
        <xdr:cNvSpPr/>
      </xdr:nvSpPr>
      <xdr:spPr bwMode="auto">
        <a:xfrm>
          <a:off x="2857500" y="736412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8297</xdr:rowOff>
    </xdr:from>
    <xdr:ext cx="762000" cy="259045"/>
    <xdr:sp macro="" textlink="">
      <xdr:nvSpPr>
        <xdr:cNvPr id="142" name="テキスト ボックス 141">
          <a:extLst>
            <a:ext uri="{FF2B5EF4-FFF2-40B4-BE49-F238E27FC236}">
              <a16:creationId xmlns:a16="http://schemas.microsoft.com/office/drawing/2014/main" id="{00000000-0008-0000-0500-00008E000000}"/>
            </a:ext>
          </a:extLst>
        </xdr:cNvPr>
        <xdr:cNvSpPr txBox="1"/>
      </xdr:nvSpPr>
      <xdr:spPr>
        <a:xfrm>
          <a:off x="2527300" y="7132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熊本県上天草市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25,015
24,875
126.67
21,861,161
20,487,805
1,014,499
10,514,494
18,140,944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49619</xdr:rowOff>
    </xdr:from>
    <xdr:to>
      <xdr:col>24</xdr:col>
      <xdr:colOff>62865</xdr:colOff>
      <xdr:row>39</xdr:row>
      <xdr:rowOff>27140</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364569"/>
          <a:ext cx="1270" cy="13491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30967</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717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61,363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27140</xdr:rowOff>
    </xdr:from>
    <xdr:to>
      <xdr:col>24</xdr:col>
      <xdr:colOff>152400</xdr:colOff>
      <xdr:row>39</xdr:row>
      <xdr:rowOff>27140</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7136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167746</xdr:rowOff>
    </xdr:from>
    <xdr:ext cx="599010"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51397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167,593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49619</xdr:rowOff>
    </xdr:from>
    <xdr:to>
      <xdr:col>24</xdr:col>
      <xdr:colOff>152400</xdr:colOff>
      <xdr:row>31</xdr:row>
      <xdr:rowOff>49619</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3645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164503</xdr:rowOff>
    </xdr:from>
    <xdr:to>
      <xdr:col>24</xdr:col>
      <xdr:colOff>63500</xdr:colOff>
      <xdr:row>35</xdr:row>
      <xdr:rowOff>169697</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a:off x="3797300" y="6165253"/>
          <a:ext cx="838200" cy="5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126776</xdr:rowOff>
    </xdr:from>
    <xdr:ext cx="599010"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595607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103899</xdr:rowOff>
    </xdr:from>
    <xdr:to>
      <xdr:col>24</xdr:col>
      <xdr:colOff>114300</xdr:colOff>
      <xdr:row>36</xdr:row>
      <xdr:rowOff>34049</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61046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164503</xdr:rowOff>
    </xdr:from>
    <xdr:to>
      <xdr:col>19</xdr:col>
      <xdr:colOff>177800</xdr:colOff>
      <xdr:row>36</xdr:row>
      <xdr:rowOff>72796</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flipV="1">
          <a:off x="2908300" y="6165253"/>
          <a:ext cx="889000" cy="79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112713</xdr:rowOff>
    </xdr:from>
    <xdr:to>
      <xdr:col>20</xdr:col>
      <xdr:colOff>38100</xdr:colOff>
      <xdr:row>36</xdr:row>
      <xdr:rowOff>42863</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6113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34</xdr:row>
      <xdr:rowOff>59390</xdr:rowOff>
    </xdr:from>
    <xdr:ext cx="599010"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497795" y="58886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72796</xdr:rowOff>
    </xdr:from>
    <xdr:to>
      <xdr:col>15</xdr:col>
      <xdr:colOff>50800</xdr:colOff>
      <xdr:row>36</xdr:row>
      <xdr:rowOff>126873</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flipV="1">
          <a:off x="2019300" y="6244996"/>
          <a:ext cx="889000" cy="540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169202</xdr:rowOff>
    </xdr:from>
    <xdr:to>
      <xdr:col>15</xdr:col>
      <xdr:colOff>101600</xdr:colOff>
      <xdr:row>36</xdr:row>
      <xdr:rowOff>99352</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169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34</xdr:row>
      <xdr:rowOff>115879</xdr:rowOff>
    </xdr:from>
    <xdr:ext cx="599010"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08795" y="59451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114554</xdr:rowOff>
    </xdr:from>
    <xdr:to>
      <xdr:col>10</xdr:col>
      <xdr:colOff>114300</xdr:colOff>
      <xdr:row>36</xdr:row>
      <xdr:rowOff>126873</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a:off x="1130300" y="6286754"/>
          <a:ext cx="889000" cy="123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119215</xdr:rowOff>
    </xdr:from>
    <xdr:to>
      <xdr:col>10</xdr:col>
      <xdr:colOff>165100</xdr:colOff>
      <xdr:row>37</xdr:row>
      <xdr:rowOff>49365</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291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40492</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52111" y="6384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121742</xdr:rowOff>
    </xdr:from>
    <xdr:to>
      <xdr:col>6</xdr:col>
      <xdr:colOff>38100</xdr:colOff>
      <xdr:row>37</xdr:row>
      <xdr:rowOff>51892</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2939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43019</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63111" y="63866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90,414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118897</xdr:rowOff>
    </xdr:from>
    <xdr:to>
      <xdr:col>24</xdr:col>
      <xdr:colOff>114300</xdr:colOff>
      <xdr:row>36</xdr:row>
      <xdr:rowOff>49047</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6119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97324</xdr:rowOff>
    </xdr:from>
    <xdr:ext cx="599010"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60980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104,138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113703</xdr:rowOff>
    </xdr:from>
    <xdr:to>
      <xdr:col>20</xdr:col>
      <xdr:colOff>38100</xdr:colOff>
      <xdr:row>36</xdr:row>
      <xdr:rowOff>43853</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6114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36</xdr:row>
      <xdr:rowOff>34980</xdr:rowOff>
    </xdr:from>
    <xdr:ext cx="599010"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497795" y="62071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21996</xdr:rowOff>
    </xdr:from>
    <xdr:to>
      <xdr:col>15</xdr:col>
      <xdr:colOff>101600</xdr:colOff>
      <xdr:row>36</xdr:row>
      <xdr:rowOff>123596</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6194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114723</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41111" y="62869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76073</xdr:rowOff>
    </xdr:from>
    <xdr:to>
      <xdr:col>10</xdr:col>
      <xdr:colOff>165100</xdr:colOff>
      <xdr:row>37</xdr:row>
      <xdr:rowOff>6223</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6248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22750</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52111" y="60235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63754</xdr:rowOff>
    </xdr:from>
    <xdr:to>
      <xdr:col>6</xdr:col>
      <xdr:colOff>38100</xdr:colOff>
      <xdr:row>36</xdr:row>
      <xdr:rowOff>165354</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62359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10431</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63111" y="6011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83,637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a:extLst>
            <a:ext uri="{FF2B5EF4-FFF2-40B4-BE49-F238E27FC236}">
              <a16:creationId xmlns:a16="http://schemas.microsoft.com/office/drawing/2014/main" id="{00000000-0008-0000-0600-000064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a:extLst>
            <a:ext uri="{FF2B5EF4-FFF2-40B4-BE49-F238E27FC236}">
              <a16:creationId xmlns:a16="http://schemas.microsoft.com/office/drawing/2014/main" id="{00000000-0008-0000-0600-000065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a:extLst>
            <a:ext uri="{FF2B5EF4-FFF2-40B4-BE49-F238E27FC236}">
              <a16:creationId xmlns:a16="http://schemas.microsoft.com/office/drawing/2014/main" id="{00000000-0008-0000-06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42432</xdr:rowOff>
    </xdr:from>
    <xdr:to>
      <xdr:col>24</xdr:col>
      <xdr:colOff>62865</xdr:colOff>
      <xdr:row>58</xdr:row>
      <xdr:rowOff>118385</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flipV="1">
          <a:off x="4633595" y="8786382"/>
          <a:ext cx="1270" cy="12761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122212</xdr:rowOff>
    </xdr:from>
    <xdr:ext cx="534377" cy="259045"/>
    <xdr:sp macro="" textlink="">
      <xdr:nvSpPr>
        <xdr:cNvPr id="114" name="物件費最小値テキスト">
          <a:extLst>
            <a:ext uri="{FF2B5EF4-FFF2-40B4-BE49-F238E27FC236}">
              <a16:creationId xmlns:a16="http://schemas.microsoft.com/office/drawing/2014/main" id="{00000000-0008-0000-0600-000072000000}"/>
            </a:ext>
          </a:extLst>
        </xdr:cNvPr>
        <xdr:cNvSpPr txBox="1"/>
      </xdr:nvSpPr>
      <xdr:spPr>
        <a:xfrm>
          <a:off x="4686300" y="100663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51,189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118385</xdr:rowOff>
    </xdr:from>
    <xdr:to>
      <xdr:col>24</xdr:col>
      <xdr:colOff>152400</xdr:colOff>
      <xdr:row>58</xdr:row>
      <xdr:rowOff>118385</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4546600" y="100624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160559</xdr:rowOff>
    </xdr:from>
    <xdr:ext cx="599010" cy="259045"/>
    <xdr:sp macro="" textlink="">
      <xdr:nvSpPr>
        <xdr:cNvPr id="116" name="物件費最大値テキスト">
          <a:extLst>
            <a:ext uri="{FF2B5EF4-FFF2-40B4-BE49-F238E27FC236}">
              <a16:creationId xmlns:a16="http://schemas.microsoft.com/office/drawing/2014/main" id="{00000000-0008-0000-0600-000074000000}"/>
            </a:ext>
          </a:extLst>
        </xdr:cNvPr>
        <xdr:cNvSpPr txBox="1"/>
      </xdr:nvSpPr>
      <xdr:spPr>
        <a:xfrm>
          <a:off x="4686300" y="85616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721,059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42432</xdr:rowOff>
    </xdr:from>
    <xdr:to>
      <xdr:col>24</xdr:col>
      <xdr:colOff>152400</xdr:colOff>
      <xdr:row>51</xdr:row>
      <xdr:rowOff>42432</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a:off x="4546600" y="87863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20256</xdr:rowOff>
    </xdr:from>
    <xdr:to>
      <xdr:col>24</xdr:col>
      <xdr:colOff>63500</xdr:colOff>
      <xdr:row>58</xdr:row>
      <xdr:rowOff>29429</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3797300" y="9964356"/>
          <a:ext cx="838200" cy="9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163761</xdr:rowOff>
    </xdr:from>
    <xdr:ext cx="599010" cy="259045"/>
    <xdr:sp macro="" textlink="">
      <xdr:nvSpPr>
        <xdr:cNvPr id="119" name="物件費平均値テキスト">
          <a:extLst>
            <a:ext uri="{FF2B5EF4-FFF2-40B4-BE49-F238E27FC236}">
              <a16:creationId xmlns:a16="http://schemas.microsoft.com/office/drawing/2014/main" id="{00000000-0008-0000-0600-000077000000}"/>
            </a:ext>
          </a:extLst>
        </xdr:cNvPr>
        <xdr:cNvSpPr txBox="1"/>
      </xdr:nvSpPr>
      <xdr:spPr>
        <a:xfrm>
          <a:off x="4686300" y="976496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102,712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140884</xdr:rowOff>
    </xdr:from>
    <xdr:to>
      <xdr:col>24</xdr:col>
      <xdr:colOff>114300</xdr:colOff>
      <xdr:row>58</xdr:row>
      <xdr:rowOff>71034</xdr:rowOff>
    </xdr:to>
    <xdr:sp macro="" textlink="">
      <xdr:nvSpPr>
        <xdr:cNvPr id="120" name="フローチャート: 判断 119">
          <a:extLst>
            <a:ext uri="{FF2B5EF4-FFF2-40B4-BE49-F238E27FC236}">
              <a16:creationId xmlns:a16="http://schemas.microsoft.com/office/drawing/2014/main" id="{00000000-0008-0000-0600-000078000000}"/>
            </a:ext>
          </a:extLst>
        </xdr:cNvPr>
        <xdr:cNvSpPr/>
      </xdr:nvSpPr>
      <xdr:spPr>
        <a:xfrm>
          <a:off x="4584700" y="99135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20256</xdr:rowOff>
    </xdr:from>
    <xdr:to>
      <xdr:col>19</xdr:col>
      <xdr:colOff>177800</xdr:colOff>
      <xdr:row>58</xdr:row>
      <xdr:rowOff>38438</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flipV="1">
          <a:off x="2908300" y="9964356"/>
          <a:ext cx="889000" cy="181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151940</xdr:rowOff>
    </xdr:from>
    <xdr:to>
      <xdr:col>20</xdr:col>
      <xdr:colOff>38100</xdr:colOff>
      <xdr:row>58</xdr:row>
      <xdr:rowOff>82090</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3746500" y="9924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73217</xdr:rowOff>
    </xdr:from>
    <xdr:ext cx="534377" cy="259045"/>
    <xdr:sp macro="" textlink="">
      <xdr:nvSpPr>
        <xdr:cNvPr id="123" name="テキスト ボックス 122">
          <a:extLst>
            <a:ext uri="{FF2B5EF4-FFF2-40B4-BE49-F238E27FC236}">
              <a16:creationId xmlns:a16="http://schemas.microsoft.com/office/drawing/2014/main" id="{00000000-0008-0000-0600-00007B000000}"/>
            </a:ext>
          </a:extLst>
        </xdr:cNvPr>
        <xdr:cNvSpPr txBox="1"/>
      </xdr:nvSpPr>
      <xdr:spPr>
        <a:xfrm>
          <a:off x="3530111" y="100173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38438</xdr:rowOff>
    </xdr:from>
    <xdr:to>
      <xdr:col>15</xdr:col>
      <xdr:colOff>50800</xdr:colOff>
      <xdr:row>58</xdr:row>
      <xdr:rowOff>69466</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019300" y="9982538"/>
          <a:ext cx="889000" cy="310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163686</xdr:rowOff>
    </xdr:from>
    <xdr:to>
      <xdr:col>15</xdr:col>
      <xdr:colOff>101600</xdr:colOff>
      <xdr:row>58</xdr:row>
      <xdr:rowOff>93836</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2857500" y="9936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84963</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2641111" y="100290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69466</xdr:rowOff>
    </xdr:from>
    <xdr:to>
      <xdr:col>10</xdr:col>
      <xdr:colOff>114300</xdr:colOff>
      <xdr:row>58</xdr:row>
      <xdr:rowOff>94685</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1130300" y="10013566"/>
          <a:ext cx="889000" cy="252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170125</xdr:rowOff>
    </xdr:from>
    <xdr:to>
      <xdr:col>10</xdr:col>
      <xdr:colOff>165100</xdr:colOff>
      <xdr:row>58</xdr:row>
      <xdr:rowOff>100275</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1968500" y="9942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116802</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1752111" y="9718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87,362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10730</xdr:rowOff>
    </xdr:from>
    <xdr:to>
      <xdr:col>6</xdr:col>
      <xdr:colOff>38100</xdr:colOff>
      <xdr:row>58</xdr:row>
      <xdr:rowOff>112330</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1079500" y="9954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128857</xdr:rowOff>
    </xdr:from>
    <xdr:ext cx="534377"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863111" y="9730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150079</xdr:rowOff>
    </xdr:from>
    <xdr:to>
      <xdr:col>24</xdr:col>
      <xdr:colOff>114300</xdr:colOff>
      <xdr:row>58</xdr:row>
      <xdr:rowOff>80229</xdr:rowOff>
    </xdr:to>
    <xdr:sp macro="" textlink="">
      <xdr:nvSpPr>
        <xdr:cNvPr id="137" name="楕円 136">
          <a:extLst>
            <a:ext uri="{FF2B5EF4-FFF2-40B4-BE49-F238E27FC236}">
              <a16:creationId xmlns:a16="http://schemas.microsoft.com/office/drawing/2014/main" id="{00000000-0008-0000-0600-000089000000}"/>
            </a:ext>
          </a:extLst>
        </xdr:cNvPr>
        <xdr:cNvSpPr/>
      </xdr:nvSpPr>
      <xdr:spPr>
        <a:xfrm>
          <a:off x="4584700" y="9922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119311</xdr:rowOff>
    </xdr:from>
    <xdr:ext cx="534377" cy="259045"/>
    <xdr:sp macro="" textlink="">
      <xdr:nvSpPr>
        <xdr:cNvPr id="138" name="物件費該当値テキスト">
          <a:extLst>
            <a:ext uri="{FF2B5EF4-FFF2-40B4-BE49-F238E27FC236}">
              <a16:creationId xmlns:a16="http://schemas.microsoft.com/office/drawing/2014/main" id="{00000000-0008-0000-0600-00008A000000}"/>
            </a:ext>
          </a:extLst>
        </xdr:cNvPr>
        <xdr:cNvSpPr txBox="1"/>
      </xdr:nvSpPr>
      <xdr:spPr>
        <a:xfrm>
          <a:off x="4686300" y="98919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140906</xdr:rowOff>
    </xdr:from>
    <xdr:to>
      <xdr:col>20</xdr:col>
      <xdr:colOff>38100</xdr:colOff>
      <xdr:row>58</xdr:row>
      <xdr:rowOff>71056</xdr:rowOff>
    </xdr:to>
    <xdr:sp macro="" textlink="">
      <xdr:nvSpPr>
        <xdr:cNvPr id="139" name="楕円 138">
          <a:extLst>
            <a:ext uri="{FF2B5EF4-FFF2-40B4-BE49-F238E27FC236}">
              <a16:creationId xmlns:a16="http://schemas.microsoft.com/office/drawing/2014/main" id="{00000000-0008-0000-0600-00008B000000}"/>
            </a:ext>
          </a:extLst>
        </xdr:cNvPr>
        <xdr:cNvSpPr/>
      </xdr:nvSpPr>
      <xdr:spPr>
        <a:xfrm>
          <a:off x="3746500" y="9913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87583</xdr:rowOff>
    </xdr:from>
    <xdr:ext cx="599010"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3497795" y="96887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159088</xdr:rowOff>
    </xdr:from>
    <xdr:to>
      <xdr:col>15</xdr:col>
      <xdr:colOff>101600</xdr:colOff>
      <xdr:row>58</xdr:row>
      <xdr:rowOff>89238</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2857500" y="9931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105765</xdr:rowOff>
    </xdr:from>
    <xdr:ext cx="534377"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2641111" y="9706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18666</xdr:rowOff>
    </xdr:from>
    <xdr:to>
      <xdr:col>10</xdr:col>
      <xdr:colOff>165100</xdr:colOff>
      <xdr:row>58</xdr:row>
      <xdr:rowOff>120266</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1968500" y="9962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111393</xdr:rowOff>
    </xdr:from>
    <xdr:ext cx="534377"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1752111" y="100554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43885</xdr:rowOff>
    </xdr:from>
    <xdr:to>
      <xdr:col>6</xdr:col>
      <xdr:colOff>38100</xdr:colOff>
      <xdr:row>58</xdr:row>
      <xdr:rowOff>145485</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1079500" y="9987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136612</xdr:rowOff>
    </xdr:from>
    <xdr:ext cx="534377" cy="25904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863111" y="100807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6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98879</xdr:rowOff>
    </xdr:from>
    <xdr:to>
      <xdr:col>28</xdr:col>
      <xdr:colOff>114300</xdr:colOff>
      <xdr:row>79</xdr:row>
      <xdr:rowOff>98879</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128106</xdr:rowOff>
    </xdr:from>
    <xdr:ext cx="248786" cy="259045"/>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513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144434</xdr:rowOff>
    </xdr:from>
    <xdr:ext cx="531299"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230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74</xdr:row>
      <xdr:rowOff>160762</xdr:rowOff>
    </xdr:from>
    <xdr:ext cx="53129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30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5642</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21970</xdr:rowOff>
    </xdr:from>
    <xdr:ext cx="53129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230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8" name="テキスト ボックス 167">
          <a:extLst>
            <a:ext uri="{FF2B5EF4-FFF2-40B4-BE49-F238E27FC236}">
              <a16:creationId xmlns:a16="http://schemas.microsoft.com/office/drawing/2014/main" id="{00000000-0008-0000-0600-0000A8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0" name="テキスト ボックス 169">
          <a:extLst>
            <a:ext uri="{FF2B5EF4-FFF2-40B4-BE49-F238E27FC236}">
              <a16:creationId xmlns:a16="http://schemas.microsoft.com/office/drawing/2014/main" id="{00000000-0008-0000-0600-0000AA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1" name="維持補修費グラフ枠">
          <a:extLst>
            <a:ext uri="{FF2B5EF4-FFF2-40B4-BE49-F238E27FC236}">
              <a16:creationId xmlns:a16="http://schemas.microsoft.com/office/drawing/2014/main" id="{00000000-0008-0000-0600-0000AB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40667</xdr:rowOff>
    </xdr:from>
    <xdr:to>
      <xdr:col>24</xdr:col>
      <xdr:colOff>62865</xdr:colOff>
      <xdr:row>79</xdr:row>
      <xdr:rowOff>89376</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flipV="1">
          <a:off x="4633595" y="12213617"/>
          <a:ext cx="1270" cy="14203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93203</xdr:rowOff>
    </xdr:from>
    <xdr:ext cx="378565" cy="259045"/>
    <xdr:sp macro="" textlink="">
      <xdr:nvSpPr>
        <xdr:cNvPr id="173" name="維持補修費最小値テキスト">
          <a:extLst>
            <a:ext uri="{FF2B5EF4-FFF2-40B4-BE49-F238E27FC236}">
              <a16:creationId xmlns:a16="http://schemas.microsoft.com/office/drawing/2014/main" id="{00000000-0008-0000-0600-0000AD000000}"/>
            </a:ext>
          </a:extLst>
        </xdr:cNvPr>
        <xdr:cNvSpPr txBox="1"/>
      </xdr:nvSpPr>
      <xdr:spPr>
        <a:xfrm>
          <a:off x="4686300" y="136377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89376</xdr:rowOff>
    </xdr:from>
    <xdr:to>
      <xdr:col>24</xdr:col>
      <xdr:colOff>152400</xdr:colOff>
      <xdr:row>79</xdr:row>
      <xdr:rowOff>89376</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a:off x="4546600" y="136339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158794</xdr:rowOff>
    </xdr:from>
    <xdr:ext cx="534377" cy="259045"/>
    <xdr:sp macro="" textlink="">
      <xdr:nvSpPr>
        <xdr:cNvPr id="175" name="維持補修費最大値テキスト">
          <a:extLst>
            <a:ext uri="{FF2B5EF4-FFF2-40B4-BE49-F238E27FC236}">
              <a16:creationId xmlns:a16="http://schemas.microsoft.com/office/drawing/2014/main" id="{00000000-0008-0000-0600-0000AF000000}"/>
            </a:ext>
          </a:extLst>
        </xdr:cNvPr>
        <xdr:cNvSpPr txBox="1"/>
      </xdr:nvSpPr>
      <xdr:spPr>
        <a:xfrm>
          <a:off x="4686300" y="119888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87,565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40667</xdr:rowOff>
    </xdr:from>
    <xdr:to>
      <xdr:col>24</xdr:col>
      <xdr:colOff>152400</xdr:colOff>
      <xdr:row>71</xdr:row>
      <xdr:rowOff>40667</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a:off x="4546600" y="122136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79</xdr:row>
      <xdr:rowOff>62776</xdr:rowOff>
    </xdr:from>
    <xdr:to>
      <xdr:col>24</xdr:col>
      <xdr:colOff>63500</xdr:colOff>
      <xdr:row>79</xdr:row>
      <xdr:rowOff>65111</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flipV="1">
          <a:off x="3797300" y="13607326"/>
          <a:ext cx="838200" cy="2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66760</xdr:rowOff>
    </xdr:from>
    <xdr:ext cx="534377" cy="259045"/>
    <xdr:sp macro="" textlink="">
      <xdr:nvSpPr>
        <xdr:cNvPr id="178" name="維持補修費平均値テキスト">
          <a:extLst>
            <a:ext uri="{FF2B5EF4-FFF2-40B4-BE49-F238E27FC236}">
              <a16:creationId xmlns:a16="http://schemas.microsoft.com/office/drawing/2014/main" id="{00000000-0008-0000-0600-0000B2000000}"/>
            </a:ext>
          </a:extLst>
        </xdr:cNvPr>
        <xdr:cNvSpPr txBox="1"/>
      </xdr:nvSpPr>
      <xdr:spPr>
        <a:xfrm>
          <a:off x="4686300" y="1326841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43883</xdr:rowOff>
    </xdr:from>
    <xdr:to>
      <xdr:col>24</xdr:col>
      <xdr:colOff>114300</xdr:colOff>
      <xdr:row>78</xdr:row>
      <xdr:rowOff>145483</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4584700" y="13416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65111</xdr:rowOff>
    </xdr:from>
    <xdr:to>
      <xdr:col>19</xdr:col>
      <xdr:colOff>177800</xdr:colOff>
      <xdr:row>79</xdr:row>
      <xdr:rowOff>67135</xdr:rowOff>
    </xdr:to>
    <xdr:cxnSp macro="">
      <xdr:nvCxnSpPr>
        <xdr:cNvPr id="180" name="直線コネクタ 179">
          <a:extLst>
            <a:ext uri="{FF2B5EF4-FFF2-40B4-BE49-F238E27FC236}">
              <a16:creationId xmlns:a16="http://schemas.microsoft.com/office/drawing/2014/main" id="{00000000-0008-0000-0600-0000B4000000}"/>
            </a:ext>
          </a:extLst>
        </xdr:cNvPr>
        <xdr:cNvCxnSpPr/>
      </xdr:nvCxnSpPr>
      <xdr:spPr>
        <a:xfrm flipV="1">
          <a:off x="2908300" y="13609661"/>
          <a:ext cx="889000" cy="2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78</xdr:row>
      <xdr:rowOff>41481</xdr:rowOff>
    </xdr:from>
    <xdr:to>
      <xdr:col>20</xdr:col>
      <xdr:colOff>38100</xdr:colOff>
      <xdr:row>78</xdr:row>
      <xdr:rowOff>143081</xdr:rowOff>
    </xdr:to>
    <xdr:sp macro="" textlink="">
      <xdr:nvSpPr>
        <xdr:cNvPr id="181" name="フローチャート: 判断 180">
          <a:extLst>
            <a:ext uri="{FF2B5EF4-FFF2-40B4-BE49-F238E27FC236}">
              <a16:creationId xmlns:a16="http://schemas.microsoft.com/office/drawing/2014/main" id="{00000000-0008-0000-0600-0000B5000000}"/>
            </a:ext>
          </a:extLst>
        </xdr:cNvPr>
        <xdr:cNvSpPr/>
      </xdr:nvSpPr>
      <xdr:spPr>
        <a:xfrm>
          <a:off x="3746500" y="13414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76</xdr:row>
      <xdr:rowOff>159608</xdr:rowOff>
    </xdr:from>
    <xdr:ext cx="534377" cy="259045"/>
    <xdr:sp macro="" textlink="">
      <xdr:nvSpPr>
        <xdr:cNvPr id="182" name="テキスト ボックス 181">
          <a:extLst>
            <a:ext uri="{FF2B5EF4-FFF2-40B4-BE49-F238E27FC236}">
              <a16:creationId xmlns:a16="http://schemas.microsoft.com/office/drawing/2014/main" id="{00000000-0008-0000-0600-0000B6000000}"/>
            </a:ext>
          </a:extLst>
        </xdr:cNvPr>
        <xdr:cNvSpPr txBox="1"/>
      </xdr:nvSpPr>
      <xdr:spPr>
        <a:xfrm>
          <a:off x="3530111" y="131898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79</xdr:row>
      <xdr:rowOff>61127</xdr:rowOff>
    </xdr:from>
    <xdr:to>
      <xdr:col>15</xdr:col>
      <xdr:colOff>50800</xdr:colOff>
      <xdr:row>79</xdr:row>
      <xdr:rowOff>67135</xdr:rowOff>
    </xdr:to>
    <xdr:cxnSp macro="">
      <xdr:nvCxnSpPr>
        <xdr:cNvPr id="183" name="直線コネクタ 182">
          <a:extLst>
            <a:ext uri="{FF2B5EF4-FFF2-40B4-BE49-F238E27FC236}">
              <a16:creationId xmlns:a16="http://schemas.microsoft.com/office/drawing/2014/main" id="{00000000-0008-0000-0600-0000B7000000}"/>
            </a:ext>
          </a:extLst>
        </xdr:cNvPr>
        <xdr:cNvCxnSpPr/>
      </xdr:nvCxnSpPr>
      <xdr:spPr>
        <a:xfrm>
          <a:off x="2019300" y="13605677"/>
          <a:ext cx="889000" cy="6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64619</xdr:rowOff>
    </xdr:from>
    <xdr:to>
      <xdr:col>15</xdr:col>
      <xdr:colOff>101600</xdr:colOff>
      <xdr:row>78</xdr:row>
      <xdr:rowOff>166219</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2857500" y="134377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11296</xdr:rowOff>
    </xdr:from>
    <xdr:ext cx="469744"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2673428" y="132129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79</xdr:row>
      <xdr:rowOff>42087</xdr:rowOff>
    </xdr:from>
    <xdr:to>
      <xdr:col>10</xdr:col>
      <xdr:colOff>114300</xdr:colOff>
      <xdr:row>79</xdr:row>
      <xdr:rowOff>61127</xdr:rowOff>
    </xdr:to>
    <xdr:cxnSp macro="">
      <xdr:nvCxnSpPr>
        <xdr:cNvPr id="186" name="直線コネクタ 185">
          <a:extLst>
            <a:ext uri="{FF2B5EF4-FFF2-40B4-BE49-F238E27FC236}">
              <a16:creationId xmlns:a16="http://schemas.microsoft.com/office/drawing/2014/main" id="{00000000-0008-0000-0600-0000BA000000}"/>
            </a:ext>
          </a:extLst>
        </xdr:cNvPr>
        <xdr:cNvCxnSpPr/>
      </xdr:nvCxnSpPr>
      <xdr:spPr>
        <a:xfrm>
          <a:off x="1130300" y="13586637"/>
          <a:ext cx="889000" cy="19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110274</xdr:rowOff>
    </xdr:from>
    <xdr:to>
      <xdr:col>10</xdr:col>
      <xdr:colOff>165100</xdr:colOff>
      <xdr:row>79</xdr:row>
      <xdr:rowOff>40424</xdr:rowOff>
    </xdr:to>
    <xdr:sp macro="" textlink="">
      <xdr:nvSpPr>
        <xdr:cNvPr id="187" name="フローチャート: 判断 186">
          <a:extLst>
            <a:ext uri="{FF2B5EF4-FFF2-40B4-BE49-F238E27FC236}">
              <a16:creationId xmlns:a16="http://schemas.microsoft.com/office/drawing/2014/main" id="{00000000-0008-0000-0600-0000BB000000}"/>
            </a:ext>
          </a:extLst>
        </xdr:cNvPr>
        <xdr:cNvSpPr/>
      </xdr:nvSpPr>
      <xdr:spPr>
        <a:xfrm>
          <a:off x="1968500" y="13483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56951</xdr:rowOff>
    </xdr:from>
    <xdr:ext cx="469744"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1784428" y="132586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94501</xdr:rowOff>
    </xdr:from>
    <xdr:to>
      <xdr:col>6</xdr:col>
      <xdr:colOff>38100</xdr:colOff>
      <xdr:row>79</xdr:row>
      <xdr:rowOff>24651</xdr:rowOff>
    </xdr:to>
    <xdr:sp macro="" textlink="">
      <xdr:nvSpPr>
        <xdr:cNvPr id="189" name="フローチャート: 判断 188">
          <a:extLst>
            <a:ext uri="{FF2B5EF4-FFF2-40B4-BE49-F238E27FC236}">
              <a16:creationId xmlns:a16="http://schemas.microsoft.com/office/drawing/2014/main" id="{00000000-0008-0000-0600-0000BD000000}"/>
            </a:ext>
          </a:extLst>
        </xdr:cNvPr>
        <xdr:cNvSpPr/>
      </xdr:nvSpPr>
      <xdr:spPr>
        <a:xfrm>
          <a:off x="1079500" y="13467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41178</xdr:rowOff>
    </xdr:from>
    <xdr:ext cx="469744"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895428" y="132428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79</xdr:row>
      <xdr:rowOff>11976</xdr:rowOff>
    </xdr:from>
    <xdr:to>
      <xdr:col>24</xdr:col>
      <xdr:colOff>114300</xdr:colOff>
      <xdr:row>79</xdr:row>
      <xdr:rowOff>113576</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4584700" y="13556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98353</xdr:rowOff>
    </xdr:from>
    <xdr:ext cx="469744" cy="259045"/>
    <xdr:sp macro="" textlink="">
      <xdr:nvSpPr>
        <xdr:cNvPr id="197" name="維持補修費該当値テキスト">
          <a:extLst>
            <a:ext uri="{FF2B5EF4-FFF2-40B4-BE49-F238E27FC236}">
              <a16:creationId xmlns:a16="http://schemas.microsoft.com/office/drawing/2014/main" id="{00000000-0008-0000-0600-0000C5000000}"/>
            </a:ext>
          </a:extLst>
        </xdr:cNvPr>
        <xdr:cNvSpPr txBox="1"/>
      </xdr:nvSpPr>
      <xdr:spPr>
        <a:xfrm>
          <a:off x="4686300" y="134714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79</xdr:row>
      <xdr:rowOff>14311</xdr:rowOff>
    </xdr:from>
    <xdr:to>
      <xdr:col>20</xdr:col>
      <xdr:colOff>38100</xdr:colOff>
      <xdr:row>79</xdr:row>
      <xdr:rowOff>115911</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3746500" y="13558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79</xdr:row>
      <xdr:rowOff>107038</xdr:rowOff>
    </xdr:from>
    <xdr:ext cx="469744"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3562428" y="13651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79</xdr:row>
      <xdr:rowOff>16335</xdr:rowOff>
    </xdr:from>
    <xdr:to>
      <xdr:col>15</xdr:col>
      <xdr:colOff>101600</xdr:colOff>
      <xdr:row>79</xdr:row>
      <xdr:rowOff>117935</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2857500" y="13560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79</xdr:row>
      <xdr:rowOff>109062</xdr:rowOff>
    </xdr:from>
    <xdr:ext cx="469744"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2673428" y="136536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79</xdr:row>
      <xdr:rowOff>10327</xdr:rowOff>
    </xdr:from>
    <xdr:to>
      <xdr:col>10</xdr:col>
      <xdr:colOff>165100</xdr:colOff>
      <xdr:row>79</xdr:row>
      <xdr:rowOff>111927</xdr:rowOff>
    </xdr:to>
    <xdr:sp macro="" textlink="">
      <xdr:nvSpPr>
        <xdr:cNvPr id="202" name="楕円 201">
          <a:extLst>
            <a:ext uri="{FF2B5EF4-FFF2-40B4-BE49-F238E27FC236}">
              <a16:creationId xmlns:a16="http://schemas.microsoft.com/office/drawing/2014/main" id="{00000000-0008-0000-0600-0000CA000000}"/>
            </a:ext>
          </a:extLst>
        </xdr:cNvPr>
        <xdr:cNvSpPr/>
      </xdr:nvSpPr>
      <xdr:spPr>
        <a:xfrm>
          <a:off x="1968500" y="13554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79</xdr:row>
      <xdr:rowOff>103054</xdr:rowOff>
    </xdr:from>
    <xdr:ext cx="469744" cy="259045"/>
    <xdr:sp macro="" textlink="">
      <xdr:nvSpPr>
        <xdr:cNvPr id="203" name="テキスト ボックス 202">
          <a:extLst>
            <a:ext uri="{FF2B5EF4-FFF2-40B4-BE49-F238E27FC236}">
              <a16:creationId xmlns:a16="http://schemas.microsoft.com/office/drawing/2014/main" id="{00000000-0008-0000-0600-0000CB000000}"/>
            </a:ext>
          </a:extLst>
        </xdr:cNvPr>
        <xdr:cNvSpPr txBox="1"/>
      </xdr:nvSpPr>
      <xdr:spPr>
        <a:xfrm>
          <a:off x="1784428" y="136476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162737</xdr:rowOff>
    </xdr:from>
    <xdr:to>
      <xdr:col>6</xdr:col>
      <xdr:colOff>38100</xdr:colOff>
      <xdr:row>79</xdr:row>
      <xdr:rowOff>92887</xdr:rowOff>
    </xdr:to>
    <xdr:sp macro="" textlink="">
      <xdr:nvSpPr>
        <xdr:cNvPr id="204" name="楕円 203">
          <a:extLst>
            <a:ext uri="{FF2B5EF4-FFF2-40B4-BE49-F238E27FC236}">
              <a16:creationId xmlns:a16="http://schemas.microsoft.com/office/drawing/2014/main" id="{00000000-0008-0000-0600-0000CC000000}"/>
            </a:ext>
          </a:extLst>
        </xdr:cNvPr>
        <xdr:cNvSpPr/>
      </xdr:nvSpPr>
      <xdr:spPr>
        <a:xfrm>
          <a:off x="1079500" y="13535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79</xdr:row>
      <xdr:rowOff>84014</xdr:rowOff>
    </xdr:from>
    <xdr:ext cx="469744" cy="259045"/>
    <xdr:sp macro="" textlink="">
      <xdr:nvSpPr>
        <xdr:cNvPr id="205" name="テキスト ボックス 204">
          <a:extLst>
            <a:ext uri="{FF2B5EF4-FFF2-40B4-BE49-F238E27FC236}">
              <a16:creationId xmlns:a16="http://schemas.microsoft.com/office/drawing/2014/main" id="{00000000-0008-0000-0600-0000CD000000}"/>
            </a:ext>
          </a:extLst>
        </xdr:cNvPr>
        <xdr:cNvSpPr txBox="1"/>
      </xdr:nvSpPr>
      <xdr:spPr>
        <a:xfrm>
          <a:off x="895428" y="136285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8" name="テキスト ボックス 227">
          <a:extLst>
            <a:ext uri="{FF2B5EF4-FFF2-40B4-BE49-F238E27FC236}">
              <a16:creationId xmlns:a16="http://schemas.microsoft.com/office/drawing/2014/main" id="{00000000-0008-0000-0600-0000E4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0" name="テキスト ボックス 229">
          <a:extLst>
            <a:ext uri="{FF2B5EF4-FFF2-40B4-BE49-F238E27FC236}">
              <a16:creationId xmlns:a16="http://schemas.microsoft.com/office/drawing/2014/main" id="{00000000-0008-0000-0600-0000E6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1" name="扶助費グラフ枠">
          <a:extLst>
            <a:ext uri="{FF2B5EF4-FFF2-40B4-BE49-F238E27FC236}">
              <a16:creationId xmlns:a16="http://schemas.microsoft.com/office/drawing/2014/main" id="{00000000-0008-0000-0600-0000E7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134617</xdr:rowOff>
    </xdr:from>
    <xdr:to>
      <xdr:col>24</xdr:col>
      <xdr:colOff>62865</xdr:colOff>
      <xdr:row>99</xdr:row>
      <xdr:rowOff>9365</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flipV="1">
          <a:off x="4633595" y="15393667"/>
          <a:ext cx="1270" cy="15892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13192</xdr:rowOff>
    </xdr:from>
    <xdr:ext cx="534377" cy="259045"/>
    <xdr:sp macro="" textlink="">
      <xdr:nvSpPr>
        <xdr:cNvPr id="233" name="扶助費最小値テキスト">
          <a:extLst>
            <a:ext uri="{FF2B5EF4-FFF2-40B4-BE49-F238E27FC236}">
              <a16:creationId xmlns:a16="http://schemas.microsoft.com/office/drawing/2014/main" id="{00000000-0008-0000-0600-0000E9000000}"/>
            </a:ext>
          </a:extLst>
        </xdr:cNvPr>
        <xdr:cNvSpPr txBox="1"/>
      </xdr:nvSpPr>
      <xdr:spPr>
        <a:xfrm>
          <a:off x="4686300" y="169867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68,223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9365</xdr:rowOff>
    </xdr:from>
    <xdr:to>
      <xdr:col>24</xdr:col>
      <xdr:colOff>152400</xdr:colOff>
      <xdr:row>99</xdr:row>
      <xdr:rowOff>9365</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a:off x="4546600" y="169829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81294</xdr:rowOff>
    </xdr:from>
    <xdr:ext cx="599010" cy="259045"/>
    <xdr:sp macro="" textlink="">
      <xdr:nvSpPr>
        <xdr:cNvPr id="235" name="扶助費最大値テキスト">
          <a:extLst>
            <a:ext uri="{FF2B5EF4-FFF2-40B4-BE49-F238E27FC236}">
              <a16:creationId xmlns:a16="http://schemas.microsoft.com/office/drawing/2014/main" id="{00000000-0008-0000-0600-0000EB000000}"/>
            </a:ext>
          </a:extLst>
        </xdr:cNvPr>
        <xdr:cNvSpPr txBox="1"/>
      </xdr:nvSpPr>
      <xdr:spPr>
        <a:xfrm>
          <a:off x="4686300" y="151688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214,217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89</xdr:row>
      <xdr:rowOff>134617</xdr:rowOff>
    </xdr:from>
    <xdr:to>
      <xdr:col>24</xdr:col>
      <xdr:colOff>152400</xdr:colOff>
      <xdr:row>89</xdr:row>
      <xdr:rowOff>134617</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a:off x="4546600" y="15393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6905</xdr:rowOff>
    </xdr:from>
    <xdr:to>
      <xdr:col>24</xdr:col>
      <xdr:colOff>63500</xdr:colOff>
      <xdr:row>95</xdr:row>
      <xdr:rowOff>58122</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a:off x="3797300" y="16123205"/>
          <a:ext cx="838200" cy="222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110510</xdr:rowOff>
    </xdr:from>
    <xdr:ext cx="599010" cy="259045"/>
    <xdr:sp macro="" textlink="">
      <xdr:nvSpPr>
        <xdr:cNvPr id="238" name="扶助費平均値テキスト">
          <a:extLst>
            <a:ext uri="{FF2B5EF4-FFF2-40B4-BE49-F238E27FC236}">
              <a16:creationId xmlns:a16="http://schemas.microsoft.com/office/drawing/2014/main" id="{00000000-0008-0000-0600-0000EE000000}"/>
            </a:ext>
          </a:extLst>
        </xdr:cNvPr>
        <xdr:cNvSpPr txBox="1"/>
      </xdr:nvSpPr>
      <xdr:spPr>
        <a:xfrm>
          <a:off x="4686300" y="1639826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115,283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132083</xdr:rowOff>
    </xdr:from>
    <xdr:to>
      <xdr:col>24</xdr:col>
      <xdr:colOff>114300</xdr:colOff>
      <xdr:row>96</xdr:row>
      <xdr:rowOff>62233</xdr:rowOff>
    </xdr:to>
    <xdr:sp macro="" textlink="">
      <xdr:nvSpPr>
        <xdr:cNvPr id="239" name="フローチャート: 判断 238">
          <a:extLst>
            <a:ext uri="{FF2B5EF4-FFF2-40B4-BE49-F238E27FC236}">
              <a16:creationId xmlns:a16="http://schemas.microsoft.com/office/drawing/2014/main" id="{00000000-0008-0000-0600-0000EF000000}"/>
            </a:ext>
          </a:extLst>
        </xdr:cNvPr>
        <xdr:cNvSpPr/>
      </xdr:nvSpPr>
      <xdr:spPr>
        <a:xfrm>
          <a:off x="4584700" y="16419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6905</xdr:rowOff>
    </xdr:from>
    <xdr:to>
      <xdr:col>19</xdr:col>
      <xdr:colOff>177800</xdr:colOff>
      <xdr:row>95</xdr:row>
      <xdr:rowOff>170256</xdr:rowOff>
    </xdr:to>
    <xdr:cxnSp macro="">
      <xdr:nvCxnSpPr>
        <xdr:cNvPr id="240" name="直線コネクタ 239">
          <a:extLst>
            <a:ext uri="{FF2B5EF4-FFF2-40B4-BE49-F238E27FC236}">
              <a16:creationId xmlns:a16="http://schemas.microsoft.com/office/drawing/2014/main" id="{00000000-0008-0000-0600-0000F0000000}"/>
            </a:ext>
          </a:extLst>
        </xdr:cNvPr>
        <xdr:cNvCxnSpPr/>
      </xdr:nvCxnSpPr>
      <xdr:spPr>
        <a:xfrm flipV="1">
          <a:off x="2908300" y="16123205"/>
          <a:ext cx="889000" cy="3348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17881</xdr:rowOff>
    </xdr:from>
    <xdr:to>
      <xdr:col>20</xdr:col>
      <xdr:colOff>38100</xdr:colOff>
      <xdr:row>95</xdr:row>
      <xdr:rowOff>119481</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3746500" y="16305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110608</xdr:rowOff>
    </xdr:from>
    <xdr:ext cx="599010"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3497795" y="163983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170256</xdr:rowOff>
    </xdr:from>
    <xdr:to>
      <xdr:col>15</xdr:col>
      <xdr:colOff>50800</xdr:colOff>
      <xdr:row>96</xdr:row>
      <xdr:rowOff>19348</xdr:rowOff>
    </xdr:to>
    <xdr:cxnSp macro="">
      <xdr:nvCxnSpPr>
        <xdr:cNvPr id="243" name="直線コネクタ 242">
          <a:extLst>
            <a:ext uri="{FF2B5EF4-FFF2-40B4-BE49-F238E27FC236}">
              <a16:creationId xmlns:a16="http://schemas.microsoft.com/office/drawing/2014/main" id="{00000000-0008-0000-0600-0000F3000000}"/>
            </a:ext>
          </a:extLst>
        </xdr:cNvPr>
        <xdr:cNvCxnSpPr/>
      </xdr:nvCxnSpPr>
      <xdr:spPr>
        <a:xfrm flipV="1">
          <a:off x="2019300" y="16458006"/>
          <a:ext cx="889000" cy="20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100079</xdr:rowOff>
    </xdr:from>
    <xdr:to>
      <xdr:col>15</xdr:col>
      <xdr:colOff>101600</xdr:colOff>
      <xdr:row>97</xdr:row>
      <xdr:rowOff>30229</xdr:rowOff>
    </xdr:to>
    <xdr:sp macro="" textlink="">
      <xdr:nvSpPr>
        <xdr:cNvPr id="244" name="フローチャート: 判断 243">
          <a:extLst>
            <a:ext uri="{FF2B5EF4-FFF2-40B4-BE49-F238E27FC236}">
              <a16:creationId xmlns:a16="http://schemas.microsoft.com/office/drawing/2014/main" id="{00000000-0008-0000-0600-0000F4000000}"/>
            </a:ext>
          </a:extLst>
        </xdr:cNvPr>
        <xdr:cNvSpPr/>
      </xdr:nvSpPr>
      <xdr:spPr>
        <a:xfrm>
          <a:off x="2857500" y="16559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97</xdr:row>
      <xdr:rowOff>21356</xdr:rowOff>
    </xdr:from>
    <xdr:ext cx="59901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2608795" y="166520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19348</xdr:rowOff>
    </xdr:from>
    <xdr:to>
      <xdr:col>10</xdr:col>
      <xdr:colOff>114300</xdr:colOff>
      <xdr:row>96</xdr:row>
      <xdr:rowOff>64284</xdr:rowOff>
    </xdr:to>
    <xdr:cxnSp macro="">
      <xdr:nvCxnSpPr>
        <xdr:cNvPr id="246" name="直線コネクタ 245">
          <a:extLst>
            <a:ext uri="{FF2B5EF4-FFF2-40B4-BE49-F238E27FC236}">
              <a16:creationId xmlns:a16="http://schemas.microsoft.com/office/drawing/2014/main" id="{00000000-0008-0000-0600-0000F6000000}"/>
            </a:ext>
          </a:extLst>
        </xdr:cNvPr>
        <xdr:cNvCxnSpPr/>
      </xdr:nvCxnSpPr>
      <xdr:spPr>
        <a:xfrm flipV="1">
          <a:off x="1130300" y="16478548"/>
          <a:ext cx="889000" cy="449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99383</xdr:rowOff>
    </xdr:from>
    <xdr:to>
      <xdr:col>10</xdr:col>
      <xdr:colOff>165100</xdr:colOff>
      <xdr:row>97</xdr:row>
      <xdr:rowOff>29533</xdr:rowOff>
    </xdr:to>
    <xdr:sp macro="" textlink="">
      <xdr:nvSpPr>
        <xdr:cNvPr id="247" name="フローチャート: 判断 246">
          <a:extLst>
            <a:ext uri="{FF2B5EF4-FFF2-40B4-BE49-F238E27FC236}">
              <a16:creationId xmlns:a16="http://schemas.microsoft.com/office/drawing/2014/main" id="{00000000-0008-0000-0600-0000F7000000}"/>
            </a:ext>
          </a:extLst>
        </xdr:cNvPr>
        <xdr:cNvSpPr/>
      </xdr:nvSpPr>
      <xdr:spPr>
        <a:xfrm>
          <a:off x="1968500" y="16558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97</xdr:row>
      <xdr:rowOff>20660</xdr:rowOff>
    </xdr:from>
    <xdr:ext cx="59901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1719795" y="166513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144951</xdr:rowOff>
    </xdr:from>
    <xdr:to>
      <xdr:col>6</xdr:col>
      <xdr:colOff>38100</xdr:colOff>
      <xdr:row>97</xdr:row>
      <xdr:rowOff>75101</xdr:rowOff>
    </xdr:to>
    <xdr:sp macro="" textlink="">
      <xdr:nvSpPr>
        <xdr:cNvPr id="249" name="フローチャート: 判断 248">
          <a:extLst>
            <a:ext uri="{FF2B5EF4-FFF2-40B4-BE49-F238E27FC236}">
              <a16:creationId xmlns:a16="http://schemas.microsoft.com/office/drawing/2014/main" id="{00000000-0008-0000-0600-0000F9000000}"/>
            </a:ext>
          </a:extLst>
        </xdr:cNvPr>
        <xdr:cNvSpPr/>
      </xdr:nvSpPr>
      <xdr:spPr>
        <a:xfrm>
          <a:off x="1079500" y="16604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66228</xdr:rowOff>
    </xdr:from>
    <xdr:ext cx="534377"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863111" y="166968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7322</xdr:rowOff>
    </xdr:from>
    <xdr:to>
      <xdr:col>24</xdr:col>
      <xdr:colOff>114300</xdr:colOff>
      <xdr:row>95</xdr:row>
      <xdr:rowOff>108922</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4584700" y="16295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30199</xdr:rowOff>
    </xdr:from>
    <xdr:ext cx="599010" cy="259045"/>
    <xdr:sp macro="" textlink="">
      <xdr:nvSpPr>
        <xdr:cNvPr id="257" name="扶助費該当値テキスト">
          <a:extLst>
            <a:ext uri="{FF2B5EF4-FFF2-40B4-BE49-F238E27FC236}">
              <a16:creationId xmlns:a16="http://schemas.microsoft.com/office/drawing/2014/main" id="{00000000-0008-0000-0600-000001010000}"/>
            </a:ext>
          </a:extLst>
        </xdr:cNvPr>
        <xdr:cNvSpPr txBox="1"/>
      </xdr:nvSpPr>
      <xdr:spPr>
        <a:xfrm>
          <a:off x="4686300" y="161464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126,744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93</xdr:row>
      <xdr:rowOff>127555</xdr:rowOff>
    </xdr:from>
    <xdr:to>
      <xdr:col>20</xdr:col>
      <xdr:colOff>38100</xdr:colOff>
      <xdr:row>94</xdr:row>
      <xdr:rowOff>57705</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3746500" y="16072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92</xdr:row>
      <xdr:rowOff>74232</xdr:rowOff>
    </xdr:from>
    <xdr:ext cx="599010"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3497795" y="158476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119456</xdr:rowOff>
    </xdr:from>
    <xdr:to>
      <xdr:col>15</xdr:col>
      <xdr:colOff>101600</xdr:colOff>
      <xdr:row>96</xdr:row>
      <xdr:rowOff>49606</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2857500" y="16407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94</xdr:row>
      <xdr:rowOff>66133</xdr:rowOff>
    </xdr:from>
    <xdr:ext cx="599010" cy="25904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2608795" y="161824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139998</xdr:rowOff>
    </xdr:from>
    <xdr:to>
      <xdr:col>10</xdr:col>
      <xdr:colOff>165100</xdr:colOff>
      <xdr:row>96</xdr:row>
      <xdr:rowOff>70148</xdr:rowOff>
    </xdr:to>
    <xdr:sp macro="" textlink="">
      <xdr:nvSpPr>
        <xdr:cNvPr id="262" name="楕円 261">
          <a:extLst>
            <a:ext uri="{FF2B5EF4-FFF2-40B4-BE49-F238E27FC236}">
              <a16:creationId xmlns:a16="http://schemas.microsoft.com/office/drawing/2014/main" id="{00000000-0008-0000-0600-000006010000}"/>
            </a:ext>
          </a:extLst>
        </xdr:cNvPr>
        <xdr:cNvSpPr/>
      </xdr:nvSpPr>
      <xdr:spPr>
        <a:xfrm>
          <a:off x="1968500" y="16427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94</xdr:row>
      <xdr:rowOff>86675</xdr:rowOff>
    </xdr:from>
    <xdr:ext cx="599010" cy="259045"/>
    <xdr:sp macro="" textlink="">
      <xdr:nvSpPr>
        <xdr:cNvPr id="263" name="テキスト ボックス 262">
          <a:extLst>
            <a:ext uri="{FF2B5EF4-FFF2-40B4-BE49-F238E27FC236}">
              <a16:creationId xmlns:a16="http://schemas.microsoft.com/office/drawing/2014/main" id="{00000000-0008-0000-0600-000007010000}"/>
            </a:ext>
          </a:extLst>
        </xdr:cNvPr>
        <xdr:cNvSpPr txBox="1"/>
      </xdr:nvSpPr>
      <xdr:spPr>
        <a:xfrm>
          <a:off x="1719795" y="162029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13484</xdr:rowOff>
    </xdr:from>
    <xdr:to>
      <xdr:col>6</xdr:col>
      <xdr:colOff>38100</xdr:colOff>
      <xdr:row>96</xdr:row>
      <xdr:rowOff>115084</xdr:rowOff>
    </xdr:to>
    <xdr:sp macro="" textlink="">
      <xdr:nvSpPr>
        <xdr:cNvPr id="264" name="楕円 263">
          <a:extLst>
            <a:ext uri="{FF2B5EF4-FFF2-40B4-BE49-F238E27FC236}">
              <a16:creationId xmlns:a16="http://schemas.microsoft.com/office/drawing/2014/main" id="{00000000-0008-0000-0600-000008010000}"/>
            </a:ext>
          </a:extLst>
        </xdr:cNvPr>
        <xdr:cNvSpPr/>
      </xdr:nvSpPr>
      <xdr:spPr>
        <a:xfrm>
          <a:off x="1079500" y="16472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94</xdr:row>
      <xdr:rowOff>131611</xdr:rowOff>
    </xdr:from>
    <xdr:ext cx="599010" cy="259045"/>
    <xdr:sp macro="" textlink="">
      <xdr:nvSpPr>
        <xdr:cNvPr id="265" name="テキスト ボックス 264">
          <a:extLst>
            <a:ext uri="{FF2B5EF4-FFF2-40B4-BE49-F238E27FC236}">
              <a16:creationId xmlns:a16="http://schemas.microsoft.com/office/drawing/2014/main" id="{00000000-0008-0000-0600-000009010000}"/>
            </a:ext>
          </a:extLst>
        </xdr:cNvPr>
        <xdr:cNvSpPr txBox="1"/>
      </xdr:nvSpPr>
      <xdr:spPr>
        <a:xfrm>
          <a:off x="830795" y="162479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3" name="正方形/長方形 272">
          <a:extLst>
            <a:ext uri="{FF2B5EF4-FFF2-40B4-BE49-F238E27FC236}">
              <a16:creationId xmlns:a16="http://schemas.microsoft.com/office/drawing/2014/main" id="{00000000-0008-0000-0600-000011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144434</xdr:rowOff>
    </xdr:from>
    <xdr:ext cx="59541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08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160763</xdr:rowOff>
    </xdr:from>
    <xdr:ext cx="59541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08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5" name="テキスト ボックス 284">
          <a:extLst>
            <a:ext uri="{FF2B5EF4-FFF2-40B4-BE49-F238E27FC236}">
              <a16:creationId xmlns:a16="http://schemas.microsoft.com/office/drawing/2014/main" id="{00000000-0008-0000-0600-00001D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7" name="テキスト ボックス 286">
          <a:extLst>
            <a:ext uri="{FF2B5EF4-FFF2-40B4-BE49-F238E27FC236}">
              <a16:creationId xmlns:a16="http://schemas.microsoft.com/office/drawing/2014/main" id="{00000000-0008-0000-0600-00001F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9" name="テキスト ボックス 288">
          <a:extLst>
            <a:ext uri="{FF2B5EF4-FFF2-40B4-BE49-F238E27FC236}">
              <a16:creationId xmlns:a16="http://schemas.microsoft.com/office/drawing/2014/main" id="{00000000-0008-0000-0600-000021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0" name="補助費等グラフ枠">
          <a:extLst>
            <a:ext uri="{FF2B5EF4-FFF2-40B4-BE49-F238E27FC236}">
              <a16:creationId xmlns:a16="http://schemas.microsoft.com/office/drawing/2014/main" id="{00000000-0008-0000-0600-000022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142920</xdr:rowOff>
    </xdr:from>
    <xdr:to>
      <xdr:col>54</xdr:col>
      <xdr:colOff>189865</xdr:colOff>
      <xdr:row>38</xdr:row>
      <xdr:rowOff>168781</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flipV="1">
          <a:off x="10475595" y="5286420"/>
          <a:ext cx="1270" cy="13974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1158</xdr:rowOff>
    </xdr:from>
    <xdr:ext cx="534377" cy="259045"/>
    <xdr:sp macro="" textlink="">
      <xdr:nvSpPr>
        <xdr:cNvPr id="292" name="補助費等最小値テキスト">
          <a:extLst>
            <a:ext uri="{FF2B5EF4-FFF2-40B4-BE49-F238E27FC236}">
              <a16:creationId xmlns:a16="http://schemas.microsoft.com/office/drawing/2014/main" id="{00000000-0008-0000-0600-000024010000}"/>
            </a:ext>
          </a:extLst>
        </xdr:cNvPr>
        <xdr:cNvSpPr txBox="1"/>
      </xdr:nvSpPr>
      <xdr:spPr>
        <a:xfrm>
          <a:off x="10528300" y="66877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31,095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168781</xdr:rowOff>
    </xdr:from>
    <xdr:to>
      <xdr:col>55</xdr:col>
      <xdr:colOff>88900</xdr:colOff>
      <xdr:row>38</xdr:row>
      <xdr:rowOff>168781</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a:off x="10388600" y="66838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89597</xdr:rowOff>
    </xdr:from>
    <xdr:ext cx="599010" cy="259045"/>
    <xdr:sp macro="" textlink="">
      <xdr:nvSpPr>
        <xdr:cNvPr id="294" name="補助費等最大値テキスト">
          <a:extLst>
            <a:ext uri="{FF2B5EF4-FFF2-40B4-BE49-F238E27FC236}">
              <a16:creationId xmlns:a16="http://schemas.microsoft.com/office/drawing/2014/main" id="{00000000-0008-0000-0600-000026010000}"/>
            </a:ext>
          </a:extLst>
        </xdr:cNvPr>
        <xdr:cNvSpPr txBox="1"/>
      </xdr:nvSpPr>
      <xdr:spPr>
        <a:xfrm>
          <a:off x="10528300" y="50616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459,014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142920</xdr:rowOff>
    </xdr:from>
    <xdr:to>
      <xdr:col>55</xdr:col>
      <xdr:colOff>88900</xdr:colOff>
      <xdr:row>30</xdr:row>
      <xdr:rowOff>142920</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a:off x="10388600" y="5286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149001</xdr:rowOff>
    </xdr:from>
    <xdr:to>
      <xdr:col>55</xdr:col>
      <xdr:colOff>0</xdr:colOff>
      <xdr:row>37</xdr:row>
      <xdr:rowOff>81982</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flipV="1">
          <a:off x="9639300" y="6321201"/>
          <a:ext cx="838200" cy="104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29249</xdr:rowOff>
    </xdr:from>
    <xdr:ext cx="599010" cy="259045"/>
    <xdr:sp macro="" textlink="">
      <xdr:nvSpPr>
        <xdr:cNvPr id="297" name="補助費等平均値テキスト">
          <a:extLst>
            <a:ext uri="{FF2B5EF4-FFF2-40B4-BE49-F238E27FC236}">
              <a16:creationId xmlns:a16="http://schemas.microsoft.com/office/drawing/2014/main" id="{00000000-0008-0000-0600-000029010000}"/>
            </a:ext>
          </a:extLst>
        </xdr:cNvPr>
        <xdr:cNvSpPr txBox="1"/>
      </xdr:nvSpPr>
      <xdr:spPr>
        <a:xfrm>
          <a:off x="10528300" y="637289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104,160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50822</xdr:rowOff>
    </xdr:from>
    <xdr:to>
      <xdr:col>55</xdr:col>
      <xdr:colOff>50800</xdr:colOff>
      <xdr:row>37</xdr:row>
      <xdr:rowOff>152422</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10426700" y="6394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35</xdr:row>
      <xdr:rowOff>102275</xdr:rowOff>
    </xdr:from>
    <xdr:to>
      <xdr:col>50</xdr:col>
      <xdr:colOff>114300</xdr:colOff>
      <xdr:row>37</xdr:row>
      <xdr:rowOff>81982</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a:off x="8750300" y="6103025"/>
          <a:ext cx="889000" cy="3226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60276</xdr:rowOff>
    </xdr:from>
    <xdr:to>
      <xdr:col>50</xdr:col>
      <xdr:colOff>165100</xdr:colOff>
      <xdr:row>37</xdr:row>
      <xdr:rowOff>161876</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9588500" y="6403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37</xdr:row>
      <xdr:rowOff>153003</xdr:rowOff>
    </xdr:from>
    <xdr:ext cx="599010"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9339795" y="64966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35</xdr:row>
      <xdr:rowOff>102275</xdr:rowOff>
    </xdr:from>
    <xdr:to>
      <xdr:col>45</xdr:col>
      <xdr:colOff>177800</xdr:colOff>
      <xdr:row>37</xdr:row>
      <xdr:rowOff>109632</xdr:rowOff>
    </xdr:to>
    <xdr:cxnSp macro="">
      <xdr:nvCxnSpPr>
        <xdr:cNvPr id="302" name="直線コネクタ 301">
          <a:extLst>
            <a:ext uri="{FF2B5EF4-FFF2-40B4-BE49-F238E27FC236}">
              <a16:creationId xmlns:a16="http://schemas.microsoft.com/office/drawing/2014/main" id="{00000000-0008-0000-0600-00002E010000}"/>
            </a:ext>
          </a:extLst>
        </xdr:cNvPr>
        <xdr:cNvCxnSpPr/>
      </xdr:nvCxnSpPr>
      <xdr:spPr>
        <a:xfrm flipV="1">
          <a:off x="7861300" y="6103025"/>
          <a:ext cx="889000" cy="350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35</xdr:row>
      <xdr:rowOff>80357</xdr:rowOff>
    </xdr:from>
    <xdr:to>
      <xdr:col>46</xdr:col>
      <xdr:colOff>38100</xdr:colOff>
      <xdr:row>36</xdr:row>
      <xdr:rowOff>10507</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8699500" y="6081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36</xdr:row>
      <xdr:rowOff>1634</xdr:rowOff>
    </xdr:from>
    <xdr:ext cx="59901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8450795" y="61738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109632</xdr:rowOff>
    </xdr:from>
    <xdr:to>
      <xdr:col>41</xdr:col>
      <xdr:colOff>50800</xdr:colOff>
      <xdr:row>37</xdr:row>
      <xdr:rowOff>146042</xdr:rowOff>
    </xdr:to>
    <xdr:cxnSp macro="">
      <xdr:nvCxnSpPr>
        <xdr:cNvPr id="305" name="直線コネクタ 304">
          <a:extLst>
            <a:ext uri="{FF2B5EF4-FFF2-40B4-BE49-F238E27FC236}">
              <a16:creationId xmlns:a16="http://schemas.microsoft.com/office/drawing/2014/main" id="{00000000-0008-0000-0600-000031010000}"/>
            </a:ext>
          </a:extLst>
        </xdr:cNvPr>
        <xdr:cNvCxnSpPr/>
      </xdr:nvCxnSpPr>
      <xdr:spPr>
        <a:xfrm flipV="1">
          <a:off x="6972300" y="6453282"/>
          <a:ext cx="889000" cy="364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142820</xdr:rowOff>
    </xdr:from>
    <xdr:to>
      <xdr:col>41</xdr:col>
      <xdr:colOff>101600</xdr:colOff>
      <xdr:row>38</xdr:row>
      <xdr:rowOff>72971</xdr:rowOff>
    </xdr:to>
    <xdr:sp macro="" textlink="">
      <xdr:nvSpPr>
        <xdr:cNvPr id="306" name="フローチャート: 判断 305">
          <a:extLst>
            <a:ext uri="{FF2B5EF4-FFF2-40B4-BE49-F238E27FC236}">
              <a16:creationId xmlns:a16="http://schemas.microsoft.com/office/drawing/2014/main" id="{00000000-0008-0000-0600-000032010000}"/>
            </a:ext>
          </a:extLst>
        </xdr:cNvPr>
        <xdr:cNvSpPr/>
      </xdr:nvSpPr>
      <xdr:spPr>
        <a:xfrm>
          <a:off x="7810500" y="648647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64097</xdr:rowOff>
    </xdr:from>
    <xdr:ext cx="534377"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7594111" y="65791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162594</xdr:rowOff>
    </xdr:from>
    <xdr:to>
      <xdr:col>36</xdr:col>
      <xdr:colOff>165100</xdr:colOff>
      <xdr:row>38</xdr:row>
      <xdr:rowOff>92744</xdr:rowOff>
    </xdr:to>
    <xdr:sp macro="" textlink="">
      <xdr:nvSpPr>
        <xdr:cNvPr id="308" name="フローチャート: 判断 307">
          <a:extLst>
            <a:ext uri="{FF2B5EF4-FFF2-40B4-BE49-F238E27FC236}">
              <a16:creationId xmlns:a16="http://schemas.microsoft.com/office/drawing/2014/main" id="{00000000-0008-0000-0600-000034010000}"/>
            </a:ext>
          </a:extLst>
        </xdr:cNvPr>
        <xdr:cNvSpPr/>
      </xdr:nvSpPr>
      <xdr:spPr>
        <a:xfrm>
          <a:off x="6921500" y="6506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83871</xdr:rowOff>
    </xdr:from>
    <xdr:ext cx="534377"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6705111" y="6598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69,934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98201</xdr:rowOff>
    </xdr:from>
    <xdr:to>
      <xdr:col>55</xdr:col>
      <xdr:colOff>50800</xdr:colOff>
      <xdr:row>37</xdr:row>
      <xdr:rowOff>28351</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10426700" y="62704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121078</xdr:rowOff>
    </xdr:from>
    <xdr:ext cx="599010" cy="259045"/>
    <xdr:sp macro="" textlink="">
      <xdr:nvSpPr>
        <xdr:cNvPr id="316" name="補助費等該当値テキスト">
          <a:extLst>
            <a:ext uri="{FF2B5EF4-FFF2-40B4-BE49-F238E27FC236}">
              <a16:creationId xmlns:a16="http://schemas.microsoft.com/office/drawing/2014/main" id="{00000000-0008-0000-0600-00003C010000}"/>
            </a:ext>
          </a:extLst>
        </xdr:cNvPr>
        <xdr:cNvSpPr txBox="1"/>
      </xdr:nvSpPr>
      <xdr:spPr>
        <a:xfrm>
          <a:off x="10528300" y="61218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142,152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31182</xdr:rowOff>
    </xdr:from>
    <xdr:to>
      <xdr:col>50</xdr:col>
      <xdr:colOff>165100</xdr:colOff>
      <xdr:row>37</xdr:row>
      <xdr:rowOff>132782</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9588500" y="6374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35</xdr:row>
      <xdr:rowOff>149309</xdr:rowOff>
    </xdr:from>
    <xdr:ext cx="599010"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9339795" y="61500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35</xdr:row>
      <xdr:rowOff>51475</xdr:rowOff>
    </xdr:from>
    <xdr:to>
      <xdr:col>46</xdr:col>
      <xdr:colOff>38100</xdr:colOff>
      <xdr:row>35</xdr:row>
      <xdr:rowOff>153075</xdr:rowOff>
    </xdr:to>
    <xdr:sp macro="" textlink="">
      <xdr:nvSpPr>
        <xdr:cNvPr id="319" name="楕円 318">
          <a:extLst>
            <a:ext uri="{FF2B5EF4-FFF2-40B4-BE49-F238E27FC236}">
              <a16:creationId xmlns:a16="http://schemas.microsoft.com/office/drawing/2014/main" id="{00000000-0008-0000-0600-00003F010000}"/>
            </a:ext>
          </a:extLst>
        </xdr:cNvPr>
        <xdr:cNvSpPr/>
      </xdr:nvSpPr>
      <xdr:spPr>
        <a:xfrm>
          <a:off x="8699500" y="6052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33</xdr:row>
      <xdr:rowOff>169602</xdr:rowOff>
    </xdr:from>
    <xdr:ext cx="599010" cy="259045"/>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8450795" y="58274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58832</xdr:rowOff>
    </xdr:from>
    <xdr:to>
      <xdr:col>41</xdr:col>
      <xdr:colOff>101600</xdr:colOff>
      <xdr:row>37</xdr:row>
      <xdr:rowOff>160432</xdr:rowOff>
    </xdr:to>
    <xdr:sp macro="" textlink="">
      <xdr:nvSpPr>
        <xdr:cNvPr id="321" name="楕円 320">
          <a:extLst>
            <a:ext uri="{FF2B5EF4-FFF2-40B4-BE49-F238E27FC236}">
              <a16:creationId xmlns:a16="http://schemas.microsoft.com/office/drawing/2014/main" id="{00000000-0008-0000-0600-000041010000}"/>
            </a:ext>
          </a:extLst>
        </xdr:cNvPr>
        <xdr:cNvSpPr/>
      </xdr:nvSpPr>
      <xdr:spPr>
        <a:xfrm>
          <a:off x="7810500" y="6402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36</xdr:row>
      <xdr:rowOff>5509</xdr:rowOff>
    </xdr:from>
    <xdr:ext cx="599010" cy="259045"/>
    <xdr:sp macro="" textlink="">
      <xdr:nvSpPr>
        <xdr:cNvPr id="322" name="テキスト ボックス 321">
          <a:extLst>
            <a:ext uri="{FF2B5EF4-FFF2-40B4-BE49-F238E27FC236}">
              <a16:creationId xmlns:a16="http://schemas.microsoft.com/office/drawing/2014/main" id="{00000000-0008-0000-0600-000042010000}"/>
            </a:ext>
          </a:extLst>
        </xdr:cNvPr>
        <xdr:cNvSpPr txBox="1"/>
      </xdr:nvSpPr>
      <xdr:spPr>
        <a:xfrm>
          <a:off x="7561795" y="61777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95242</xdr:rowOff>
    </xdr:from>
    <xdr:to>
      <xdr:col>36</xdr:col>
      <xdr:colOff>165100</xdr:colOff>
      <xdr:row>38</xdr:row>
      <xdr:rowOff>25392</xdr:rowOff>
    </xdr:to>
    <xdr:sp macro="" textlink="">
      <xdr:nvSpPr>
        <xdr:cNvPr id="323" name="楕円 322">
          <a:extLst>
            <a:ext uri="{FF2B5EF4-FFF2-40B4-BE49-F238E27FC236}">
              <a16:creationId xmlns:a16="http://schemas.microsoft.com/office/drawing/2014/main" id="{00000000-0008-0000-0600-000043010000}"/>
            </a:ext>
          </a:extLst>
        </xdr:cNvPr>
        <xdr:cNvSpPr/>
      </xdr:nvSpPr>
      <xdr:spPr>
        <a:xfrm>
          <a:off x="6921500" y="6438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41919</xdr:rowOff>
    </xdr:from>
    <xdr:ext cx="534377" cy="259045"/>
    <xdr:sp macro="" textlink="">
      <xdr:nvSpPr>
        <xdr:cNvPr id="324" name="テキスト ボックス 323">
          <a:extLst>
            <a:ext uri="{FF2B5EF4-FFF2-40B4-BE49-F238E27FC236}">
              <a16:creationId xmlns:a16="http://schemas.microsoft.com/office/drawing/2014/main" id="{00000000-0008-0000-0600-000044010000}"/>
            </a:ext>
          </a:extLst>
        </xdr:cNvPr>
        <xdr:cNvSpPr txBox="1"/>
      </xdr:nvSpPr>
      <xdr:spPr>
        <a:xfrm>
          <a:off x="6705111" y="62141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1" name="正方形/長方形 330">
          <a:extLst>
            <a:ext uri="{FF2B5EF4-FFF2-40B4-BE49-F238E27FC236}">
              <a16:creationId xmlns:a16="http://schemas.microsoft.com/office/drawing/2014/main" id="{00000000-0008-0000-0600-00004B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2" name="正方形/長方形 331">
          <a:extLst>
            <a:ext uri="{FF2B5EF4-FFF2-40B4-BE49-F238E27FC236}">
              <a16:creationId xmlns:a16="http://schemas.microsoft.com/office/drawing/2014/main" id="{00000000-0008-0000-0600-00004C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144434</xdr:rowOff>
    </xdr:from>
    <xdr:ext cx="59541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08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160762</xdr:rowOff>
    </xdr:from>
    <xdr:ext cx="59541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08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5642</xdr:rowOff>
    </xdr:from>
    <xdr:ext cx="595419"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6008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44" name="テキスト ボックス 343">
          <a:extLst>
            <a:ext uri="{FF2B5EF4-FFF2-40B4-BE49-F238E27FC236}">
              <a16:creationId xmlns:a16="http://schemas.microsoft.com/office/drawing/2014/main" id="{00000000-0008-0000-0600-000058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46" name="テキスト ボックス 345">
          <a:extLst>
            <a:ext uri="{FF2B5EF4-FFF2-40B4-BE49-F238E27FC236}">
              <a16:creationId xmlns:a16="http://schemas.microsoft.com/office/drawing/2014/main" id="{00000000-0008-0000-0600-00005A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8" name="テキスト ボックス 347">
          <a:extLst>
            <a:ext uri="{FF2B5EF4-FFF2-40B4-BE49-F238E27FC236}">
              <a16:creationId xmlns:a16="http://schemas.microsoft.com/office/drawing/2014/main" id="{00000000-0008-0000-0600-00005C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9" name="普通建設事業費グラフ枠">
          <a:extLst>
            <a:ext uri="{FF2B5EF4-FFF2-40B4-BE49-F238E27FC236}">
              <a16:creationId xmlns:a16="http://schemas.microsoft.com/office/drawing/2014/main" id="{00000000-0008-0000-0600-00005D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149922</xdr:rowOff>
    </xdr:from>
    <xdr:to>
      <xdr:col>54</xdr:col>
      <xdr:colOff>189865</xdr:colOff>
      <xdr:row>59</xdr:row>
      <xdr:rowOff>36680</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flipV="1">
          <a:off x="10475595" y="8722422"/>
          <a:ext cx="1270" cy="14298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40507</xdr:rowOff>
    </xdr:from>
    <xdr:ext cx="534377" cy="259045"/>
    <xdr:sp macro="" textlink="">
      <xdr:nvSpPr>
        <xdr:cNvPr id="351" name="普通建設事業費最小値テキスト">
          <a:extLst>
            <a:ext uri="{FF2B5EF4-FFF2-40B4-BE49-F238E27FC236}">
              <a16:creationId xmlns:a16="http://schemas.microsoft.com/office/drawing/2014/main" id="{00000000-0008-0000-0600-00005F010000}"/>
            </a:ext>
          </a:extLst>
        </xdr:cNvPr>
        <xdr:cNvSpPr txBox="1"/>
      </xdr:nvSpPr>
      <xdr:spPr>
        <a:xfrm>
          <a:off x="10528300" y="10156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19,046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36680</xdr:rowOff>
    </xdr:from>
    <xdr:to>
      <xdr:col>55</xdr:col>
      <xdr:colOff>88900</xdr:colOff>
      <xdr:row>59</xdr:row>
      <xdr:rowOff>36680</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a:off x="10388600" y="101522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96599</xdr:rowOff>
    </xdr:from>
    <xdr:ext cx="599010" cy="259045"/>
    <xdr:sp macro="" textlink="">
      <xdr:nvSpPr>
        <xdr:cNvPr id="353" name="普通建設事業費最大値テキスト">
          <a:extLst>
            <a:ext uri="{FF2B5EF4-FFF2-40B4-BE49-F238E27FC236}">
              <a16:creationId xmlns:a16="http://schemas.microsoft.com/office/drawing/2014/main" id="{00000000-0008-0000-0600-000061010000}"/>
            </a:ext>
          </a:extLst>
        </xdr:cNvPr>
        <xdr:cNvSpPr txBox="1"/>
      </xdr:nvSpPr>
      <xdr:spPr>
        <a:xfrm>
          <a:off x="10528300" y="84976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456,870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149922</xdr:rowOff>
    </xdr:from>
    <xdr:to>
      <xdr:col>55</xdr:col>
      <xdr:colOff>88900</xdr:colOff>
      <xdr:row>50</xdr:row>
      <xdr:rowOff>149922</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a:off x="10388600" y="87224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46513</xdr:rowOff>
    </xdr:from>
    <xdr:to>
      <xdr:col>55</xdr:col>
      <xdr:colOff>0</xdr:colOff>
      <xdr:row>57</xdr:row>
      <xdr:rowOff>81482</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a:off x="9639300" y="9819163"/>
          <a:ext cx="838200" cy="349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89393</xdr:rowOff>
    </xdr:from>
    <xdr:ext cx="534377" cy="259045"/>
    <xdr:sp macro="" textlink="">
      <xdr:nvSpPr>
        <xdr:cNvPr id="356" name="普通建設事業費平均値テキスト">
          <a:extLst>
            <a:ext uri="{FF2B5EF4-FFF2-40B4-BE49-F238E27FC236}">
              <a16:creationId xmlns:a16="http://schemas.microsoft.com/office/drawing/2014/main" id="{00000000-0008-0000-0600-000064010000}"/>
            </a:ext>
          </a:extLst>
        </xdr:cNvPr>
        <xdr:cNvSpPr txBox="1"/>
      </xdr:nvSpPr>
      <xdr:spPr>
        <a:xfrm>
          <a:off x="10528300" y="986204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110966</xdr:rowOff>
    </xdr:from>
    <xdr:to>
      <xdr:col>55</xdr:col>
      <xdr:colOff>50800</xdr:colOff>
      <xdr:row>58</xdr:row>
      <xdr:rowOff>41116</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10426700" y="9883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46513</xdr:rowOff>
    </xdr:from>
    <xdr:to>
      <xdr:col>50</xdr:col>
      <xdr:colOff>114300</xdr:colOff>
      <xdr:row>57</xdr:row>
      <xdr:rowOff>146283</xdr:rowOff>
    </xdr:to>
    <xdr:cxnSp macro="">
      <xdr:nvCxnSpPr>
        <xdr:cNvPr id="358" name="直線コネクタ 357">
          <a:extLst>
            <a:ext uri="{FF2B5EF4-FFF2-40B4-BE49-F238E27FC236}">
              <a16:creationId xmlns:a16="http://schemas.microsoft.com/office/drawing/2014/main" id="{00000000-0008-0000-0600-000066010000}"/>
            </a:ext>
          </a:extLst>
        </xdr:cNvPr>
        <xdr:cNvCxnSpPr/>
      </xdr:nvCxnSpPr>
      <xdr:spPr>
        <a:xfrm flipV="1">
          <a:off x="8750300" y="9819163"/>
          <a:ext cx="889000" cy="99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75938</xdr:rowOff>
    </xdr:from>
    <xdr:to>
      <xdr:col>50</xdr:col>
      <xdr:colOff>165100</xdr:colOff>
      <xdr:row>58</xdr:row>
      <xdr:rowOff>6088</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9588500" y="9848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168665</xdr:rowOff>
    </xdr:from>
    <xdr:ext cx="534377"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9372111" y="9941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122941</xdr:rowOff>
    </xdr:from>
    <xdr:to>
      <xdr:col>45</xdr:col>
      <xdr:colOff>177800</xdr:colOff>
      <xdr:row>57</xdr:row>
      <xdr:rowOff>146283</xdr:rowOff>
    </xdr:to>
    <xdr:cxnSp macro="">
      <xdr:nvCxnSpPr>
        <xdr:cNvPr id="361" name="直線コネクタ 360">
          <a:extLst>
            <a:ext uri="{FF2B5EF4-FFF2-40B4-BE49-F238E27FC236}">
              <a16:creationId xmlns:a16="http://schemas.microsoft.com/office/drawing/2014/main" id="{00000000-0008-0000-0600-000069010000}"/>
            </a:ext>
          </a:extLst>
        </xdr:cNvPr>
        <xdr:cNvCxnSpPr/>
      </xdr:nvCxnSpPr>
      <xdr:spPr>
        <a:xfrm>
          <a:off x="7861300" y="9724141"/>
          <a:ext cx="889000" cy="1947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88469</xdr:rowOff>
    </xdr:from>
    <xdr:to>
      <xdr:col>46</xdr:col>
      <xdr:colOff>38100</xdr:colOff>
      <xdr:row>58</xdr:row>
      <xdr:rowOff>18619</xdr:rowOff>
    </xdr:to>
    <xdr:sp macro="" textlink="">
      <xdr:nvSpPr>
        <xdr:cNvPr id="362" name="フローチャート: 判断 361">
          <a:extLst>
            <a:ext uri="{FF2B5EF4-FFF2-40B4-BE49-F238E27FC236}">
              <a16:creationId xmlns:a16="http://schemas.microsoft.com/office/drawing/2014/main" id="{00000000-0008-0000-0600-00006A010000}"/>
            </a:ext>
          </a:extLst>
        </xdr:cNvPr>
        <xdr:cNvSpPr/>
      </xdr:nvSpPr>
      <xdr:spPr>
        <a:xfrm>
          <a:off x="8699500" y="9861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35146</xdr:rowOff>
    </xdr:from>
    <xdr:ext cx="534377"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8483111" y="96363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122941</xdr:rowOff>
    </xdr:from>
    <xdr:to>
      <xdr:col>41</xdr:col>
      <xdr:colOff>50800</xdr:colOff>
      <xdr:row>57</xdr:row>
      <xdr:rowOff>124613</xdr:rowOff>
    </xdr:to>
    <xdr:cxnSp macro="">
      <xdr:nvCxnSpPr>
        <xdr:cNvPr id="364" name="直線コネクタ 363">
          <a:extLst>
            <a:ext uri="{FF2B5EF4-FFF2-40B4-BE49-F238E27FC236}">
              <a16:creationId xmlns:a16="http://schemas.microsoft.com/office/drawing/2014/main" id="{00000000-0008-0000-0600-00006C010000}"/>
            </a:ext>
          </a:extLst>
        </xdr:cNvPr>
        <xdr:cNvCxnSpPr/>
      </xdr:nvCxnSpPr>
      <xdr:spPr>
        <a:xfrm flipV="1">
          <a:off x="6972300" y="9724141"/>
          <a:ext cx="889000" cy="1731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83737</xdr:rowOff>
    </xdr:from>
    <xdr:to>
      <xdr:col>41</xdr:col>
      <xdr:colOff>101600</xdr:colOff>
      <xdr:row>58</xdr:row>
      <xdr:rowOff>13887</xdr:rowOff>
    </xdr:to>
    <xdr:sp macro="" textlink="">
      <xdr:nvSpPr>
        <xdr:cNvPr id="365" name="フローチャート: 判断 364">
          <a:extLst>
            <a:ext uri="{FF2B5EF4-FFF2-40B4-BE49-F238E27FC236}">
              <a16:creationId xmlns:a16="http://schemas.microsoft.com/office/drawing/2014/main" id="{00000000-0008-0000-0600-00006D010000}"/>
            </a:ext>
          </a:extLst>
        </xdr:cNvPr>
        <xdr:cNvSpPr/>
      </xdr:nvSpPr>
      <xdr:spPr>
        <a:xfrm>
          <a:off x="7810500" y="9856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5014</xdr:rowOff>
    </xdr:from>
    <xdr:ext cx="534377"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7594111" y="99491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94,081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112828</xdr:rowOff>
    </xdr:from>
    <xdr:to>
      <xdr:col>36</xdr:col>
      <xdr:colOff>165100</xdr:colOff>
      <xdr:row>58</xdr:row>
      <xdr:rowOff>42978</xdr:rowOff>
    </xdr:to>
    <xdr:sp macro="" textlink="">
      <xdr:nvSpPr>
        <xdr:cNvPr id="367" name="フローチャート: 判断 366">
          <a:extLst>
            <a:ext uri="{FF2B5EF4-FFF2-40B4-BE49-F238E27FC236}">
              <a16:creationId xmlns:a16="http://schemas.microsoft.com/office/drawing/2014/main" id="{00000000-0008-0000-0600-00006F010000}"/>
            </a:ext>
          </a:extLst>
        </xdr:cNvPr>
        <xdr:cNvSpPr/>
      </xdr:nvSpPr>
      <xdr:spPr>
        <a:xfrm>
          <a:off x="6921500" y="98854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34105</xdr:rowOff>
    </xdr:from>
    <xdr:ext cx="534377"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6705111" y="99782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30682</xdr:rowOff>
    </xdr:from>
    <xdr:to>
      <xdr:col>55</xdr:col>
      <xdr:colOff>50800</xdr:colOff>
      <xdr:row>57</xdr:row>
      <xdr:rowOff>132282</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10426700" y="9803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53559</xdr:rowOff>
    </xdr:from>
    <xdr:ext cx="599010" cy="259045"/>
    <xdr:sp macro="" textlink="">
      <xdr:nvSpPr>
        <xdr:cNvPr id="375" name="普通建設事業費該当値テキスト">
          <a:extLst>
            <a:ext uri="{FF2B5EF4-FFF2-40B4-BE49-F238E27FC236}">
              <a16:creationId xmlns:a16="http://schemas.microsoft.com/office/drawing/2014/main" id="{00000000-0008-0000-0600-000077010000}"/>
            </a:ext>
          </a:extLst>
        </xdr:cNvPr>
        <xdr:cNvSpPr txBox="1"/>
      </xdr:nvSpPr>
      <xdr:spPr>
        <a:xfrm>
          <a:off x="10528300" y="96547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110,327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167163</xdr:rowOff>
    </xdr:from>
    <xdr:to>
      <xdr:col>50</xdr:col>
      <xdr:colOff>165100</xdr:colOff>
      <xdr:row>57</xdr:row>
      <xdr:rowOff>97313</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9588500" y="9768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55</xdr:row>
      <xdr:rowOff>113840</xdr:rowOff>
    </xdr:from>
    <xdr:ext cx="599010" cy="259045"/>
    <xdr:sp macro="" textlink="">
      <xdr:nvSpPr>
        <xdr:cNvPr id="377" name="テキスト ボックス 376">
          <a:extLst>
            <a:ext uri="{FF2B5EF4-FFF2-40B4-BE49-F238E27FC236}">
              <a16:creationId xmlns:a16="http://schemas.microsoft.com/office/drawing/2014/main" id="{00000000-0008-0000-0600-000079010000}"/>
            </a:ext>
          </a:extLst>
        </xdr:cNvPr>
        <xdr:cNvSpPr txBox="1"/>
      </xdr:nvSpPr>
      <xdr:spPr>
        <a:xfrm>
          <a:off x="9339795" y="95435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95483</xdr:rowOff>
    </xdr:from>
    <xdr:to>
      <xdr:col>46</xdr:col>
      <xdr:colOff>38100</xdr:colOff>
      <xdr:row>58</xdr:row>
      <xdr:rowOff>25633</xdr:rowOff>
    </xdr:to>
    <xdr:sp macro="" textlink="">
      <xdr:nvSpPr>
        <xdr:cNvPr id="378" name="楕円 377">
          <a:extLst>
            <a:ext uri="{FF2B5EF4-FFF2-40B4-BE49-F238E27FC236}">
              <a16:creationId xmlns:a16="http://schemas.microsoft.com/office/drawing/2014/main" id="{00000000-0008-0000-0600-00007A010000}"/>
            </a:ext>
          </a:extLst>
        </xdr:cNvPr>
        <xdr:cNvSpPr/>
      </xdr:nvSpPr>
      <xdr:spPr>
        <a:xfrm>
          <a:off x="8699500" y="9868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16760</xdr:rowOff>
    </xdr:from>
    <xdr:ext cx="534377" cy="259045"/>
    <xdr:sp macro="" textlink="">
      <xdr:nvSpPr>
        <xdr:cNvPr id="379" name="テキスト ボックス 378">
          <a:extLst>
            <a:ext uri="{FF2B5EF4-FFF2-40B4-BE49-F238E27FC236}">
              <a16:creationId xmlns:a16="http://schemas.microsoft.com/office/drawing/2014/main" id="{00000000-0008-0000-0600-00007B010000}"/>
            </a:ext>
          </a:extLst>
        </xdr:cNvPr>
        <xdr:cNvSpPr txBox="1"/>
      </xdr:nvSpPr>
      <xdr:spPr>
        <a:xfrm>
          <a:off x="8483111" y="99608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72141</xdr:rowOff>
    </xdr:from>
    <xdr:to>
      <xdr:col>41</xdr:col>
      <xdr:colOff>101600</xdr:colOff>
      <xdr:row>57</xdr:row>
      <xdr:rowOff>2291</xdr:rowOff>
    </xdr:to>
    <xdr:sp macro="" textlink="">
      <xdr:nvSpPr>
        <xdr:cNvPr id="380" name="楕円 379">
          <a:extLst>
            <a:ext uri="{FF2B5EF4-FFF2-40B4-BE49-F238E27FC236}">
              <a16:creationId xmlns:a16="http://schemas.microsoft.com/office/drawing/2014/main" id="{00000000-0008-0000-0600-00007C010000}"/>
            </a:ext>
          </a:extLst>
        </xdr:cNvPr>
        <xdr:cNvSpPr/>
      </xdr:nvSpPr>
      <xdr:spPr>
        <a:xfrm>
          <a:off x="7810500" y="96733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55</xdr:row>
      <xdr:rowOff>18818</xdr:rowOff>
    </xdr:from>
    <xdr:ext cx="599010" cy="259045"/>
    <xdr:sp macro="" textlink="">
      <xdr:nvSpPr>
        <xdr:cNvPr id="381" name="テキスト ボックス 380">
          <a:extLst>
            <a:ext uri="{FF2B5EF4-FFF2-40B4-BE49-F238E27FC236}">
              <a16:creationId xmlns:a16="http://schemas.microsoft.com/office/drawing/2014/main" id="{00000000-0008-0000-0600-00007D010000}"/>
            </a:ext>
          </a:extLst>
        </xdr:cNvPr>
        <xdr:cNvSpPr txBox="1"/>
      </xdr:nvSpPr>
      <xdr:spPr>
        <a:xfrm>
          <a:off x="7561795" y="94485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73813</xdr:rowOff>
    </xdr:from>
    <xdr:to>
      <xdr:col>36</xdr:col>
      <xdr:colOff>165100</xdr:colOff>
      <xdr:row>58</xdr:row>
      <xdr:rowOff>3963</xdr:rowOff>
    </xdr:to>
    <xdr:sp macro="" textlink="">
      <xdr:nvSpPr>
        <xdr:cNvPr id="382" name="楕円 381">
          <a:extLst>
            <a:ext uri="{FF2B5EF4-FFF2-40B4-BE49-F238E27FC236}">
              <a16:creationId xmlns:a16="http://schemas.microsoft.com/office/drawing/2014/main" id="{00000000-0008-0000-0600-00007E010000}"/>
            </a:ext>
          </a:extLst>
        </xdr:cNvPr>
        <xdr:cNvSpPr/>
      </xdr:nvSpPr>
      <xdr:spPr>
        <a:xfrm>
          <a:off x="6921500" y="9846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20490</xdr:rowOff>
    </xdr:from>
    <xdr:ext cx="534377" cy="259045"/>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6705111" y="96216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8" name="正方形/長方形 387">
          <a:extLst>
            <a:ext uri="{FF2B5EF4-FFF2-40B4-BE49-F238E27FC236}">
              <a16:creationId xmlns:a16="http://schemas.microsoft.com/office/drawing/2014/main" id="{00000000-0008-0000-0600-000084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9" name="正方形/長方形 388">
          <a:extLst>
            <a:ext uri="{FF2B5EF4-FFF2-40B4-BE49-F238E27FC236}">
              <a16:creationId xmlns:a16="http://schemas.microsoft.com/office/drawing/2014/main" id="{00000000-0008-0000-0600-000085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90" name="正方形/長方形 389">
          <a:extLst>
            <a:ext uri="{FF2B5EF4-FFF2-40B4-BE49-F238E27FC236}">
              <a16:creationId xmlns:a16="http://schemas.microsoft.com/office/drawing/2014/main" id="{00000000-0008-0000-0600-000086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19,503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1" name="正方形/長方形 390">
          <a:extLst>
            <a:ext uri="{FF2B5EF4-FFF2-40B4-BE49-F238E27FC236}">
              <a16:creationId xmlns:a16="http://schemas.microsoft.com/office/drawing/2014/main" id="{00000000-0008-0000-0600-000087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9" name="テキスト ボックス 398">
          <a:extLst>
            <a:ext uri="{FF2B5EF4-FFF2-40B4-BE49-F238E27FC236}">
              <a16:creationId xmlns:a16="http://schemas.microsoft.com/office/drawing/2014/main" id="{00000000-0008-0000-0600-00008F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401" name="テキスト ボックス 400">
          <a:extLst>
            <a:ext uri="{FF2B5EF4-FFF2-40B4-BE49-F238E27FC236}">
              <a16:creationId xmlns:a16="http://schemas.microsoft.com/office/drawing/2014/main" id="{00000000-0008-0000-0600-000091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403" name="テキスト ボックス 402">
          <a:extLst>
            <a:ext uri="{FF2B5EF4-FFF2-40B4-BE49-F238E27FC236}">
              <a16:creationId xmlns:a16="http://schemas.microsoft.com/office/drawing/2014/main" id="{00000000-0008-0000-0600-000093010000}"/>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5" name="テキスト ボックス 404">
          <a:extLst>
            <a:ext uri="{FF2B5EF4-FFF2-40B4-BE49-F238E27FC236}">
              <a16:creationId xmlns:a16="http://schemas.microsoft.com/office/drawing/2014/main" id="{00000000-0008-0000-0600-000095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6" name="普通建設事業費 （ うち新規整備　）グラフ枠">
          <a:extLst>
            <a:ext uri="{FF2B5EF4-FFF2-40B4-BE49-F238E27FC236}">
              <a16:creationId xmlns:a16="http://schemas.microsoft.com/office/drawing/2014/main" id="{00000000-0008-0000-0600-000096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89535</xdr:rowOff>
    </xdr:from>
    <xdr:to>
      <xdr:col>54</xdr:col>
      <xdr:colOff>189865</xdr:colOff>
      <xdr:row>79</xdr:row>
      <xdr:rowOff>44450</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flipV="1">
          <a:off x="10475595" y="12091035"/>
          <a:ext cx="1270" cy="14979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8" name="普通建設事業費 （ うち新規整備　）最小値テキスト">
          <a:extLst>
            <a:ext uri="{FF2B5EF4-FFF2-40B4-BE49-F238E27FC236}">
              <a16:creationId xmlns:a16="http://schemas.microsoft.com/office/drawing/2014/main" id="{00000000-0008-0000-0600-000098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36212</xdr:rowOff>
    </xdr:from>
    <xdr:ext cx="599010" cy="259045"/>
    <xdr:sp macro="" textlink="">
      <xdr:nvSpPr>
        <xdr:cNvPr id="410" name="普通建設事業費 （ うち新規整備　）最大値テキスト">
          <a:extLst>
            <a:ext uri="{FF2B5EF4-FFF2-40B4-BE49-F238E27FC236}">
              <a16:creationId xmlns:a16="http://schemas.microsoft.com/office/drawing/2014/main" id="{00000000-0008-0000-0600-00009A010000}"/>
            </a:ext>
          </a:extLst>
        </xdr:cNvPr>
        <xdr:cNvSpPr txBox="1"/>
      </xdr:nvSpPr>
      <xdr:spPr>
        <a:xfrm>
          <a:off x="10528300" y="118662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117,950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89535</xdr:rowOff>
    </xdr:from>
    <xdr:to>
      <xdr:col>55</xdr:col>
      <xdr:colOff>88900</xdr:colOff>
      <xdr:row>70</xdr:row>
      <xdr:rowOff>89535</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a:off x="10388600" y="120910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139878</xdr:rowOff>
    </xdr:from>
    <xdr:to>
      <xdr:col>55</xdr:col>
      <xdr:colOff>0</xdr:colOff>
      <xdr:row>77</xdr:row>
      <xdr:rowOff>113767</xdr:rowOff>
    </xdr:to>
    <xdr:cxnSp macro="">
      <xdr:nvCxnSpPr>
        <xdr:cNvPr id="412" name="直線コネクタ 411">
          <a:extLst>
            <a:ext uri="{FF2B5EF4-FFF2-40B4-BE49-F238E27FC236}">
              <a16:creationId xmlns:a16="http://schemas.microsoft.com/office/drawing/2014/main" id="{00000000-0008-0000-0600-00009C010000}"/>
            </a:ext>
          </a:extLst>
        </xdr:cNvPr>
        <xdr:cNvCxnSpPr/>
      </xdr:nvCxnSpPr>
      <xdr:spPr>
        <a:xfrm flipV="1">
          <a:off x="9639300" y="13170078"/>
          <a:ext cx="838200" cy="1453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80039</xdr:rowOff>
    </xdr:from>
    <xdr:ext cx="534377" cy="259045"/>
    <xdr:sp macro="" textlink="">
      <xdr:nvSpPr>
        <xdr:cNvPr id="413" name="普通建設事業費 （ うち新規整備　）平均値テキスト">
          <a:extLst>
            <a:ext uri="{FF2B5EF4-FFF2-40B4-BE49-F238E27FC236}">
              <a16:creationId xmlns:a16="http://schemas.microsoft.com/office/drawing/2014/main" id="{00000000-0008-0000-0600-00009D010000}"/>
            </a:ext>
          </a:extLst>
        </xdr:cNvPr>
        <xdr:cNvSpPr txBox="1"/>
      </xdr:nvSpPr>
      <xdr:spPr>
        <a:xfrm>
          <a:off x="10528300" y="132816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101612</xdr:rowOff>
    </xdr:from>
    <xdr:to>
      <xdr:col>55</xdr:col>
      <xdr:colOff>50800</xdr:colOff>
      <xdr:row>78</xdr:row>
      <xdr:rowOff>31762</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10426700" y="13303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113767</xdr:rowOff>
    </xdr:from>
    <xdr:to>
      <xdr:col>50</xdr:col>
      <xdr:colOff>114300</xdr:colOff>
      <xdr:row>78</xdr:row>
      <xdr:rowOff>81190</xdr:rowOff>
    </xdr:to>
    <xdr:cxnSp macro="">
      <xdr:nvCxnSpPr>
        <xdr:cNvPr id="415" name="直線コネクタ 414">
          <a:extLst>
            <a:ext uri="{FF2B5EF4-FFF2-40B4-BE49-F238E27FC236}">
              <a16:creationId xmlns:a16="http://schemas.microsoft.com/office/drawing/2014/main" id="{00000000-0008-0000-0600-00009F010000}"/>
            </a:ext>
          </a:extLst>
        </xdr:cNvPr>
        <xdr:cNvCxnSpPr/>
      </xdr:nvCxnSpPr>
      <xdr:spPr>
        <a:xfrm flipV="1">
          <a:off x="8750300" y="13315417"/>
          <a:ext cx="889000" cy="1388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23292</xdr:rowOff>
    </xdr:from>
    <xdr:to>
      <xdr:col>50</xdr:col>
      <xdr:colOff>165100</xdr:colOff>
      <xdr:row>77</xdr:row>
      <xdr:rowOff>124892</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9588500" y="132249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141419</xdr:rowOff>
    </xdr:from>
    <xdr:ext cx="534377"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9372111" y="130001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88658</xdr:rowOff>
    </xdr:from>
    <xdr:to>
      <xdr:col>45</xdr:col>
      <xdr:colOff>177800</xdr:colOff>
      <xdr:row>78</xdr:row>
      <xdr:rowOff>81190</xdr:rowOff>
    </xdr:to>
    <xdr:cxnSp macro="">
      <xdr:nvCxnSpPr>
        <xdr:cNvPr id="418" name="直線コネクタ 417">
          <a:extLst>
            <a:ext uri="{FF2B5EF4-FFF2-40B4-BE49-F238E27FC236}">
              <a16:creationId xmlns:a16="http://schemas.microsoft.com/office/drawing/2014/main" id="{00000000-0008-0000-0600-0000A2010000}"/>
            </a:ext>
          </a:extLst>
        </xdr:cNvPr>
        <xdr:cNvCxnSpPr/>
      </xdr:nvCxnSpPr>
      <xdr:spPr>
        <a:xfrm>
          <a:off x="7861300" y="13118858"/>
          <a:ext cx="889000" cy="335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168123</xdr:rowOff>
    </xdr:from>
    <xdr:to>
      <xdr:col>46</xdr:col>
      <xdr:colOff>38100</xdr:colOff>
      <xdr:row>77</xdr:row>
      <xdr:rowOff>98273</xdr:rowOff>
    </xdr:to>
    <xdr:sp macro="" textlink="">
      <xdr:nvSpPr>
        <xdr:cNvPr id="419" name="フローチャート: 判断 418">
          <a:extLst>
            <a:ext uri="{FF2B5EF4-FFF2-40B4-BE49-F238E27FC236}">
              <a16:creationId xmlns:a16="http://schemas.microsoft.com/office/drawing/2014/main" id="{00000000-0008-0000-0600-0000A3010000}"/>
            </a:ext>
          </a:extLst>
        </xdr:cNvPr>
        <xdr:cNvSpPr/>
      </xdr:nvSpPr>
      <xdr:spPr>
        <a:xfrm>
          <a:off x="8699500" y="131983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114800</xdr:rowOff>
    </xdr:from>
    <xdr:ext cx="534377"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8483111" y="129735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88658</xdr:rowOff>
    </xdr:from>
    <xdr:to>
      <xdr:col>41</xdr:col>
      <xdr:colOff>50800</xdr:colOff>
      <xdr:row>77</xdr:row>
      <xdr:rowOff>156400</xdr:rowOff>
    </xdr:to>
    <xdr:cxnSp macro="">
      <xdr:nvCxnSpPr>
        <xdr:cNvPr id="421" name="直線コネクタ 420">
          <a:extLst>
            <a:ext uri="{FF2B5EF4-FFF2-40B4-BE49-F238E27FC236}">
              <a16:creationId xmlns:a16="http://schemas.microsoft.com/office/drawing/2014/main" id="{00000000-0008-0000-0600-0000A5010000}"/>
            </a:ext>
          </a:extLst>
        </xdr:cNvPr>
        <xdr:cNvCxnSpPr/>
      </xdr:nvCxnSpPr>
      <xdr:spPr>
        <a:xfrm flipV="1">
          <a:off x="6972300" y="13118858"/>
          <a:ext cx="889000" cy="239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6198</xdr:rowOff>
    </xdr:from>
    <xdr:to>
      <xdr:col>41</xdr:col>
      <xdr:colOff>101600</xdr:colOff>
      <xdr:row>77</xdr:row>
      <xdr:rowOff>107798</xdr:rowOff>
    </xdr:to>
    <xdr:sp macro="" textlink="">
      <xdr:nvSpPr>
        <xdr:cNvPr id="422" name="フローチャート: 判断 421">
          <a:extLst>
            <a:ext uri="{FF2B5EF4-FFF2-40B4-BE49-F238E27FC236}">
              <a16:creationId xmlns:a16="http://schemas.microsoft.com/office/drawing/2014/main" id="{00000000-0008-0000-0600-0000A6010000}"/>
            </a:ext>
          </a:extLst>
        </xdr:cNvPr>
        <xdr:cNvSpPr/>
      </xdr:nvSpPr>
      <xdr:spPr>
        <a:xfrm>
          <a:off x="7810500" y="13207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98925</xdr:rowOff>
    </xdr:from>
    <xdr:ext cx="534377"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7594111" y="133005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25006</xdr:rowOff>
    </xdr:from>
    <xdr:to>
      <xdr:col>36</xdr:col>
      <xdr:colOff>165100</xdr:colOff>
      <xdr:row>77</xdr:row>
      <xdr:rowOff>126606</xdr:rowOff>
    </xdr:to>
    <xdr:sp macro="" textlink="">
      <xdr:nvSpPr>
        <xdr:cNvPr id="424" name="フローチャート: 判断 423">
          <a:extLst>
            <a:ext uri="{FF2B5EF4-FFF2-40B4-BE49-F238E27FC236}">
              <a16:creationId xmlns:a16="http://schemas.microsoft.com/office/drawing/2014/main" id="{00000000-0008-0000-0600-0000A8010000}"/>
            </a:ext>
          </a:extLst>
        </xdr:cNvPr>
        <xdr:cNvSpPr/>
      </xdr:nvSpPr>
      <xdr:spPr>
        <a:xfrm>
          <a:off x="6921500" y="132266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143133</xdr:rowOff>
    </xdr:from>
    <xdr:ext cx="534377"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6705111" y="130018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89078</xdr:rowOff>
    </xdr:from>
    <xdr:to>
      <xdr:col>55</xdr:col>
      <xdr:colOff>50800</xdr:colOff>
      <xdr:row>77</xdr:row>
      <xdr:rowOff>19228</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10426700" y="131192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75</xdr:row>
      <xdr:rowOff>111955</xdr:rowOff>
    </xdr:from>
    <xdr:ext cx="534377" cy="259045"/>
    <xdr:sp macro="" textlink="">
      <xdr:nvSpPr>
        <xdr:cNvPr id="432" name="普通建設事業費 （ うち新規整備　）該当値テキスト">
          <a:extLst>
            <a:ext uri="{FF2B5EF4-FFF2-40B4-BE49-F238E27FC236}">
              <a16:creationId xmlns:a16="http://schemas.microsoft.com/office/drawing/2014/main" id="{00000000-0008-0000-0600-0000B0010000}"/>
            </a:ext>
          </a:extLst>
        </xdr:cNvPr>
        <xdr:cNvSpPr txBox="1"/>
      </xdr:nvSpPr>
      <xdr:spPr>
        <a:xfrm>
          <a:off x="10528300" y="129707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62967</xdr:rowOff>
    </xdr:from>
    <xdr:to>
      <xdr:col>50</xdr:col>
      <xdr:colOff>165100</xdr:colOff>
      <xdr:row>77</xdr:row>
      <xdr:rowOff>164567</xdr:rowOff>
    </xdr:to>
    <xdr:sp macro="" textlink="">
      <xdr:nvSpPr>
        <xdr:cNvPr id="433" name="楕円 432">
          <a:extLst>
            <a:ext uri="{FF2B5EF4-FFF2-40B4-BE49-F238E27FC236}">
              <a16:creationId xmlns:a16="http://schemas.microsoft.com/office/drawing/2014/main" id="{00000000-0008-0000-0600-0000B1010000}"/>
            </a:ext>
          </a:extLst>
        </xdr:cNvPr>
        <xdr:cNvSpPr/>
      </xdr:nvSpPr>
      <xdr:spPr>
        <a:xfrm>
          <a:off x="9588500" y="13264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155694</xdr:rowOff>
    </xdr:from>
    <xdr:ext cx="534377" cy="259045"/>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9372111" y="133573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30390</xdr:rowOff>
    </xdr:from>
    <xdr:to>
      <xdr:col>46</xdr:col>
      <xdr:colOff>38100</xdr:colOff>
      <xdr:row>78</xdr:row>
      <xdr:rowOff>131990</xdr:rowOff>
    </xdr:to>
    <xdr:sp macro="" textlink="">
      <xdr:nvSpPr>
        <xdr:cNvPr id="435" name="楕円 434">
          <a:extLst>
            <a:ext uri="{FF2B5EF4-FFF2-40B4-BE49-F238E27FC236}">
              <a16:creationId xmlns:a16="http://schemas.microsoft.com/office/drawing/2014/main" id="{00000000-0008-0000-0600-0000B3010000}"/>
            </a:ext>
          </a:extLst>
        </xdr:cNvPr>
        <xdr:cNvSpPr/>
      </xdr:nvSpPr>
      <xdr:spPr>
        <a:xfrm>
          <a:off x="8699500" y="13403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123117</xdr:rowOff>
    </xdr:from>
    <xdr:ext cx="534377" cy="259045"/>
    <xdr:sp macro="" textlink="">
      <xdr:nvSpPr>
        <xdr:cNvPr id="436" name="テキスト ボックス 435">
          <a:extLst>
            <a:ext uri="{FF2B5EF4-FFF2-40B4-BE49-F238E27FC236}">
              <a16:creationId xmlns:a16="http://schemas.microsoft.com/office/drawing/2014/main" id="{00000000-0008-0000-0600-0000B4010000}"/>
            </a:ext>
          </a:extLst>
        </xdr:cNvPr>
        <xdr:cNvSpPr txBox="1"/>
      </xdr:nvSpPr>
      <xdr:spPr>
        <a:xfrm>
          <a:off x="8483111" y="13496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37858</xdr:rowOff>
    </xdr:from>
    <xdr:to>
      <xdr:col>41</xdr:col>
      <xdr:colOff>101600</xdr:colOff>
      <xdr:row>76</xdr:row>
      <xdr:rowOff>139458</xdr:rowOff>
    </xdr:to>
    <xdr:sp macro="" textlink="">
      <xdr:nvSpPr>
        <xdr:cNvPr id="437" name="楕円 436">
          <a:extLst>
            <a:ext uri="{FF2B5EF4-FFF2-40B4-BE49-F238E27FC236}">
              <a16:creationId xmlns:a16="http://schemas.microsoft.com/office/drawing/2014/main" id="{00000000-0008-0000-0600-0000B5010000}"/>
            </a:ext>
          </a:extLst>
        </xdr:cNvPr>
        <xdr:cNvSpPr/>
      </xdr:nvSpPr>
      <xdr:spPr>
        <a:xfrm>
          <a:off x="7810500" y="130680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74</xdr:row>
      <xdr:rowOff>155986</xdr:rowOff>
    </xdr:from>
    <xdr:ext cx="534377" cy="259045"/>
    <xdr:sp macro="" textlink="">
      <xdr:nvSpPr>
        <xdr:cNvPr id="438" name="テキスト ボックス 437">
          <a:extLst>
            <a:ext uri="{FF2B5EF4-FFF2-40B4-BE49-F238E27FC236}">
              <a16:creationId xmlns:a16="http://schemas.microsoft.com/office/drawing/2014/main" id="{00000000-0008-0000-0600-0000B6010000}"/>
            </a:ext>
          </a:extLst>
        </xdr:cNvPr>
        <xdr:cNvSpPr txBox="1"/>
      </xdr:nvSpPr>
      <xdr:spPr>
        <a:xfrm>
          <a:off x="7594111" y="128432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105600</xdr:rowOff>
    </xdr:from>
    <xdr:to>
      <xdr:col>36</xdr:col>
      <xdr:colOff>165100</xdr:colOff>
      <xdr:row>78</xdr:row>
      <xdr:rowOff>35750</xdr:rowOff>
    </xdr:to>
    <xdr:sp macro="" textlink="">
      <xdr:nvSpPr>
        <xdr:cNvPr id="439" name="楕円 438">
          <a:extLst>
            <a:ext uri="{FF2B5EF4-FFF2-40B4-BE49-F238E27FC236}">
              <a16:creationId xmlns:a16="http://schemas.microsoft.com/office/drawing/2014/main" id="{00000000-0008-0000-0600-0000B7010000}"/>
            </a:ext>
          </a:extLst>
        </xdr:cNvPr>
        <xdr:cNvSpPr/>
      </xdr:nvSpPr>
      <xdr:spPr>
        <a:xfrm>
          <a:off x="6921500" y="13307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26877</xdr:rowOff>
    </xdr:from>
    <xdr:ext cx="534377" cy="259045"/>
    <xdr:sp macro="" textlink="">
      <xdr:nvSpPr>
        <xdr:cNvPr id="440" name="テキスト ボックス 439">
          <a:extLst>
            <a:ext uri="{FF2B5EF4-FFF2-40B4-BE49-F238E27FC236}">
              <a16:creationId xmlns:a16="http://schemas.microsoft.com/office/drawing/2014/main" id="{00000000-0008-0000-0600-0000B8010000}"/>
            </a:ext>
          </a:extLst>
        </xdr:cNvPr>
        <xdr:cNvSpPr txBox="1"/>
      </xdr:nvSpPr>
      <xdr:spPr>
        <a:xfrm>
          <a:off x="6705111" y="133999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5" name="正方形/長方形 444">
          <a:extLst>
            <a:ext uri="{FF2B5EF4-FFF2-40B4-BE49-F238E27FC236}">
              <a16:creationId xmlns:a16="http://schemas.microsoft.com/office/drawing/2014/main" id="{00000000-0008-0000-0600-0000BD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6" name="正方形/長方形 445">
          <a:extLst>
            <a:ext uri="{FF2B5EF4-FFF2-40B4-BE49-F238E27FC236}">
              <a16:creationId xmlns:a16="http://schemas.microsoft.com/office/drawing/2014/main" id="{00000000-0008-0000-0600-0000BE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7" name="正方形/長方形 446">
          <a:extLst>
            <a:ext uri="{FF2B5EF4-FFF2-40B4-BE49-F238E27FC236}">
              <a16:creationId xmlns:a16="http://schemas.microsoft.com/office/drawing/2014/main" id="{00000000-0008-0000-0600-0000BF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8" name="正方形/長方形 447">
          <a:extLst>
            <a:ext uri="{FF2B5EF4-FFF2-40B4-BE49-F238E27FC236}">
              <a16:creationId xmlns:a16="http://schemas.microsoft.com/office/drawing/2014/main" id="{00000000-0008-0000-0600-0000C0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144434</xdr:rowOff>
    </xdr:from>
    <xdr:ext cx="595419"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008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94</xdr:row>
      <xdr:rowOff>160763</xdr:rowOff>
    </xdr:from>
    <xdr:ext cx="595419" cy="259045"/>
    <xdr:sp macro="" textlink="">
      <xdr:nvSpPr>
        <xdr:cNvPr id="456" name="テキスト ボックス 455">
          <a:extLst>
            <a:ext uri="{FF2B5EF4-FFF2-40B4-BE49-F238E27FC236}">
              <a16:creationId xmlns:a16="http://schemas.microsoft.com/office/drawing/2014/main" id="{00000000-0008-0000-0600-0000C8010000}"/>
            </a:ext>
          </a:extLst>
        </xdr:cNvPr>
        <xdr:cNvSpPr txBox="1"/>
      </xdr:nvSpPr>
      <xdr:spPr>
        <a:xfrm>
          <a:off x="6008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5641</xdr:rowOff>
    </xdr:from>
    <xdr:ext cx="595419" cy="259045"/>
    <xdr:sp macro="" textlink="">
      <xdr:nvSpPr>
        <xdr:cNvPr id="458" name="テキスト ボックス 457">
          <a:extLst>
            <a:ext uri="{FF2B5EF4-FFF2-40B4-BE49-F238E27FC236}">
              <a16:creationId xmlns:a16="http://schemas.microsoft.com/office/drawing/2014/main" id="{00000000-0008-0000-0600-0000CA010000}"/>
            </a:ext>
          </a:extLst>
        </xdr:cNvPr>
        <xdr:cNvSpPr txBox="1"/>
      </xdr:nvSpPr>
      <xdr:spPr>
        <a:xfrm>
          <a:off x="6008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60" name="テキスト ボックス 459">
          <a:extLst>
            <a:ext uri="{FF2B5EF4-FFF2-40B4-BE49-F238E27FC236}">
              <a16:creationId xmlns:a16="http://schemas.microsoft.com/office/drawing/2014/main" id="{00000000-0008-0000-0600-0000CC010000}"/>
            </a:ext>
          </a:extLst>
        </xdr:cNvPr>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62" name="テキスト ボックス 461">
          <a:extLst>
            <a:ext uri="{FF2B5EF4-FFF2-40B4-BE49-F238E27FC236}">
              <a16:creationId xmlns:a16="http://schemas.microsoft.com/office/drawing/2014/main" id="{00000000-0008-0000-0600-0000CE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5" name="普通建設事業費 （ うち更新整備　）グラフ枠">
          <a:extLst>
            <a:ext uri="{FF2B5EF4-FFF2-40B4-BE49-F238E27FC236}">
              <a16:creationId xmlns:a16="http://schemas.microsoft.com/office/drawing/2014/main" id="{00000000-0008-0000-0600-0000D1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57548</xdr:rowOff>
    </xdr:from>
    <xdr:to>
      <xdr:col>54</xdr:col>
      <xdr:colOff>189865</xdr:colOff>
      <xdr:row>99</xdr:row>
      <xdr:rowOff>63195</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flipV="1">
          <a:off x="10475595" y="15659498"/>
          <a:ext cx="1270" cy="13772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67022</xdr:rowOff>
    </xdr:from>
    <xdr:ext cx="534377" cy="259045"/>
    <xdr:sp macro="" textlink="">
      <xdr:nvSpPr>
        <xdr:cNvPr id="467" name="普通建設事業費 （ うち更新整備　）最小値テキスト">
          <a:extLst>
            <a:ext uri="{FF2B5EF4-FFF2-40B4-BE49-F238E27FC236}">
              <a16:creationId xmlns:a16="http://schemas.microsoft.com/office/drawing/2014/main" id="{00000000-0008-0000-0600-0000D3010000}"/>
            </a:ext>
          </a:extLst>
        </xdr:cNvPr>
        <xdr:cNvSpPr txBox="1"/>
      </xdr:nvSpPr>
      <xdr:spPr>
        <a:xfrm>
          <a:off x="10528300" y="170405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63195</xdr:rowOff>
    </xdr:from>
    <xdr:to>
      <xdr:col>55</xdr:col>
      <xdr:colOff>88900</xdr:colOff>
      <xdr:row>99</xdr:row>
      <xdr:rowOff>63195</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a:off x="10388600" y="170367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4225</xdr:rowOff>
    </xdr:from>
    <xdr:ext cx="599010" cy="259045"/>
    <xdr:sp macro="" textlink="">
      <xdr:nvSpPr>
        <xdr:cNvPr id="469" name="普通建設事業費 （ うち更新整備　）最大値テキスト">
          <a:extLst>
            <a:ext uri="{FF2B5EF4-FFF2-40B4-BE49-F238E27FC236}">
              <a16:creationId xmlns:a16="http://schemas.microsoft.com/office/drawing/2014/main" id="{00000000-0008-0000-0600-0000D5010000}"/>
            </a:ext>
          </a:extLst>
        </xdr:cNvPr>
        <xdr:cNvSpPr txBox="1"/>
      </xdr:nvSpPr>
      <xdr:spPr>
        <a:xfrm>
          <a:off x="10528300" y="154347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432,656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57548</xdr:rowOff>
    </xdr:from>
    <xdr:to>
      <xdr:col>55</xdr:col>
      <xdr:colOff>88900</xdr:colOff>
      <xdr:row>91</xdr:row>
      <xdr:rowOff>57548</xdr:rowOff>
    </xdr:to>
    <xdr:cxnSp macro="">
      <xdr:nvCxnSpPr>
        <xdr:cNvPr id="470" name="直線コネクタ 469">
          <a:extLst>
            <a:ext uri="{FF2B5EF4-FFF2-40B4-BE49-F238E27FC236}">
              <a16:creationId xmlns:a16="http://schemas.microsoft.com/office/drawing/2014/main" id="{00000000-0008-0000-0600-0000D6010000}"/>
            </a:ext>
          </a:extLst>
        </xdr:cNvPr>
        <xdr:cNvCxnSpPr/>
      </xdr:nvCxnSpPr>
      <xdr:spPr>
        <a:xfrm>
          <a:off x="10388600" y="156594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137483</xdr:rowOff>
    </xdr:from>
    <xdr:to>
      <xdr:col>55</xdr:col>
      <xdr:colOff>0</xdr:colOff>
      <xdr:row>98</xdr:row>
      <xdr:rowOff>29939</xdr:rowOff>
    </xdr:to>
    <xdr:cxnSp macro="">
      <xdr:nvCxnSpPr>
        <xdr:cNvPr id="471" name="直線コネクタ 470">
          <a:extLst>
            <a:ext uri="{FF2B5EF4-FFF2-40B4-BE49-F238E27FC236}">
              <a16:creationId xmlns:a16="http://schemas.microsoft.com/office/drawing/2014/main" id="{00000000-0008-0000-0600-0000D7010000}"/>
            </a:ext>
          </a:extLst>
        </xdr:cNvPr>
        <xdr:cNvCxnSpPr/>
      </xdr:nvCxnSpPr>
      <xdr:spPr>
        <a:xfrm>
          <a:off x="9639300" y="16768133"/>
          <a:ext cx="838200" cy="63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26542</xdr:rowOff>
    </xdr:from>
    <xdr:ext cx="534377" cy="259045"/>
    <xdr:sp macro="" textlink="">
      <xdr:nvSpPr>
        <xdr:cNvPr id="472" name="普通建設事業費 （ うち更新整備　）平均値テキスト">
          <a:extLst>
            <a:ext uri="{FF2B5EF4-FFF2-40B4-BE49-F238E27FC236}">
              <a16:creationId xmlns:a16="http://schemas.microsoft.com/office/drawing/2014/main" id="{00000000-0008-0000-0600-0000D8010000}"/>
            </a:ext>
          </a:extLst>
        </xdr:cNvPr>
        <xdr:cNvSpPr txBox="1"/>
      </xdr:nvSpPr>
      <xdr:spPr>
        <a:xfrm>
          <a:off x="10528300" y="1682864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48115</xdr:rowOff>
    </xdr:from>
    <xdr:to>
      <xdr:col>55</xdr:col>
      <xdr:colOff>50800</xdr:colOff>
      <xdr:row>98</xdr:row>
      <xdr:rowOff>149715</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10426700" y="16850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137483</xdr:rowOff>
    </xdr:from>
    <xdr:to>
      <xdr:col>50</xdr:col>
      <xdr:colOff>114300</xdr:colOff>
      <xdr:row>98</xdr:row>
      <xdr:rowOff>31896</xdr:rowOff>
    </xdr:to>
    <xdr:cxnSp macro="">
      <xdr:nvCxnSpPr>
        <xdr:cNvPr id="474" name="直線コネクタ 473">
          <a:extLst>
            <a:ext uri="{FF2B5EF4-FFF2-40B4-BE49-F238E27FC236}">
              <a16:creationId xmlns:a16="http://schemas.microsoft.com/office/drawing/2014/main" id="{00000000-0008-0000-0600-0000DA010000}"/>
            </a:ext>
          </a:extLst>
        </xdr:cNvPr>
        <xdr:cNvCxnSpPr/>
      </xdr:nvCxnSpPr>
      <xdr:spPr>
        <a:xfrm flipV="1">
          <a:off x="8750300" y="16768133"/>
          <a:ext cx="889000" cy="658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39199</xdr:rowOff>
    </xdr:from>
    <xdr:to>
      <xdr:col>50</xdr:col>
      <xdr:colOff>165100</xdr:colOff>
      <xdr:row>98</xdr:row>
      <xdr:rowOff>140799</xdr:rowOff>
    </xdr:to>
    <xdr:sp macro="" textlink="">
      <xdr:nvSpPr>
        <xdr:cNvPr id="475" name="フローチャート: 判断 474">
          <a:extLst>
            <a:ext uri="{FF2B5EF4-FFF2-40B4-BE49-F238E27FC236}">
              <a16:creationId xmlns:a16="http://schemas.microsoft.com/office/drawing/2014/main" id="{00000000-0008-0000-0600-0000DB010000}"/>
            </a:ext>
          </a:extLst>
        </xdr:cNvPr>
        <xdr:cNvSpPr/>
      </xdr:nvSpPr>
      <xdr:spPr>
        <a:xfrm>
          <a:off x="9588500" y="16841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131926</xdr:rowOff>
    </xdr:from>
    <xdr:ext cx="534377"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9372111" y="16934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113640</xdr:rowOff>
    </xdr:from>
    <xdr:to>
      <xdr:col>45</xdr:col>
      <xdr:colOff>177800</xdr:colOff>
      <xdr:row>98</xdr:row>
      <xdr:rowOff>31896</xdr:rowOff>
    </xdr:to>
    <xdr:cxnSp macro="">
      <xdr:nvCxnSpPr>
        <xdr:cNvPr id="477" name="直線コネクタ 476">
          <a:extLst>
            <a:ext uri="{FF2B5EF4-FFF2-40B4-BE49-F238E27FC236}">
              <a16:creationId xmlns:a16="http://schemas.microsoft.com/office/drawing/2014/main" id="{00000000-0008-0000-0600-0000DD010000}"/>
            </a:ext>
          </a:extLst>
        </xdr:cNvPr>
        <xdr:cNvCxnSpPr/>
      </xdr:nvCxnSpPr>
      <xdr:spPr>
        <a:xfrm>
          <a:off x="7861300" y="16744290"/>
          <a:ext cx="889000" cy="897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53539</xdr:rowOff>
    </xdr:from>
    <xdr:to>
      <xdr:col>46</xdr:col>
      <xdr:colOff>38100</xdr:colOff>
      <xdr:row>98</xdr:row>
      <xdr:rowOff>155139</xdr:rowOff>
    </xdr:to>
    <xdr:sp macro="" textlink="">
      <xdr:nvSpPr>
        <xdr:cNvPr id="478" name="フローチャート: 判断 477">
          <a:extLst>
            <a:ext uri="{FF2B5EF4-FFF2-40B4-BE49-F238E27FC236}">
              <a16:creationId xmlns:a16="http://schemas.microsoft.com/office/drawing/2014/main" id="{00000000-0008-0000-0600-0000DE010000}"/>
            </a:ext>
          </a:extLst>
        </xdr:cNvPr>
        <xdr:cNvSpPr/>
      </xdr:nvSpPr>
      <xdr:spPr>
        <a:xfrm>
          <a:off x="8699500" y="16855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146266</xdr:rowOff>
    </xdr:from>
    <xdr:ext cx="534377"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8483111" y="169483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113640</xdr:rowOff>
    </xdr:from>
    <xdr:to>
      <xdr:col>41</xdr:col>
      <xdr:colOff>50800</xdr:colOff>
      <xdr:row>98</xdr:row>
      <xdr:rowOff>27932</xdr:rowOff>
    </xdr:to>
    <xdr:cxnSp macro="">
      <xdr:nvCxnSpPr>
        <xdr:cNvPr id="480" name="直線コネクタ 479">
          <a:extLst>
            <a:ext uri="{FF2B5EF4-FFF2-40B4-BE49-F238E27FC236}">
              <a16:creationId xmlns:a16="http://schemas.microsoft.com/office/drawing/2014/main" id="{00000000-0008-0000-0600-0000E0010000}"/>
            </a:ext>
          </a:extLst>
        </xdr:cNvPr>
        <xdr:cNvCxnSpPr/>
      </xdr:nvCxnSpPr>
      <xdr:spPr>
        <a:xfrm flipV="1">
          <a:off x="6972300" y="16744290"/>
          <a:ext cx="889000" cy="857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48265</xdr:rowOff>
    </xdr:from>
    <xdr:to>
      <xdr:col>41</xdr:col>
      <xdr:colOff>101600</xdr:colOff>
      <xdr:row>98</xdr:row>
      <xdr:rowOff>149865</xdr:rowOff>
    </xdr:to>
    <xdr:sp macro="" textlink="">
      <xdr:nvSpPr>
        <xdr:cNvPr id="481" name="フローチャート: 判断 480">
          <a:extLst>
            <a:ext uri="{FF2B5EF4-FFF2-40B4-BE49-F238E27FC236}">
              <a16:creationId xmlns:a16="http://schemas.microsoft.com/office/drawing/2014/main" id="{00000000-0008-0000-0600-0000E1010000}"/>
            </a:ext>
          </a:extLst>
        </xdr:cNvPr>
        <xdr:cNvSpPr/>
      </xdr:nvSpPr>
      <xdr:spPr>
        <a:xfrm>
          <a:off x="7810500" y="16850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140992</xdr:rowOff>
    </xdr:from>
    <xdr:ext cx="534377"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7594111" y="169430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74388</xdr:rowOff>
    </xdr:from>
    <xdr:to>
      <xdr:col>36</xdr:col>
      <xdr:colOff>165100</xdr:colOff>
      <xdr:row>99</xdr:row>
      <xdr:rowOff>4538</xdr:rowOff>
    </xdr:to>
    <xdr:sp macro="" textlink="">
      <xdr:nvSpPr>
        <xdr:cNvPr id="483" name="フローチャート: 判断 482">
          <a:extLst>
            <a:ext uri="{FF2B5EF4-FFF2-40B4-BE49-F238E27FC236}">
              <a16:creationId xmlns:a16="http://schemas.microsoft.com/office/drawing/2014/main" id="{00000000-0008-0000-0600-0000E3010000}"/>
            </a:ext>
          </a:extLst>
        </xdr:cNvPr>
        <xdr:cNvSpPr/>
      </xdr:nvSpPr>
      <xdr:spPr>
        <a:xfrm>
          <a:off x="6921500" y="168764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167115</xdr:rowOff>
    </xdr:from>
    <xdr:ext cx="534377"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6705111" y="169692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8" name="テキスト ボックス 487">
          <a:extLst>
            <a:ext uri="{FF2B5EF4-FFF2-40B4-BE49-F238E27FC236}">
              <a16:creationId xmlns:a16="http://schemas.microsoft.com/office/drawing/2014/main" id="{00000000-0008-0000-0600-0000E8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150589</xdr:rowOff>
    </xdr:from>
    <xdr:to>
      <xdr:col>55</xdr:col>
      <xdr:colOff>50800</xdr:colOff>
      <xdr:row>98</xdr:row>
      <xdr:rowOff>80739</xdr:rowOff>
    </xdr:to>
    <xdr:sp macro="" textlink="">
      <xdr:nvSpPr>
        <xdr:cNvPr id="490" name="楕円 489">
          <a:extLst>
            <a:ext uri="{FF2B5EF4-FFF2-40B4-BE49-F238E27FC236}">
              <a16:creationId xmlns:a16="http://schemas.microsoft.com/office/drawing/2014/main" id="{00000000-0008-0000-0600-0000EA010000}"/>
            </a:ext>
          </a:extLst>
        </xdr:cNvPr>
        <xdr:cNvSpPr/>
      </xdr:nvSpPr>
      <xdr:spPr>
        <a:xfrm>
          <a:off x="10426700" y="16781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2016</xdr:rowOff>
    </xdr:from>
    <xdr:ext cx="534377" cy="259045"/>
    <xdr:sp macro="" textlink="">
      <xdr:nvSpPr>
        <xdr:cNvPr id="491" name="普通建設事業費 （ うち更新整備　）該当値テキスト">
          <a:extLst>
            <a:ext uri="{FF2B5EF4-FFF2-40B4-BE49-F238E27FC236}">
              <a16:creationId xmlns:a16="http://schemas.microsoft.com/office/drawing/2014/main" id="{00000000-0008-0000-0600-0000EB010000}"/>
            </a:ext>
          </a:extLst>
        </xdr:cNvPr>
        <xdr:cNvSpPr txBox="1"/>
      </xdr:nvSpPr>
      <xdr:spPr>
        <a:xfrm>
          <a:off x="10528300" y="16632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86683</xdr:rowOff>
    </xdr:from>
    <xdr:to>
      <xdr:col>50</xdr:col>
      <xdr:colOff>165100</xdr:colOff>
      <xdr:row>98</xdr:row>
      <xdr:rowOff>16833</xdr:rowOff>
    </xdr:to>
    <xdr:sp macro="" textlink="">
      <xdr:nvSpPr>
        <xdr:cNvPr id="492" name="楕円 491">
          <a:extLst>
            <a:ext uri="{FF2B5EF4-FFF2-40B4-BE49-F238E27FC236}">
              <a16:creationId xmlns:a16="http://schemas.microsoft.com/office/drawing/2014/main" id="{00000000-0008-0000-0600-0000EC010000}"/>
            </a:ext>
          </a:extLst>
        </xdr:cNvPr>
        <xdr:cNvSpPr/>
      </xdr:nvSpPr>
      <xdr:spPr>
        <a:xfrm>
          <a:off x="9588500" y="16717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33360</xdr:rowOff>
    </xdr:from>
    <xdr:ext cx="534377" cy="259045"/>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9372111" y="16492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152546</xdr:rowOff>
    </xdr:from>
    <xdr:to>
      <xdr:col>46</xdr:col>
      <xdr:colOff>38100</xdr:colOff>
      <xdr:row>98</xdr:row>
      <xdr:rowOff>82696</xdr:rowOff>
    </xdr:to>
    <xdr:sp macro="" textlink="">
      <xdr:nvSpPr>
        <xdr:cNvPr id="494" name="楕円 493">
          <a:extLst>
            <a:ext uri="{FF2B5EF4-FFF2-40B4-BE49-F238E27FC236}">
              <a16:creationId xmlns:a16="http://schemas.microsoft.com/office/drawing/2014/main" id="{00000000-0008-0000-0600-0000EE010000}"/>
            </a:ext>
          </a:extLst>
        </xdr:cNvPr>
        <xdr:cNvSpPr/>
      </xdr:nvSpPr>
      <xdr:spPr>
        <a:xfrm>
          <a:off x="8699500" y="16783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99223</xdr:rowOff>
    </xdr:from>
    <xdr:ext cx="534377" cy="259045"/>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8483111" y="165584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62840</xdr:rowOff>
    </xdr:from>
    <xdr:to>
      <xdr:col>41</xdr:col>
      <xdr:colOff>101600</xdr:colOff>
      <xdr:row>97</xdr:row>
      <xdr:rowOff>164440</xdr:rowOff>
    </xdr:to>
    <xdr:sp macro="" textlink="">
      <xdr:nvSpPr>
        <xdr:cNvPr id="496" name="楕円 495">
          <a:extLst>
            <a:ext uri="{FF2B5EF4-FFF2-40B4-BE49-F238E27FC236}">
              <a16:creationId xmlns:a16="http://schemas.microsoft.com/office/drawing/2014/main" id="{00000000-0008-0000-0600-0000F0010000}"/>
            </a:ext>
          </a:extLst>
        </xdr:cNvPr>
        <xdr:cNvSpPr/>
      </xdr:nvSpPr>
      <xdr:spPr>
        <a:xfrm>
          <a:off x="7810500" y="16693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9517</xdr:rowOff>
    </xdr:from>
    <xdr:ext cx="599010" cy="259045"/>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7561795" y="164687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148582</xdr:rowOff>
    </xdr:from>
    <xdr:to>
      <xdr:col>36</xdr:col>
      <xdr:colOff>165100</xdr:colOff>
      <xdr:row>98</xdr:row>
      <xdr:rowOff>78732</xdr:rowOff>
    </xdr:to>
    <xdr:sp macro="" textlink="">
      <xdr:nvSpPr>
        <xdr:cNvPr id="498" name="楕円 497">
          <a:extLst>
            <a:ext uri="{FF2B5EF4-FFF2-40B4-BE49-F238E27FC236}">
              <a16:creationId xmlns:a16="http://schemas.microsoft.com/office/drawing/2014/main" id="{00000000-0008-0000-0600-0000F2010000}"/>
            </a:ext>
          </a:extLst>
        </xdr:cNvPr>
        <xdr:cNvSpPr/>
      </xdr:nvSpPr>
      <xdr:spPr>
        <a:xfrm>
          <a:off x="6921500" y="167792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95259</xdr:rowOff>
    </xdr:from>
    <xdr:ext cx="534377"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6705111" y="16554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3" name="正方形/長方形 502">
          <a:extLst>
            <a:ext uri="{FF2B5EF4-FFF2-40B4-BE49-F238E27FC236}">
              <a16:creationId xmlns:a16="http://schemas.microsoft.com/office/drawing/2014/main" id="{00000000-0008-0000-0600-0000F7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4" name="正方形/長方形 503">
          <a:extLst>
            <a:ext uri="{FF2B5EF4-FFF2-40B4-BE49-F238E27FC236}">
              <a16:creationId xmlns:a16="http://schemas.microsoft.com/office/drawing/2014/main" id="{00000000-0008-0000-0600-0000F8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5" name="正方形/長方形 504">
          <a:extLst>
            <a:ext uri="{FF2B5EF4-FFF2-40B4-BE49-F238E27FC236}">
              <a16:creationId xmlns:a16="http://schemas.microsoft.com/office/drawing/2014/main" id="{00000000-0008-0000-0600-0000F9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6" name="正方形/長方形 505">
          <a:extLst>
            <a:ext uri="{FF2B5EF4-FFF2-40B4-BE49-F238E27FC236}">
              <a16:creationId xmlns:a16="http://schemas.microsoft.com/office/drawing/2014/main" id="{00000000-0008-0000-0600-0000FA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7" name="正方形/長方形 506">
          <a:extLst>
            <a:ext uri="{FF2B5EF4-FFF2-40B4-BE49-F238E27FC236}">
              <a16:creationId xmlns:a16="http://schemas.microsoft.com/office/drawing/2014/main" id="{00000000-0008-0000-0600-0000FB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13" name="テキスト ボックス 512">
          <a:extLst>
            <a:ext uri="{FF2B5EF4-FFF2-40B4-BE49-F238E27FC236}">
              <a16:creationId xmlns:a16="http://schemas.microsoft.com/office/drawing/2014/main" id="{00000000-0008-0000-0600-00000102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15" name="テキスト ボックス 514">
          <a:extLst>
            <a:ext uri="{FF2B5EF4-FFF2-40B4-BE49-F238E27FC236}">
              <a16:creationId xmlns:a16="http://schemas.microsoft.com/office/drawing/2014/main" id="{00000000-0008-0000-0600-00000302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19" name="テキスト ボックス 518">
          <a:extLst>
            <a:ext uri="{FF2B5EF4-FFF2-40B4-BE49-F238E27FC236}">
              <a16:creationId xmlns:a16="http://schemas.microsoft.com/office/drawing/2014/main" id="{00000000-0008-0000-0600-000007020000}"/>
            </a:ext>
          </a:extLst>
        </xdr:cNvPr>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21" name="テキスト ボックス 520">
          <a:extLst>
            <a:ext uri="{FF2B5EF4-FFF2-40B4-BE49-F238E27FC236}">
              <a16:creationId xmlns:a16="http://schemas.microsoft.com/office/drawing/2014/main" id="{00000000-0008-0000-0600-000009020000}"/>
            </a:ext>
          </a:extLst>
        </xdr:cNvPr>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4" name="災害復旧事業費グラフ枠">
          <a:extLst>
            <a:ext uri="{FF2B5EF4-FFF2-40B4-BE49-F238E27FC236}">
              <a16:creationId xmlns:a16="http://schemas.microsoft.com/office/drawing/2014/main" id="{00000000-0008-0000-0600-00000C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30690</xdr:rowOff>
    </xdr:from>
    <xdr:to>
      <xdr:col>85</xdr:col>
      <xdr:colOff>126364</xdr:colOff>
      <xdr:row>39</xdr:row>
      <xdr:rowOff>98878</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flipV="1">
          <a:off x="16317595" y="5345640"/>
          <a:ext cx="1269" cy="14397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102705</xdr:rowOff>
    </xdr:from>
    <xdr:ext cx="249299" cy="259045"/>
    <xdr:sp macro="" textlink="">
      <xdr:nvSpPr>
        <xdr:cNvPr id="526" name="災害復旧事業費最小値テキスト">
          <a:extLst>
            <a:ext uri="{FF2B5EF4-FFF2-40B4-BE49-F238E27FC236}">
              <a16:creationId xmlns:a16="http://schemas.microsoft.com/office/drawing/2014/main" id="{00000000-0008-0000-0600-00000E020000}"/>
            </a:ext>
          </a:extLst>
        </xdr:cNvPr>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148817</xdr:rowOff>
    </xdr:from>
    <xdr:ext cx="534377" cy="259045"/>
    <xdr:sp macro="" textlink="">
      <xdr:nvSpPr>
        <xdr:cNvPr id="528" name="災害復旧事業費最大値テキスト">
          <a:extLst>
            <a:ext uri="{FF2B5EF4-FFF2-40B4-BE49-F238E27FC236}">
              <a16:creationId xmlns:a16="http://schemas.microsoft.com/office/drawing/2014/main" id="{00000000-0008-0000-0600-000010020000}"/>
            </a:ext>
          </a:extLst>
        </xdr:cNvPr>
        <xdr:cNvSpPr txBox="1"/>
      </xdr:nvSpPr>
      <xdr:spPr>
        <a:xfrm>
          <a:off x="16370300" y="51208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88,176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30690</xdr:rowOff>
    </xdr:from>
    <xdr:to>
      <xdr:col>86</xdr:col>
      <xdr:colOff>25400</xdr:colOff>
      <xdr:row>31</xdr:row>
      <xdr:rowOff>30690</xdr:rowOff>
    </xdr:to>
    <xdr:cxnSp macro="">
      <xdr:nvCxnSpPr>
        <xdr:cNvPr id="529" name="直線コネクタ 528">
          <a:extLst>
            <a:ext uri="{FF2B5EF4-FFF2-40B4-BE49-F238E27FC236}">
              <a16:creationId xmlns:a16="http://schemas.microsoft.com/office/drawing/2014/main" id="{00000000-0008-0000-0600-000011020000}"/>
            </a:ext>
          </a:extLst>
        </xdr:cNvPr>
        <xdr:cNvCxnSpPr/>
      </xdr:nvCxnSpPr>
      <xdr:spPr>
        <a:xfrm>
          <a:off x="16230600" y="5345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54024</xdr:rowOff>
    </xdr:from>
    <xdr:to>
      <xdr:col>85</xdr:col>
      <xdr:colOff>127000</xdr:colOff>
      <xdr:row>38</xdr:row>
      <xdr:rowOff>58939</xdr:rowOff>
    </xdr:to>
    <xdr:cxnSp macro="">
      <xdr:nvCxnSpPr>
        <xdr:cNvPr id="530" name="直線コネクタ 529">
          <a:extLst>
            <a:ext uri="{FF2B5EF4-FFF2-40B4-BE49-F238E27FC236}">
              <a16:creationId xmlns:a16="http://schemas.microsoft.com/office/drawing/2014/main" id="{00000000-0008-0000-0600-000012020000}"/>
            </a:ext>
          </a:extLst>
        </xdr:cNvPr>
        <xdr:cNvCxnSpPr/>
      </xdr:nvCxnSpPr>
      <xdr:spPr>
        <a:xfrm>
          <a:off x="15481300" y="6569124"/>
          <a:ext cx="838200" cy="4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53513</xdr:rowOff>
    </xdr:from>
    <xdr:ext cx="469744" cy="259045"/>
    <xdr:sp macro="" textlink="">
      <xdr:nvSpPr>
        <xdr:cNvPr id="531" name="災害復旧事業費平均値テキスト">
          <a:extLst>
            <a:ext uri="{FF2B5EF4-FFF2-40B4-BE49-F238E27FC236}">
              <a16:creationId xmlns:a16="http://schemas.microsoft.com/office/drawing/2014/main" id="{00000000-0008-0000-0600-000013020000}"/>
            </a:ext>
          </a:extLst>
        </xdr:cNvPr>
        <xdr:cNvSpPr txBox="1"/>
      </xdr:nvSpPr>
      <xdr:spPr>
        <a:xfrm>
          <a:off x="16370300" y="656861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75086</xdr:rowOff>
    </xdr:from>
    <xdr:to>
      <xdr:col>85</xdr:col>
      <xdr:colOff>177800</xdr:colOff>
      <xdr:row>39</xdr:row>
      <xdr:rowOff>5236</xdr:rowOff>
    </xdr:to>
    <xdr:sp macro="" textlink="">
      <xdr:nvSpPr>
        <xdr:cNvPr id="532" name="フローチャート: 判断 531">
          <a:extLst>
            <a:ext uri="{FF2B5EF4-FFF2-40B4-BE49-F238E27FC236}">
              <a16:creationId xmlns:a16="http://schemas.microsoft.com/office/drawing/2014/main" id="{00000000-0008-0000-0600-000014020000}"/>
            </a:ext>
          </a:extLst>
        </xdr:cNvPr>
        <xdr:cNvSpPr/>
      </xdr:nvSpPr>
      <xdr:spPr>
        <a:xfrm>
          <a:off x="16268700" y="6590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54024</xdr:rowOff>
    </xdr:from>
    <xdr:to>
      <xdr:col>81</xdr:col>
      <xdr:colOff>50800</xdr:colOff>
      <xdr:row>38</xdr:row>
      <xdr:rowOff>71741</xdr:rowOff>
    </xdr:to>
    <xdr:cxnSp macro="">
      <xdr:nvCxnSpPr>
        <xdr:cNvPr id="533" name="直線コネクタ 532">
          <a:extLst>
            <a:ext uri="{FF2B5EF4-FFF2-40B4-BE49-F238E27FC236}">
              <a16:creationId xmlns:a16="http://schemas.microsoft.com/office/drawing/2014/main" id="{00000000-0008-0000-0600-000015020000}"/>
            </a:ext>
          </a:extLst>
        </xdr:cNvPr>
        <xdr:cNvCxnSpPr/>
      </xdr:nvCxnSpPr>
      <xdr:spPr>
        <a:xfrm flipV="1">
          <a:off x="14592300" y="6569124"/>
          <a:ext cx="889000" cy="17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55198</xdr:rowOff>
    </xdr:from>
    <xdr:to>
      <xdr:col>81</xdr:col>
      <xdr:colOff>101600</xdr:colOff>
      <xdr:row>38</xdr:row>
      <xdr:rowOff>156798</xdr:rowOff>
    </xdr:to>
    <xdr:sp macro="" textlink="">
      <xdr:nvSpPr>
        <xdr:cNvPr id="534" name="フローチャート: 判断 533">
          <a:extLst>
            <a:ext uri="{FF2B5EF4-FFF2-40B4-BE49-F238E27FC236}">
              <a16:creationId xmlns:a16="http://schemas.microsoft.com/office/drawing/2014/main" id="{00000000-0008-0000-0600-000016020000}"/>
            </a:ext>
          </a:extLst>
        </xdr:cNvPr>
        <xdr:cNvSpPr/>
      </xdr:nvSpPr>
      <xdr:spPr>
        <a:xfrm>
          <a:off x="15430500" y="6570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147925</xdr:rowOff>
    </xdr:from>
    <xdr:ext cx="534377"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5214111" y="66630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71741</xdr:rowOff>
    </xdr:from>
    <xdr:to>
      <xdr:col>76</xdr:col>
      <xdr:colOff>114300</xdr:colOff>
      <xdr:row>39</xdr:row>
      <xdr:rowOff>14313</xdr:rowOff>
    </xdr:to>
    <xdr:cxnSp macro="">
      <xdr:nvCxnSpPr>
        <xdr:cNvPr id="536" name="直線コネクタ 535">
          <a:extLst>
            <a:ext uri="{FF2B5EF4-FFF2-40B4-BE49-F238E27FC236}">
              <a16:creationId xmlns:a16="http://schemas.microsoft.com/office/drawing/2014/main" id="{00000000-0008-0000-0600-000018020000}"/>
            </a:ext>
          </a:extLst>
        </xdr:cNvPr>
        <xdr:cNvCxnSpPr/>
      </xdr:nvCxnSpPr>
      <xdr:spPr>
        <a:xfrm flipV="1">
          <a:off x="13703300" y="6586841"/>
          <a:ext cx="889000" cy="114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69142</xdr:rowOff>
    </xdr:from>
    <xdr:to>
      <xdr:col>76</xdr:col>
      <xdr:colOff>165100</xdr:colOff>
      <xdr:row>38</xdr:row>
      <xdr:rowOff>170742</xdr:rowOff>
    </xdr:to>
    <xdr:sp macro="" textlink="">
      <xdr:nvSpPr>
        <xdr:cNvPr id="537" name="フローチャート: 判断 536">
          <a:extLst>
            <a:ext uri="{FF2B5EF4-FFF2-40B4-BE49-F238E27FC236}">
              <a16:creationId xmlns:a16="http://schemas.microsoft.com/office/drawing/2014/main" id="{00000000-0008-0000-0600-000019020000}"/>
            </a:ext>
          </a:extLst>
        </xdr:cNvPr>
        <xdr:cNvSpPr/>
      </xdr:nvSpPr>
      <xdr:spPr>
        <a:xfrm>
          <a:off x="14541500" y="6584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38</xdr:row>
      <xdr:rowOff>161869</xdr:rowOff>
    </xdr:from>
    <xdr:ext cx="469744"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4357428" y="66769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163637</xdr:rowOff>
    </xdr:from>
    <xdr:to>
      <xdr:col>71</xdr:col>
      <xdr:colOff>177800</xdr:colOff>
      <xdr:row>39</xdr:row>
      <xdr:rowOff>14313</xdr:rowOff>
    </xdr:to>
    <xdr:cxnSp macro="">
      <xdr:nvCxnSpPr>
        <xdr:cNvPr id="539" name="直線コネクタ 538">
          <a:extLst>
            <a:ext uri="{FF2B5EF4-FFF2-40B4-BE49-F238E27FC236}">
              <a16:creationId xmlns:a16="http://schemas.microsoft.com/office/drawing/2014/main" id="{00000000-0008-0000-0600-00001B020000}"/>
            </a:ext>
          </a:extLst>
        </xdr:cNvPr>
        <xdr:cNvCxnSpPr/>
      </xdr:nvCxnSpPr>
      <xdr:spPr>
        <a:xfrm>
          <a:off x="12814300" y="6678737"/>
          <a:ext cx="889000" cy="22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54332</xdr:rowOff>
    </xdr:from>
    <xdr:to>
      <xdr:col>72</xdr:col>
      <xdr:colOff>38100</xdr:colOff>
      <xdr:row>38</xdr:row>
      <xdr:rowOff>155932</xdr:rowOff>
    </xdr:to>
    <xdr:sp macro="" textlink="">
      <xdr:nvSpPr>
        <xdr:cNvPr id="540" name="フローチャート: 判断 539">
          <a:extLst>
            <a:ext uri="{FF2B5EF4-FFF2-40B4-BE49-F238E27FC236}">
              <a16:creationId xmlns:a16="http://schemas.microsoft.com/office/drawing/2014/main" id="{00000000-0008-0000-0600-00001C020000}"/>
            </a:ext>
          </a:extLst>
        </xdr:cNvPr>
        <xdr:cNvSpPr/>
      </xdr:nvSpPr>
      <xdr:spPr>
        <a:xfrm>
          <a:off x="13652500" y="65694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1009</xdr:rowOff>
    </xdr:from>
    <xdr:ext cx="534377"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3436111" y="6344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70776</xdr:rowOff>
    </xdr:from>
    <xdr:to>
      <xdr:col>67</xdr:col>
      <xdr:colOff>101600</xdr:colOff>
      <xdr:row>39</xdr:row>
      <xdr:rowOff>926</xdr:rowOff>
    </xdr:to>
    <xdr:sp macro="" textlink="">
      <xdr:nvSpPr>
        <xdr:cNvPr id="542" name="フローチャート: 判断 541">
          <a:extLst>
            <a:ext uri="{FF2B5EF4-FFF2-40B4-BE49-F238E27FC236}">
              <a16:creationId xmlns:a16="http://schemas.microsoft.com/office/drawing/2014/main" id="{00000000-0008-0000-0600-00001E020000}"/>
            </a:ext>
          </a:extLst>
        </xdr:cNvPr>
        <xdr:cNvSpPr/>
      </xdr:nvSpPr>
      <xdr:spPr>
        <a:xfrm>
          <a:off x="12763500" y="6585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17452</xdr:rowOff>
    </xdr:from>
    <xdr:ext cx="469744"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2579428" y="63611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7" name="テキスト ボックス 546">
          <a:extLst>
            <a:ext uri="{FF2B5EF4-FFF2-40B4-BE49-F238E27FC236}">
              <a16:creationId xmlns:a16="http://schemas.microsoft.com/office/drawing/2014/main" id="{00000000-0008-0000-0600-000023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8" name="テキスト ボックス 547">
          <a:extLst>
            <a:ext uri="{FF2B5EF4-FFF2-40B4-BE49-F238E27FC236}">
              <a16:creationId xmlns:a16="http://schemas.microsoft.com/office/drawing/2014/main" id="{00000000-0008-0000-0600-000024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8139</xdr:rowOff>
    </xdr:from>
    <xdr:to>
      <xdr:col>85</xdr:col>
      <xdr:colOff>177800</xdr:colOff>
      <xdr:row>38</xdr:row>
      <xdr:rowOff>109739</xdr:rowOff>
    </xdr:to>
    <xdr:sp macro="" textlink="">
      <xdr:nvSpPr>
        <xdr:cNvPr id="549" name="楕円 548">
          <a:extLst>
            <a:ext uri="{FF2B5EF4-FFF2-40B4-BE49-F238E27FC236}">
              <a16:creationId xmlns:a16="http://schemas.microsoft.com/office/drawing/2014/main" id="{00000000-0008-0000-0600-000025020000}"/>
            </a:ext>
          </a:extLst>
        </xdr:cNvPr>
        <xdr:cNvSpPr/>
      </xdr:nvSpPr>
      <xdr:spPr>
        <a:xfrm>
          <a:off x="16268700" y="6523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31016</xdr:rowOff>
    </xdr:from>
    <xdr:ext cx="534377" cy="259045"/>
    <xdr:sp macro="" textlink="">
      <xdr:nvSpPr>
        <xdr:cNvPr id="550" name="災害復旧事業費該当値テキスト">
          <a:extLst>
            <a:ext uri="{FF2B5EF4-FFF2-40B4-BE49-F238E27FC236}">
              <a16:creationId xmlns:a16="http://schemas.microsoft.com/office/drawing/2014/main" id="{00000000-0008-0000-0600-000026020000}"/>
            </a:ext>
          </a:extLst>
        </xdr:cNvPr>
        <xdr:cNvSpPr txBox="1"/>
      </xdr:nvSpPr>
      <xdr:spPr>
        <a:xfrm>
          <a:off x="16370300" y="6374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3224</xdr:rowOff>
    </xdr:from>
    <xdr:to>
      <xdr:col>81</xdr:col>
      <xdr:colOff>101600</xdr:colOff>
      <xdr:row>38</xdr:row>
      <xdr:rowOff>104824</xdr:rowOff>
    </xdr:to>
    <xdr:sp macro="" textlink="">
      <xdr:nvSpPr>
        <xdr:cNvPr id="551" name="楕円 550">
          <a:extLst>
            <a:ext uri="{FF2B5EF4-FFF2-40B4-BE49-F238E27FC236}">
              <a16:creationId xmlns:a16="http://schemas.microsoft.com/office/drawing/2014/main" id="{00000000-0008-0000-0600-000027020000}"/>
            </a:ext>
          </a:extLst>
        </xdr:cNvPr>
        <xdr:cNvSpPr/>
      </xdr:nvSpPr>
      <xdr:spPr>
        <a:xfrm>
          <a:off x="15430500" y="6518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121351</xdr:rowOff>
    </xdr:from>
    <xdr:ext cx="534377" cy="259045"/>
    <xdr:sp macro="" textlink="">
      <xdr:nvSpPr>
        <xdr:cNvPr id="552" name="テキスト ボックス 551">
          <a:extLst>
            <a:ext uri="{FF2B5EF4-FFF2-40B4-BE49-F238E27FC236}">
              <a16:creationId xmlns:a16="http://schemas.microsoft.com/office/drawing/2014/main" id="{00000000-0008-0000-0600-000028020000}"/>
            </a:ext>
          </a:extLst>
        </xdr:cNvPr>
        <xdr:cNvSpPr txBox="1"/>
      </xdr:nvSpPr>
      <xdr:spPr>
        <a:xfrm>
          <a:off x="15214111" y="62935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20941</xdr:rowOff>
    </xdr:from>
    <xdr:to>
      <xdr:col>76</xdr:col>
      <xdr:colOff>165100</xdr:colOff>
      <xdr:row>38</xdr:row>
      <xdr:rowOff>122541</xdr:rowOff>
    </xdr:to>
    <xdr:sp macro="" textlink="">
      <xdr:nvSpPr>
        <xdr:cNvPr id="553" name="楕円 552">
          <a:extLst>
            <a:ext uri="{FF2B5EF4-FFF2-40B4-BE49-F238E27FC236}">
              <a16:creationId xmlns:a16="http://schemas.microsoft.com/office/drawing/2014/main" id="{00000000-0008-0000-0600-000029020000}"/>
            </a:ext>
          </a:extLst>
        </xdr:cNvPr>
        <xdr:cNvSpPr/>
      </xdr:nvSpPr>
      <xdr:spPr>
        <a:xfrm>
          <a:off x="14541500" y="65360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139068</xdr:rowOff>
    </xdr:from>
    <xdr:ext cx="534377" cy="259045"/>
    <xdr:sp macro="" textlink="">
      <xdr:nvSpPr>
        <xdr:cNvPr id="554" name="テキスト ボックス 553">
          <a:extLst>
            <a:ext uri="{FF2B5EF4-FFF2-40B4-BE49-F238E27FC236}">
              <a16:creationId xmlns:a16="http://schemas.microsoft.com/office/drawing/2014/main" id="{00000000-0008-0000-0600-00002A020000}"/>
            </a:ext>
          </a:extLst>
        </xdr:cNvPr>
        <xdr:cNvSpPr txBox="1"/>
      </xdr:nvSpPr>
      <xdr:spPr>
        <a:xfrm>
          <a:off x="14325111" y="63112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134963</xdr:rowOff>
    </xdr:from>
    <xdr:to>
      <xdr:col>72</xdr:col>
      <xdr:colOff>38100</xdr:colOff>
      <xdr:row>39</xdr:row>
      <xdr:rowOff>65113</xdr:rowOff>
    </xdr:to>
    <xdr:sp macro="" textlink="">
      <xdr:nvSpPr>
        <xdr:cNvPr id="555" name="楕円 554">
          <a:extLst>
            <a:ext uri="{FF2B5EF4-FFF2-40B4-BE49-F238E27FC236}">
              <a16:creationId xmlns:a16="http://schemas.microsoft.com/office/drawing/2014/main" id="{00000000-0008-0000-0600-00002B020000}"/>
            </a:ext>
          </a:extLst>
        </xdr:cNvPr>
        <xdr:cNvSpPr/>
      </xdr:nvSpPr>
      <xdr:spPr>
        <a:xfrm>
          <a:off x="13652500" y="6650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39</xdr:row>
      <xdr:rowOff>56240</xdr:rowOff>
    </xdr:from>
    <xdr:ext cx="469744" cy="259045"/>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3468428" y="67427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112837</xdr:rowOff>
    </xdr:from>
    <xdr:to>
      <xdr:col>67</xdr:col>
      <xdr:colOff>101600</xdr:colOff>
      <xdr:row>39</xdr:row>
      <xdr:rowOff>42987</xdr:rowOff>
    </xdr:to>
    <xdr:sp macro="" textlink="">
      <xdr:nvSpPr>
        <xdr:cNvPr id="557" name="楕円 556">
          <a:extLst>
            <a:ext uri="{FF2B5EF4-FFF2-40B4-BE49-F238E27FC236}">
              <a16:creationId xmlns:a16="http://schemas.microsoft.com/office/drawing/2014/main" id="{00000000-0008-0000-0600-00002D020000}"/>
            </a:ext>
          </a:extLst>
        </xdr:cNvPr>
        <xdr:cNvSpPr/>
      </xdr:nvSpPr>
      <xdr:spPr>
        <a:xfrm>
          <a:off x="12763500" y="6627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34114</xdr:rowOff>
    </xdr:from>
    <xdr:ext cx="469744" cy="259045"/>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2579428" y="67206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9" name="正方形/長方形 558">
          <a:extLst>
            <a:ext uri="{FF2B5EF4-FFF2-40B4-BE49-F238E27FC236}">
              <a16:creationId xmlns:a16="http://schemas.microsoft.com/office/drawing/2014/main" id="{00000000-0008-0000-0600-00002F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60" name="正方形/長方形 559">
          <a:extLst>
            <a:ext uri="{FF2B5EF4-FFF2-40B4-BE49-F238E27FC236}">
              <a16:creationId xmlns:a16="http://schemas.microsoft.com/office/drawing/2014/main" id="{00000000-0008-0000-0600-000030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61" name="正方形/長方形 560">
          <a:extLst>
            <a:ext uri="{FF2B5EF4-FFF2-40B4-BE49-F238E27FC236}">
              <a16:creationId xmlns:a16="http://schemas.microsoft.com/office/drawing/2014/main" id="{00000000-0008-0000-0600-000031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62" name="正方形/長方形 561">
          <a:extLst>
            <a:ext uri="{FF2B5EF4-FFF2-40B4-BE49-F238E27FC236}">
              <a16:creationId xmlns:a16="http://schemas.microsoft.com/office/drawing/2014/main" id="{00000000-0008-0000-0600-000032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63" name="正方形/長方形 562">
          <a:extLst>
            <a:ext uri="{FF2B5EF4-FFF2-40B4-BE49-F238E27FC236}">
              <a16:creationId xmlns:a16="http://schemas.microsoft.com/office/drawing/2014/main" id="{00000000-0008-0000-0600-000033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4" name="正方形/長方形 563">
          <a:extLst>
            <a:ext uri="{FF2B5EF4-FFF2-40B4-BE49-F238E27FC236}">
              <a16:creationId xmlns:a16="http://schemas.microsoft.com/office/drawing/2014/main" id="{00000000-0008-0000-0600-000034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5" name="正方形/長方形 564">
          <a:extLst>
            <a:ext uri="{FF2B5EF4-FFF2-40B4-BE49-F238E27FC236}">
              <a16:creationId xmlns:a16="http://schemas.microsoft.com/office/drawing/2014/main" id="{00000000-0008-0000-0600-000035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6" name="正方形/長方形 565">
          <a:extLst>
            <a:ext uri="{FF2B5EF4-FFF2-40B4-BE49-F238E27FC236}">
              <a16:creationId xmlns:a16="http://schemas.microsoft.com/office/drawing/2014/main" id="{00000000-0008-0000-0600-000036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7" name="テキスト ボックス 566">
          <a:extLst>
            <a:ext uri="{FF2B5EF4-FFF2-40B4-BE49-F238E27FC236}">
              <a16:creationId xmlns:a16="http://schemas.microsoft.com/office/drawing/2014/main" id="{00000000-0008-0000-0600-000037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57</xdr:row>
      <xdr:rowOff>6350</xdr:rowOff>
    </xdr:from>
    <xdr:to>
      <xdr:col>89</xdr:col>
      <xdr:colOff>177800</xdr:colOff>
      <xdr:row>57</xdr:row>
      <xdr:rowOff>6350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56</xdr:row>
      <xdr:rowOff>35577</xdr:rowOff>
    </xdr:from>
    <xdr:ext cx="248786" cy="259045"/>
    <xdr:sp macro="" textlink="">
      <xdr:nvSpPr>
        <xdr:cNvPr id="570" name="テキスト ボックス 569">
          <a:extLst>
            <a:ext uri="{FF2B5EF4-FFF2-40B4-BE49-F238E27FC236}">
              <a16:creationId xmlns:a16="http://schemas.microsoft.com/office/drawing/2014/main" id="{00000000-0008-0000-0600-00003A020000}"/>
            </a:ext>
          </a:extLst>
        </xdr:cNvPr>
        <xdr:cNvSpPr txBox="1"/>
      </xdr:nvSpPr>
      <xdr:spPr>
        <a:xfrm>
          <a:off x="12197214" y="963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51</xdr:row>
      <xdr:rowOff>130827</xdr:rowOff>
    </xdr:from>
    <xdr:ext cx="248786" cy="259045"/>
    <xdr:sp macro="" textlink="">
      <xdr:nvSpPr>
        <xdr:cNvPr id="572" name="テキスト ボックス 571">
          <a:extLst>
            <a:ext uri="{FF2B5EF4-FFF2-40B4-BE49-F238E27FC236}">
              <a16:creationId xmlns:a16="http://schemas.microsoft.com/office/drawing/2014/main" id="{00000000-0008-0000-0600-00003C020000}"/>
            </a:ext>
          </a:extLst>
        </xdr:cNvPr>
        <xdr:cNvSpPr txBox="1"/>
      </xdr:nvSpPr>
      <xdr:spPr>
        <a:xfrm>
          <a:off x="12197214" y="8874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5" name="失業対策事業費グラフ枠">
          <a:extLst>
            <a:ext uri="{FF2B5EF4-FFF2-40B4-BE49-F238E27FC236}">
              <a16:creationId xmlns:a16="http://schemas.microsoft.com/office/drawing/2014/main" id="{00000000-0008-0000-0600-00003F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57</xdr:row>
      <xdr:rowOff>6350</xdr:rowOff>
    </xdr:from>
    <xdr:to>
      <xdr:col>85</xdr:col>
      <xdr:colOff>126364</xdr:colOff>
      <xdr:row>57</xdr:row>
      <xdr:rowOff>6350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6317595" y="9779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48277</xdr:rowOff>
    </xdr:from>
    <xdr:ext cx="249299" cy="259045"/>
    <xdr:sp macro="" textlink="">
      <xdr:nvSpPr>
        <xdr:cNvPr id="577" name="失業対策事業費最小値テキスト">
          <a:extLst>
            <a:ext uri="{FF2B5EF4-FFF2-40B4-BE49-F238E27FC236}">
              <a16:creationId xmlns:a16="http://schemas.microsoft.com/office/drawing/2014/main" id="{00000000-0008-0000-0600-000041020000}"/>
            </a:ext>
          </a:extLst>
        </xdr:cNvPr>
        <xdr:cNvSpPr txBox="1"/>
      </xdr:nvSpPr>
      <xdr:spPr>
        <a:xfrm>
          <a:off x="16370300" y="982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6350</xdr:rowOff>
    </xdr:from>
    <xdr:to>
      <xdr:col>86</xdr:col>
      <xdr:colOff>25400</xdr:colOff>
      <xdr:row>57</xdr:row>
      <xdr:rowOff>6350</xdr:rowOff>
    </xdr:to>
    <xdr:cxnSp macro="">
      <xdr:nvCxnSpPr>
        <xdr:cNvPr id="578" name="直線コネクタ 577">
          <a:extLst>
            <a:ext uri="{FF2B5EF4-FFF2-40B4-BE49-F238E27FC236}">
              <a16:creationId xmlns:a16="http://schemas.microsoft.com/office/drawing/2014/main" id="{00000000-0008-0000-0600-000042020000}"/>
            </a:ext>
          </a:extLst>
        </xdr:cNvPr>
        <xdr:cNvCxnSpPr/>
      </xdr:nvCxnSpPr>
      <xdr:spPr>
        <a:xfrm>
          <a:off x="16230600" y="977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48277</xdr:rowOff>
    </xdr:from>
    <xdr:ext cx="249299" cy="259045"/>
    <xdr:sp macro="" textlink="">
      <xdr:nvSpPr>
        <xdr:cNvPr id="579" name="失業対策事業費最大値テキスト">
          <a:extLst>
            <a:ext uri="{FF2B5EF4-FFF2-40B4-BE49-F238E27FC236}">
              <a16:creationId xmlns:a16="http://schemas.microsoft.com/office/drawing/2014/main" id="{00000000-0008-0000-0600-000043020000}"/>
            </a:ext>
          </a:extLst>
        </xdr:cNvPr>
        <xdr:cNvSpPr txBox="1"/>
      </xdr:nvSpPr>
      <xdr:spPr>
        <a:xfrm>
          <a:off x="16370300" y="9478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6350</xdr:rowOff>
    </xdr:from>
    <xdr:to>
      <xdr:col>86</xdr:col>
      <xdr:colOff>25400</xdr:colOff>
      <xdr:row>57</xdr:row>
      <xdr:rowOff>6350</xdr:rowOff>
    </xdr:to>
    <xdr:cxnSp macro="">
      <xdr:nvCxnSpPr>
        <xdr:cNvPr id="580" name="直線コネクタ 579">
          <a:extLst>
            <a:ext uri="{FF2B5EF4-FFF2-40B4-BE49-F238E27FC236}">
              <a16:creationId xmlns:a16="http://schemas.microsoft.com/office/drawing/2014/main" id="{00000000-0008-0000-0600-000044020000}"/>
            </a:ext>
          </a:extLst>
        </xdr:cNvPr>
        <xdr:cNvCxnSpPr/>
      </xdr:nvCxnSpPr>
      <xdr:spPr>
        <a:xfrm>
          <a:off x="16230600" y="977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6350</xdr:rowOff>
    </xdr:from>
    <xdr:to>
      <xdr:col>85</xdr:col>
      <xdr:colOff>127000</xdr:colOff>
      <xdr:row>57</xdr:row>
      <xdr:rowOff>6350</xdr:rowOff>
    </xdr:to>
    <xdr:cxnSp macro="">
      <xdr:nvCxnSpPr>
        <xdr:cNvPr id="581" name="直線コネクタ 580">
          <a:extLst>
            <a:ext uri="{FF2B5EF4-FFF2-40B4-BE49-F238E27FC236}">
              <a16:creationId xmlns:a16="http://schemas.microsoft.com/office/drawing/2014/main" id="{00000000-0008-0000-0600-000045020000}"/>
            </a:ext>
          </a:extLst>
        </xdr:cNvPr>
        <xdr:cNvCxnSpPr/>
      </xdr:nvCxnSpPr>
      <xdr:spPr>
        <a:xfrm>
          <a:off x="15481300" y="9779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105427</xdr:rowOff>
    </xdr:from>
    <xdr:ext cx="249299" cy="259045"/>
    <xdr:sp macro="" textlink="">
      <xdr:nvSpPr>
        <xdr:cNvPr id="582" name="失業対策事業費平均値テキスト">
          <a:extLst>
            <a:ext uri="{FF2B5EF4-FFF2-40B4-BE49-F238E27FC236}">
              <a16:creationId xmlns:a16="http://schemas.microsoft.com/office/drawing/2014/main" id="{00000000-0008-0000-0600-000046020000}"/>
            </a:ext>
          </a:extLst>
        </xdr:cNvPr>
        <xdr:cNvSpPr txBox="1"/>
      </xdr:nvSpPr>
      <xdr:spPr>
        <a:xfrm>
          <a:off x="16370300" y="9706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127000</xdr:rowOff>
    </xdr:from>
    <xdr:to>
      <xdr:col>85</xdr:col>
      <xdr:colOff>177800</xdr:colOff>
      <xdr:row>57</xdr:row>
      <xdr:rowOff>57150</xdr:rowOff>
    </xdr:to>
    <xdr:sp macro="" textlink="">
      <xdr:nvSpPr>
        <xdr:cNvPr id="583" name="フローチャート: 判断 582">
          <a:extLst>
            <a:ext uri="{FF2B5EF4-FFF2-40B4-BE49-F238E27FC236}">
              <a16:creationId xmlns:a16="http://schemas.microsoft.com/office/drawing/2014/main" id="{00000000-0008-0000-0600-000047020000}"/>
            </a:ext>
          </a:extLst>
        </xdr:cNvPr>
        <xdr:cNvSpPr/>
      </xdr:nvSpPr>
      <xdr:spPr>
        <a:xfrm>
          <a:off x="16268700" y="9728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6350</xdr:rowOff>
    </xdr:from>
    <xdr:to>
      <xdr:col>81</xdr:col>
      <xdr:colOff>50800</xdr:colOff>
      <xdr:row>57</xdr:row>
      <xdr:rowOff>6350</xdr:rowOff>
    </xdr:to>
    <xdr:cxnSp macro="">
      <xdr:nvCxnSpPr>
        <xdr:cNvPr id="584" name="直線コネクタ 583">
          <a:extLst>
            <a:ext uri="{FF2B5EF4-FFF2-40B4-BE49-F238E27FC236}">
              <a16:creationId xmlns:a16="http://schemas.microsoft.com/office/drawing/2014/main" id="{00000000-0008-0000-0600-000048020000}"/>
            </a:ext>
          </a:extLst>
        </xdr:cNvPr>
        <xdr:cNvCxnSpPr/>
      </xdr:nvCxnSpPr>
      <xdr:spPr>
        <a:xfrm>
          <a:off x="14592300" y="977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127000</xdr:rowOff>
    </xdr:from>
    <xdr:to>
      <xdr:col>81</xdr:col>
      <xdr:colOff>101600</xdr:colOff>
      <xdr:row>57</xdr:row>
      <xdr:rowOff>57150</xdr:rowOff>
    </xdr:to>
    <xdr:sp macro="" textlink="">
      <xdr:nvSpPr>
        <xdr:cNvPr id="585" name="フローチャート: 判断 584">
          <a:extLst>
            <a:ext uri="{FF2B5EF4-FFF2-40B4-BE49-F238E27FC236}">
              <a16:creationId xmlns:a16="http://schemas.microsoft.com/office/drawing/2014/main" id="{00000000-0008-0000-0600-000049020000}"/>
            </a:ext>
          </a:extLst>
        </xdr:cNvPr>
        <xdr:cNvSpPr/>
      </xdr:nvSpPr>
      <xdr:spPr>
        <a:xfrm>
          <a:off x="15430500" y="9728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57</xdr:row>
      <xdr:rowOff>48277</xdr:rowOff>
    </xdr:from>
    <xdr:ext cx="249299"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5356650" y="982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6350</xdr:rowOff>
    </xdr:from>
    <xdr:to>
      <xdr:col>76</xdr:col>
      <xdr:colOff>114300</xdr:colOff>
      <xdr:row>57</xdr:row>
      <xdr:rowOff>6350</xdr:rowOff>
    </xdr:to>
    <xdr:cxnSp macro="">
      <xdr:nvCxnSpPr>
        <xdr:cNvPr id="587" name="直線コネクタ 586">
          <a:extLst>
            <a:ext uri="{FF2B5EF4-FFF2-40B4-BE49-F238E27FC236}">
              <a16:creationId xmlns:a16="http://schemas.microsoft.com/office/drawing/2014/main" id="{00000000-0008-0000-0600-00004B020000}"/>
            </a:ext>
          </a:extLst>
        </xdr:cNvPr>
        <xdr:cNvCxnSpPr/>
      </xdr:nvCxnSpPr>
      <xdr:spPr>
        <a:xfrm>
          <a:off x="13703300" y="977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127000</xdr:rowOff>
    </xdr:from>
    <xdr:to>
      <xdr:col>76</xdr:col>
      <xdr:colOff>165100</xdr:colOff>
      <xdr:row>57</xdr:row>
      <xdr:rowOff>57150</xdr:rowOff>
    </xdr:to>
    <xdr:sp macro="" textlink="">
      <xdr:nvSpPr>
        <xdr:cNvPr id="588" name="フローチャート: 判断 587">
          <a:extLst>
            <a:ext uri="{FF2B5EF4-FFF2-40B4-BE49-F238E27FC236}">
              <a16:creationId xmlns:a16="http://schemas.microsoft.com/office/drawing/2014/main" id="{00000000-0008-0000-0600-00004C020000}"/>
            </a:ext>
          </a:extLst>
        </xdr:cNvPr>
        <xdr:cNvSpPr/>
      </xdr:nvSpPr>
      <xdr:spPr>
        <a:xfrm>
          <a:off x="14541500" y="9728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57</xdr:row>
      <xdr:rowOff>48277</xdr:rowOff>
    </xdr:from>
    <xdr:ext cx="249299"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4467650" y="982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6350</xdr:rowOff>
    </xdr:from>
    <xdr:to>
      <xdr:col>71</xdr:col>
      <xdr:colOff>177800</xdr:colOff>
      <xdr:row>57</xdr:row>
      <xdr:rowOff>6350</xdr:rowOff>
    </xdr:to>
    <xdr:cxnSp macro="">
      <xdr:nvCxnSpPr>
        <xdr:cNvPr id="590" name="直線コネクタ 589">
          <a:extLst>
            <a:ext uri="{FF2B5EF4-FFF2-40B4-BE49-F238E27FC236}">
              <a16:creationId xmlns:a16="http://schemas.microsoft.com/office/drawing/2014/main" id="{00000000-0008-0000-0600-00004E020000}"/>
            </a:ext>
          </a:extLst>
        </xdr:cNvPr>
        <xdr:cNvCxnSpPr/>
      </xdr:nvCxnSpPr>
      <xdr:spPr>
        <a:xfrm>
          <a:off x="12814300" y="977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127000</xdr:rowOff>
    </xdr:from>
    <xdr:to>
      <xdr:col>72</xdr:col>
      <xdr:colOff>38100</xdr:colOff>
      <xdr:row>57</xdr:row>
      <xdr:rowOff>57150</xdr:rowOff>
    </xdr:to>
    <xdr:sp macro="" textlink="">
      <xdr:nvSpPr>
        <xdr:cNvPr id="591" name="フローチャート: 判断 590">
          <a:extLst>
            <a:ext uri="{FF2B5EF4-FFF2-40B4-BE49-F238E27FC236}">
              <a16:creationId xmlns:a16="http://schemas.microsoft.com/office/drawing/2014/main" id="{00000000-0008-0000-0600-00004F020000}"/>
            </a:ext>
          </a:extLst>
        </xdr:cNvPr>
        <xdr:cNvSpPr/>
      </xdr:nvSpPr>
      <xdr:spPr>
        <a:xfrm>
          <a:off x="13652500" y="9728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57</xdr:row>
      <xdr:rowOff>48277</xdr:rowOff>
    </xdr:from>
    <xdr:ext cx="249299"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3578650" y="982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52</xdr:row>
      <xdr:rowOff>50800</xdr:rowOff>
    </xdr:from>
    <xdr:to>
      <xdr:col>67</xdr:col>
      <xdr:colOff>101600</xdr:colOff>
      <xdr:row>52</xdr:row>
      <xdr:rowOff>152400</xdr:rowOff>
    </xdr:to>
    <xdr:sp macro="" textlink="">
      <xdr:nvSpPr>
        <xdr:cNvPr id="593" name="フローチャート: 判断 592">
          <a:extLst>
            <a:ext uri="{FF2B5EF4-FFF2-40B4-BE49-F238E27FC236}">
              <a16:creationId xmlns:a16="http://schemas.microsoft.com/office/drawing/2014/main" id="{00000000-0008-0000-0600-000051020000}"/>
            </a:ext>
          </a:extLst>
        </xdr:cNvPr>
        <xdr:cNvSpPr/>
      </xdr:nvSpPr>
      <xdr:spPr>
        <a:xfrm>
          <a:off x="12763500" y="896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50</xdr:row>
      <xdr:rowOff>168927</xdr:rowOff>
    </xdr:from>
    <xdr:ext cx="249299"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2689650" y="874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600-000054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8" name="テキスト ボックス 597">
          <a:extLst>
            <a:ext uri="{FF2B5EF4-FFF2-40B4-BE49-F238E27FC236}">
              <a16:creationId xmlns:a16="http://schemas.microsoft.com/office/drawing/2014/main" id="{00000000-0008-0000-0600-000056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127000</xdr:rowOff>
    </xdr:from>
    <xdr:to>
      <xdr:col>85</xdr:col>
      <xdr:colOff>177800</xdr:colOff>
      <xdr:row>57</xdr:row>
      <xdr:rowOff>57150</xdr:rowOff>
    </xdr:to>
    <xdr:sp macro="" textlink="">
      <xdr:nvSpPr>
        <xdr:cNvPr id="600" name="楕円 599">
          <a:extLst>
            <a:ext uri="{FF2B5EF4-FFF2-40B4-BE49-F238E27FC236}">
              <a16:creationId xmlns:a16="http://schemas.microsoft.com/office/drawing/2014/main" id="{00000000-0008-0000-0600-000058020000}"/>
            </a:ext>
          </a:extLst>
        </xdr:cNvPr>
        <xdr:cNvSpPr/>
      </xdr:nvSpPr>
      <xdr:spPr>
        <a:xfrm>
          <a:off x="16268700" y="972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55</xdr:row>
      <xdr:rowOff>162577</xdr:rowOff>
    </xdr:from>
    <xdr:ext cx="249299" cy="259045"/>
    <xdr:sp macro="" textlink="">
      <xdr:nvSpPr>
        <xdr:cNvPr id="601" name="失業対策事業費該当値テキスト">
          <a:extLst>
            <a:ext uri="{FF2B5EF4-FFF2-40B4-BE49-F238E27FC236}">
              <a16:creationId xmlns:a16="http://schemas.microsoft.com/office/drawing/2014/main" id="{00000000-0008-0000-0600-000059020000}"/>
            </a:ext>
          </a:extLst>
        </xdr:cNvPr>
        <xdr:cNvSpPr txBox="1"/>
      </xdr:nvSpPr>
      <xdr:spPr>
        <a:xfrm>
          <a:off x="16370300" y="9592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127000</xdr:rowOff>
    </xdr:from>
    <xdr:to>
      <xdr:col>81</xdr:col>
      <xdr:colOff>101600</xdr:colOff>
      <xdr:row>57</xdr:row>
      <xdr:rowOff>57150</xdr:rowOff>
    </xdr:to>
    <xdr:sp macro="" textlink="">
      <xdr:nvSpPr>
        <xdr:cNvPr id="602" name="楕円 601">
          <a:extLst>
            <a:ext uri="{FF2B5EF4-FFF2-40B4-BE49-F238E27FC236}">
              <a16:creationId xmlns:a16="http://schemas.microsoft.com/office/drawing/2014/main" id="{00000000-0008-0000-0600-00005A020000}"/>
            </a:ext>
          </a:extLst>
        </xdr:cNvPr>
        <xdr:cNvSpPr/>
      </xdr:nvSpPr>
      <xdr:spPr>
        <a:xfrm>
          <a:off x="15430500" y="972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73677</xdr:rowOff>
    </xdr:from>
    <xdr:ext cx="249299"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5356650" y="9503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127000</xdr:rowOff>
    </xdr:from>
    <xdr:to>
      <xdr:col>76</xdr:col>
      <xdr:colOff>165100</xdr:colOff>
      <xdr:row>57</xdr:row>
      <xdr:rowOff>57150</xdr:rowOff>
    </xdr:to>
    <xdr:sp macro="" textlink="">
      <xdr:nvSpPr>
        <xdr:cNvPr id="604" name="楕円 603">
          <a:extLst>
            <a:ext uri="{FF2B5EF4-FFF2-40B4-BE49-F238E27FC236}">
              <a16:creationId xmlns:a16="http://schemas.microsoft.com/office/drawing/2014/main" id="{00000000-0008-0000-0600-00005C020000}"/>
            </a:ext>
          </a:extLst>
        </xdr:cNvPr>
        <xdr:cNvSpPr/>
      </xdr:nvSpPr>
      <xdr:spPr>
        <a:xfrm>
          <a:off x="14541500" y="972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73677</xdr:rowOff>
    </xdr:from>
    <xdr:ext cx="249299"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4467650" y="9503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127000</xdr:rowOff>
    </xdr:from>
    <xdr:to>
      <xdr:col>72</xdr:col>
      <xdr:colOff>38100</xdr:colOff>
      <xdr:row>57</xdr:row>
      <xdr:rowOff>57150</xdr:rowOff>
    </xdr:to>
    <xdr:sp macro="" textlink="">
      <xdr:nvSpPr>
        <xdr:cNvPr id="606" name="楕円 605">
          <a:extLst>
            <a:ext uri="{FF2B5EF4-FFF2-40B4-BE49-F238E27FC236}">
              <a16:creationId xmlns:a16="http://schemas.microsoft.com/office/drawing/2014/main" id="{00000000-0008-0000-0600-00005E020000}"/>
            </a:ext>
          </a:extLst>
        </xdr:cNvPr>
        <xdr:cNvSpPr/>
      </xdr:nvSpPr>
      <xdr:spPr>
        <a:xfrm>
          <a:off x="13652500" y="972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73677</xdr:rowOff>
    </xdr:from>
    <xdr:ext cx="249299"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3578650" y="9503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127000</xdr:rowOff>
    </xdr:from>
    <xdr:to>
      <xdr:col>67</xdr:col>
      <xdr:colOff>101600</xdr:colOff>
      <xdr:row>57</xdr:row>
      <xdr:rowOff>57150</xdr:rowOff>
    </xdr:to>
    <xdr:sp macro="" textlink="">
      <xdr:nvSpPr>
        <xdr:cNvPr id="608" name="楕円 607">
          <a:extLst>
            <a:ext uri="{FF2B5EF4-FFF2-40B4-BE49-F238E27FC236}">
              <a16:creationId xmlns:a16="http://schemas.microsoft.com/office/drawing/2014/main" id="{00000000-0008-0000-0600-000060020000}"/>
            </a:ext>
          </a:extLst>
        </xdr:cNvPr>
        <xdr:cNvSpPr/>
      </xdr:nvSpPr>
      <xdr:spPr>
        <a:xfrm>
          <a:off x="12763500" y="972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57</xdr:row>
      <xdr:rowOff>48277</xdr:rowOff>
    </xdr:from>
    <xdr:ext cx="249299"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2689650" y="982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0" name="正方形/長方形 609">
          <a:extLst>
            <a:ext uri="{FF2B5EF4-FFF2-40B4-BE49-F238E27FC236}">
              <a16:creationId xmlns:a16="http://schemas.microsoft.com/office/drawing/2014/main" id="{00000000-0008-0000-0600-000062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1" name="正方形/長方形 610">
          <a:extLst>
            <a:ext uri="{FF2B5EF4-FFF2-40B4-BE49-F238E27FC236}">
              <a16:creationId xmlns:a16="http://schemas.microsoft.com/office/drawing/2014/main" id="{00000000-0008-0000-0600-000063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2" name="正方形/長方形 611">
          <a:extLst>
            <a:ext uri="{FF2B5EF4-FFF2-40B4-BE49-F238E27FC236}">
              <a16:creationId xmlns:a16="http://schemas.microsoft.com/office/drawing/2014/main" id="{00000000-0008-0000-0600-000064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3" name="正方形/長方形 612">
          <a:extLst>
            <a:ext uri="{FF2B5EF4-FFF2-40B4-BE49-F238E27FC236}">
              <a16:creationId xmlns:a16="http://schemas.microsoft.com/office/drawing/2014/main" id="{00000000-0008-0000-0600-000065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4" name="正方形/長方形 613">
          <a:extLst>
            <a:ext uri="{FF2B5EF4-FFF2-40B4-BE49-F238E27FC236}">
              <a16:creationId xmlns:a16="http://schemas.microsoft.com/office/drawing/2014/main" id="{00000000-0008-0000-0600-000066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5" name="正方形/長方形 614">
          <a:extLst>
            <a:ext uri="{FF2B5EF4-FFF2-40B4-BE49-F238E27FC236}">
              <a16:creationId xmlns:a16="http://schemas.microsoft.com/office/drawing/2014/main" id="{00000000-0008-0000-0600-000067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6" name="正方形/長方形 615">
          <a:extLst>
            <a:ext uri="{FF2B5EF4-FFF2-40B4-BE49-F238E27FC236}">
              <a16:creationId xmlns:a16="http://schemas.microsoft.com/office/drawing/2014/main" id="{00000000-0008-0000-0600-000068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7" name="正方形/長方形 616">
          <a:extLst>
            <a:ext uri="{FF2B5EF4-FFF2-40B4-BE49-F238E27FC236}">
              <a16:creationId xmlns:a16="http://schemas.microsoft.com/office/drawing/2014/main" id="{00000000-0008-0000-0600-000069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144434</xdr:rowOff>
    </xdr:from>
    <xdr:ext cx="595419" cy="259045"/>
    <xdr:sp macro="" textlink="">
      <xdr:nvSpPr>
        <xdr:cNvPr id="623" name="テキスト ボックス 622">
          <a:extLst>
            <a:ext uri="{FF2B5EF4-FFF2-40B4-BE49-F238E27FC236}">
              <a16:creationId xmlns:a16="http://schemas.microsoft.com/office/drawing/2014/main" id="{00000000-0008-0000-0600-00006F020000}"/>
            </a:ext>
          </a:extLst>
        </xdr:cNvPr>
        <xdr:cNvSpPr txBox="1"/>
      </xdr:nvSpPr>
      <xdr:spPr>
        <a:xfrm>
          <a:off x="11850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74</xdr:row>
      <xdr:rowOff>160762</xdr:rowOff>
    </xdr:from>
    <xdr:ext cx="595419" cy="259045"/>
    <xdr:sp macro="" textlink="">
      <xdr:nvSpPr>
        <xdr:cNvPr id="625" name="テキスト ボックス 624">
          <a:extLst>
            <a:ext uri="{FF2B5EF4-FFF2-40B4-BE49-F238E27FC236}">
              <a16:creationId xmlns:a16="http://schemas.microsoft.com/office/drawing/2014/main" id="{00000000-0008-0000-0600-000071020000}"/>
            </a:ext>
          </a:extLst>
        </xdr:cNvPr>
        <xdr:cNvSpPr txBox="1"/>
      </xdr:nvSpPr>
      <xdr:spPr>
        <a:xfrm>
          <a:off x="11850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5642</xdr:rowOff>
    </xdr:from>
    <xdr:ext cx="595419"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1850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21970</xdr:rowOff>
    </xdr:from>
    <xdr:ext cx="595419" cy="259045"/>
    <xdr:sp macro="" textlink="">
      <xdr:nvSpPr>
        <xdr:cNvPr id="629" name="テキスト ボックス 628">
          <a:extLst>
            <a:ext uri="{FF2B5EF4-FFF2-40B4-BE49-F238E27FC236}">
              <a16:creationId xmlns:a16="http://schemas.microsoft.com/office/drawing/2014/main" id="{00000000-0008-0000-0600-000075020000}"/>
            </a:ext>
          </a:extLst>
        </xdr:cNvPr>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30" name="直線コネクタ 629">
          <a:extLst>
            <a:ext uri="{FF2B5EF4-FFF2-40B4-BE49-F238E27FC236}">
              <a16:creationId xmlns:a16="http://schemas.microsoft.com/office/drawing/2014/main" id="{00000000-0008-0000-0600-000076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4" name="公債費グラフ枠">
          <a:extLst>
            <a:ext uri="{FF2B5EF4-FFF2-40B4-BE49-F238E27FC236}">
              <a16:creationId xmlns:a16="http://schemas.microsoft.com/office/drawing/2014/main" id="{00000000-0008-0000-0600-00007A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69</xdr:row>
      <xdr:rowOff>109120</xdr:rowOff>
    </xdr:from>
    <xdr:to>
      <xdr:col>85</xdr:col>
      <xdr:colOff>126364</xdr:colOff>
      <xdr:row>78</xdr:row>
      <xdr:rowOff>166325</xdr:rowOff>
    </xdr:to>
    <xdr:cxnSp macro="">
      <xdr:nvCxnSpPr>
        <xdr:cNvPr id="635" name="直線コネクタ 634">
          <a:extLst>
            <a:ext uri="{FF2B5EF4-FFF2-40B4-BE49-F238E27FC236}">
              <a16:creationId xmlns:a16="http://schemas.microsoft.com/office/drawing/2014/main" id="{00000000-0008-0000-0600-00007B020000}"/>
            </a:ext>
          </a:extLst>
        </xdr:cNvPr>
        <xdr:cNvCxnSpPr/>
      </xdr:nvCxnSpPr>
      <xdr:spPr>
        <a:xfrm flipV="1">
          <a:off x="16317595" y="11939170"/>
          <a:ext cx="1269" cy="16002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170152</xdr:rowOff>
    </xdr:from>
    <xdr:ext cx="534377" cy="259045"/>
    <xdr:sp macro="" textlink="">
      <xdr:nvSpPr>
        <xdr:cNvPr id="636" name="公債費最小値テキスト">
          <a:extLst>
            <a:ext uri="{FF2B5EF4-FFF2-40B4-BE49-F238E27FC236}">
              <a16:creationId xmlns:a16="http://schemas.microsoft.com/office/drawing/2014/main" id="{00000000-0008-0000-0600-00007C020000}"/>
            </a:ext>
          </a:extLst>
        </xdr:cNvPr>
        <xdr:cNvSpPr txBox="1"/>
      </xdr:nvSpPr>
      <xdr:spPr>
        <a:xfrm>
          <a:off x="16370300" y="135432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31,847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166325</xdr:rowOff>
    </xdr:from>
    <xdr:to>
      <xdr:col>86</xdr:col>
      <xdr:colOff>25400</xdr:colOff>
      <xdr:row>78</xdr:row>
      <xdr:rowOff>166325</xdr:rowOff>
    </xdr:to>
    <xdr:cxnSp macro="">
      <xdr:nvCxnSpPr>
        <xdr:cNvPr id="637" name="直線コネクタ 636">
          <a:extLst>
            <a:ext uri="{FF2B5EF4-FFF2-40B4-BE49-F238E27FC236}">
              <a16:creationId xmlns:a16="http://schemas.microsoft.com/office/drawing/2014/main" id="{00000000-0008-0000-0600-00007D020000}"/>
            </a:ext>
          </a:extLst>
        </xdr:cNvPr>
        <xdr:cNvCxnSpPr/>
      </xdr:nvCxnSpPr>
      <xdr:spPr>
        <a:xfrm>
          <a:off x="16230600" y="135394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55797</xdr:rowOff>
    </xdr:from>
    <xdr:ext cx="599010" cy="259045"/>
    <xdr:sp macro="" textlink="">
      <xdr:nvSpPr>
        <xdr:cNvPr id="638" name="公債費最大値テキスト">
          <a:extLst>
            <a:ext uri="{FF2B5EF4-FFF2-40B4-BE49-F238E27FC236}">
              <a16:creationId xmlns:a16="http://schemas.microsoft.com/office/drawing/2014/main" id="{00000000-0008-0000-0600-00007E020000}"/>
            </a:ext>
          </a:extLst>
        </xdr:cNvPr>
        <xdr:cNvSpPr txBox="1"/>
      </xdr:nvSpPr>
      <xdr:spPr>
        <a:xfrm>
          <a:off x="16370300" y="117143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521,864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69</xdr:row>
      <xdr:rowOff>109120</xdr:rowOff>
    </xdr:from>
    <xdr:to>
      <xdr:col>86</xdr:col>
      <xdr:colOff>25400</xdr:colOff>
      <xdr:row>69</xdr:row>
      <xdr:rowOff>109120</xdr:rowOff>
    </xdr:to>
    <xdr:cxnSp macro="">
      <xdr:nvCxnSpPr>
        <xdr:cNvPr id="639" name="直線コネクタ 638">
          <a:extLst>
            <a:ext uri="{FF2B5EF4-FFF2-40B4-BE49-F238E27FC236}">
              <a16:creationId xmlns:a16="http://schemas.microsoft.com/office/drawing/2014/main" id="{00000000-0008-0000-0600-00007F020000}"/>
            </a:ext>
          </a:extLst>
        </xdr:cNvPr>
        <xdr:cNvCxnSpPr/>
      </xdr:nvCxnSpPr>
      <xdr:spPr>
        <a:xfrm>
          <a:off x="16230600" y="119391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119138</xdr:rowOff>
    </xdr:from>
    <xdr:to>
      <xdr:col>85</xdr:col>
      <xdr:colOff>127000</xdr:colOff>
      <xdr:row>77</xdr:row>
      <xdr:rowOff>133900</xdr:rowOff>
    </xdr:to>
    <xdr:cxnSp macro="">
      <xdr:nvCxnSpPr>
        <xdr:cNvPr id="640" name="直線コネクタ 639">
          <a:extLst>
            <a:ext uri="{FF2B5EF4-FFF2-40B4-BE49-F238E27FC236}">
              <a16:creationId xmlns:a16="http://schemas.microsoft.com/office/drawing/2014/main" id="{00000000-0008-0000-0600-000080020000}"/>
            </a:ext>
          </a:extLst>
        </xdr:cNvPr>
        <xdr:cNvCxnSpPr/>
      </xdr:nvCxnSpPr>
      <xdr:spPr>
        <a:xfrm flipV="1">
          <a:off x="15481300" y="13320788"/>
          <a:ext cx="838200" cy="14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116140</xdr:rowOff>
    </xdr:from>
    <xdr:ext cx="534377" cy="259045"/>
    <xdr:sp macro="" textlink="">
      <xdr:nvSpPr>
        <xdr:cNvPr id="641" name="公債費平均値テキスト">
          <a:extLst>
            <a:ext uri="{FF2B5EF4-FFF2-40B4-BE49-F238E27FC236}">
              <a16:creationId xmlns:a16="http://schemas.microsoft.com/office/drawing/2014/main" id="{00000000-0008-0000-0600-000081020000}"/>
            </a:ext>
          </a:extLst>
        </xdr:cNvPr>
        <xdr:cNvSpPr txBox="1"/>
      </xdr:nvSpPr>
      <xdr:spPr>
        <a:xfrm>
          <a:off x="16370300" y="1331779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137713</xdr:rowOff>
    </xdr:from>
    <xdr:to>
      <xdr:col>85</xdr:col>
      <xdr:colOff>177800</xdr:colOff>
      <xdr:row>78</xdr:row>
      <xdr:rowOff>67863</xdr:rowOff>
    </xdr:to>
    <xdr:sp macro="" textlink="">
      <xdr:nvSpPr>
        <xdr:cNvPr id="642" name="フローチャート: 判断 641">
          <a:extLst>
            <a:ext uri="{FF2B5EF4-FFF2-40B4-BE49-F238E27FC236}">
              <a16:creationId xmlns:a16="http://schemas.microsoft.com/office/drawing/2014/main" id="{00000000-0008-0000-0600-000082020000}"/>
            </a:ext>
          </a:extLst>
        </xdr:cNvPr>
        <xdr:cNvSpPr/>
      </xdr:nvSpPr>
      <xdr:spPr>
        <a:xfrm>
          <a:off x="16268700" y="13339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133900</xdr:rowOff>
    </xdr:from>
    <xdr:to>
      <xdr:col>81</xdr:col>
      <xdr:colOff>50800</xdr:colOff>
      <xdr:row>77</xdr:row>
      <xdr:rowOff>159589</xdr:rowOff>
    </xdr:to>
    <xdr:cxnSp macro="">
      <xdr:nvCxnSpPr>
        <xdr:cNvPr id="643" name="直線コネクタ 642">
          <a:extLst>
            <a:ext uri="{FF2B5EF4-FFF2-40B4-BE49-F238E27FC236}">
              <a16:creationId xmlns:a16="http://schemas.microsoft.com/office/drawing/2014/main" id="{00000000-0008-0000-0600-000083020000}"/>
            </a:ext>
          </a:extLst>
        </xdr:cNvPr>
        <xdr:cNvCxnSpPr/>
      </xdr:nvCxnSpPr>
      <xdr:spPr>
        <a:xfrm flipV="1">
          <a:off x="14592300" y="13335550"/>
          <a:ext cx="889000" cy="256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145952</xdr:rowOff>
    </xdr:from>
    <xdr:to>
      <xdr:col>81</xdr:col>
      <xdr:colOff>101600</xdr:colOff>
      <xdr:row>78</xdr:row>
      <xdr:rowOff>76102</xdr:rowOff>
    </xdr:to>
    <xdr:sp macro="" textlink="">
      <xdr:nvSpPr>
        <xdr:cNvPr id="644" name="フローチャート: 判断 643">
          <a:extLst>
            <a:ext uri="{FF2B5EF4-FFF2-40B4-BE49-F238E27FC236}">
              <a16:creationId xmlns:a16="http://schemas.microsoft.com/office/drawing/2014/main" id="{00000000-0008-0000-0600-000084020000}"/>
            </a:ext>
          </a:extLst>
        </xdr:cNvPr>
        <xdr:cNvSpPr/>
      </xdr:nvSpPr>
      <xdr:spPr>
        <a:xfrm>
          <a:off x="15430500" y="13347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67229</xdr:rowOff>
    </xdr:from>
    <xdr:ext cx="534377"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5214111" y="134403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159589</xdr:rowOff>
    </xdr:from>
    <xdr:to>
      <xdr:col>76</xdr:col>
      <xdr:colOff>114300</xdr:colOff>
      <xdr:row>77</xdr:row>
      <xdr:rowOff>162458</xdr:rowOff>
    </xdr:to>
    <xdr:cxnSp macro="">
      <xdr:nvCxnSpPr>
        <xdr:cNvPr id="646" name="直線コネクタ 645">
          <a:extLst>
            <a:ext uri="{FF2B5EF4-FFF2-40B4-BE49-F238E27FC236}">
              <a16:creationId xmlns:a16="http://schemas.microsoft.com/office/drawing/2014/main" id="{00000000-0008-0000-0600-000086020000}"/>
            </a:ext>
          </a:extLst>
        </xdr:cNvPr>
        <xdr:cNvCxnSpPr/>
      </xdr:nvCxnSpPr>
      <xdr:spPr>
        <a:xfrm flipV="1">
          <a:off x="13703300" y="13361239"/>
          <a:ext cx="889000" cy="2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160700</xdr:rowOff>
    </xdr:from>
    <xdr:to>
      <xdr:col>76</xdr:col>
      <xdr:colOff>165100</xdr:colOff>
      <xdr:row>78</xdr:row>
      <xdr:rowOff>90850</xdr:rowOff>
    </xdr:to>
    <xdr:sp macro="" textlink="">
      <xdr:nvSpPr>
        <xdr:cNvPr id="647" name="フローチャート: 判断 646">
          <a:extLst>
            <a:ext uri="{FF2B5EF4-FFF2-40B4-BE49-F238E27FC236}">
              <a16:creationId xmlns:a16="http://schemas.microsoft.com/office/drawing/2014/main" id="{00000000-0008-0000-0600-000087020000}"/>
            </a:ext>
          </a:extLst>
        </xdr:cNvPr>
        <xdr:cNvSpPr/>
      </xdr:nvSpPr>
      <xdr:spPr>
        <a:xfrm>
          <a:off x="14541500" y="13362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81977</xdr:rowOff>
    </xdr:from>
    <xdr:ext cx="534377"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4325111" y="134550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139736</xdr:rowOff>
    </xdr:from>
    <xdr:to>
      <xdr:col>71</xdr:col>
      <xdr:colOff>177800</xdr:colOff>
      <xdr:row>77</xdr:row>
      <xdr:rowOff>162458</xdr:rowOff>
    </xdr:to>
    <xdr:cxnSp macro="">
      <xdr:nvCxnSpPr>
        <xdr:cNvPr id="649" name="直線コネクタ 648">
          <a:extLst>
            <a:ext uri="{FF2B5EF4-FFF2-40B4-BE49-F238E27FC236}">
              <a16:creationId xmlns:a16="http://schemas.microsoft.com/office/drawing/2014/main" id="{00000000-0008-0000-0600-000089020000}"/>
            </a:ext>
          </a:extLst>
        </xdr:cNvPr>
        <xdr:cNvCxnSpPr/>
      </xdr:nvCxnSpPr>
      <xdr:spPr>
        <a:xfrm>
          <a:off x="12814300" y="13341386"/>
          <a:ext cx="889000" cy="22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165066</xdr:rowOff>
    </xdr:from>
    <xdr:to>
      <xdr:col>72</xdr:col>
      <xdr:colOff>38100</xdr:colOff>
      <xdr:row>78</xdr:row>
      <xdr:rowOff>95216</xdr:rowOff>
    </xdr:to>
    <xdr:sp macro="" textlink="">
      <xdr:nvSpPr>
        <xdr:cNvPr id="650" name="フローチャート: 判断 649">
          <a:extLst>
            <a:ext uri="{FF2B5EF4-FFF2-40B4-BE49-F238E27FC236}">
              <a16:creationId xmlns:a16="http://schemas.microsoft.com/office/drawing/2014/main" id="{00000000-0008-0000-0600-00008A020000}"/>
            </a:ext>
          </a:extLst>
        </xdr:cNvPr>
        <xdr:cNvSpPr/>
      </xdr:nvSpPr>
      <xdr:spPr>
        <a:xfrm>
          <a:off x="13652500" y="13366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86343</xdr:rowOff>
    </xdr:from>
    <xdr:ext cx="534377"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3436111" y="134594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162920</xdr:rowOff>
    </xdr:from>
    <xdr:to>
      <xdr:col>67</xdr:col>
      <xdr:colOff>101600</xdr:colOff>
      <xdr:row>78</xdr:row>
      <xdr:rowOff>93070</xdr:rowOff>
    </xdr:to>
    <xdr:sp macro="" textlink="">
      <xdr:nvSpPr>
        <xdr:cNvPr id="652" name="フローチャート: 判断 651">
          <a:extLst>
            <a:ext uri="{FF2B5EF4-FFF2-40B4-BE49-F238E27FC236}">
              <a16:creationId xmlns:a16="http://schemas.microsoft.com/office/drawing/2014/main" id="{00000000-0008-0000-0600-00008C020000}"/>
            </a:ext>
          </a:extLst>
        </xdr:cNvPr>
        <xdr:cNvSpPr/>
      </xdr:nvSpPr>
      <xdr:spPr>
        <a:xfrm>
          <a:off x="12763500" y="13364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84197</xdr:rowOff>
    </xdr:from>
    <xdr:ext cx="534377" cy="259045"/>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2547111" y="134572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69,834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4" name="テキスト ボックス 653">
          <a:extLst>
            <a:ext uri="{FF2B5EF4-FFF2-40B4-BE49-F238E27FC236}">
              <a16:creationId xmlns:a16="http://schemas.microsoft.com/office/drawing/2014/main" id="{00000000-0008-0000-0600-00008E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68338</xdr:rowOff>
    </xdr:from>
    <xdr:to>
      <xdr:col>85</xdr:col>
      <xdr:colOff>177800</xdr:colOff>
      <xdr:row>77</xdr:row>
      <xdr:rowOff>169938</xdr:rowOff>
    </xdr:to>
    <xdr:sp macro="" textlink="">
      <xdr:nvSpPr>
        <xdr:cNvPr id="659" name="楕円 658">
          <a:extLst>
            <a:ext uri="{FF2B5EF4-FFF2-40B4-BE49-F238E27FC236}">
              <a16:creationId xmlns:a16="http://schemas.microsoft.com/office/drawing/2014/main" id="{00000000-0008-0000-0600-000093020000}"/>
            </a:ext>
          </a:extLst>
        </xdr:cNvPr>
        <xdr:cNvSpPr/>
      </xdr:nvSpPr>
      <xdr:spPr>
        <a:xfrm>
          <a:off x="16268700" y="13269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91215</xdr:rowOff>
    </xdr:from>
    <xdr:ext cx="534377" cy="259045"/>
    <xdr:sp macro="" textlink="">
      <xdr:nvSpPr>
        <xdr:cNvPr id="660" name="公債費該当値テキスト">
          <a:extLst>
            <a:ext uri="{FF2B5EF4-FFF2-40B4-BE49-F238E27FC236}">
              <a16:creationId xmlns:a16="http://schemas.microsoft.com/office/drawing/2014/main" id="{00000000-0008-0000-0600-000094020000}"/>
            </a:ext>
          </a:extLst>
        </xdr:cNvPr>
        <xdr:cNvSpPr txBox="1"/>
      </xdr:nvSpPr>
      <xdr:spPr>
        <a:xfrm>
          <a:off x="16370300" y="131214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83100</xdr:rowOff>
    </xdr:from>
    <xdr:to>
      <xdr:col>81</xdr:col>
      <xdr:colOff>101600</xdr:colOff>
      <xdr:row>78</xdr:row>
      <xdr:rowOff>13250</xdr:rowOff>
    </xdr:to>
    <xdr:sp macro="" textlink="">
      <xdr:nvSpPr>
        <xdr:cNvPr id="661" name="楕円 660">
          <a:extLst>
            <a:ext uri="{FF2B5EF4-FFF2-40B4-BE49-F238E27FC236}">
              <a16:creationId xmlns:a16="http://schemas.microsoft.com/office/drawing/2014/main" id="{00000000-0008-0000-0600-000095020000}"/>
            </a:ext>
          </a:extLst>
        </xdr:cNvPr>
        <xdr:cNvSpPr/>
      </xdr:nvSpPr>
      <xdr:spPr>
        <a:xfrm>
          <a:off x="15430500" y="13284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29777</xdr:rowOff>
    </xdr:from>
    <xdr:ext cx="534377"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5214111" y="130599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108789</xdr:rowOff>
    </xdr:from>
    <xdr:to>
      <xdr:col>76</xdr:col>
      <xdr:colOff>165100</xdr:colOff>
      <xdr:row>78</xdr:row>
      <xdr:rowOff>38939</xdr:rowOff>
    </xdr:to>
    <xdr:sp macro="" textlink="">
      <xdr:nvSpPr>
        <xdr:cNvPr id="663" name="楕円 662">
          <a:extLst>
            <a:ext uri="{FF2B5EF4-FFF2-40B4-BE49-F238E27FC236}">
              <a16:creationId xmlns:a16="http://schemas.microsoft.com/office/drawing/2014/main" id="{00000000-0008-0000-0600-000097020000}"/>
            </a:ext>
          </a:extLst>
        </xdr:cNvPr>
        <xdr:cNvSpPr/>
      </xdr:nvSpPr>
      <xdr:spPr>
        <a:xfrm>
          <a:off x="14541500" y="13310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55466</xdr:rowOff>
    </xdr:from>
    <xdr:ext cx="534377"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4325111" y="13085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86,410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111658</xdr:rowOff>
    </xdr:from>
    <xdr:to>
      <xdr:col>72</xdr:col>
      <xdr:colOff>38100</xdr:colOff>
      <xdr:row>78</xdr:row>
      <xdr:rowOff>41808</xdr:rowOff>
    </xdr:to>
    <xdr:sp macro="" textlink="">
      <xdr:nvSpPr>
        <xdr:cNvPr id="665" name="楕円 664">
          <a:extLst>
            <a:ext uri="{FF2B5EF4-FFF2-40B4-BE49-F238E27FC236}">
              <a16:creationId xmlns:a16="http://schemas.microsoft.com/office/drawing/2014/main" id="{00000000-0008-0000-0600-000099020000}"/>
            </a:ext>
          </a:extLst>
        </xdr:cNvPr>
        <xdr:cNvSpPr/>
      </xdr:nvSpPr>
      <xdr:spPr>
        <a:xfrm>
          <a:off x="13652500" y="13313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58335</xdr:rowOff>
    </xdr:from>
    <xdr:ext cx="534377"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3436111" y="130885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88936</xdr:rowOff>
    </xdr:from>
    <xdr:to>
      <xdr:col>67</xdr:col>
      <xdr:colOff>101600</xdr:colOff>
      <xdr:row>78</xdr:row>
      <xdr:rowOff>19086</xdr:rowOff>
    </xdr:to>
    <xdr:sp macro="" textlink="">
      <xdr:nvSpPr>
        <xdr:cNvPr id="667" name="楕円 666">
          <a:extLst>
            <a:ext uri="{FF2B5EF4-FFF2-40B4-BE49-F238E27FC236}">
              <a16:creationId xmlns:a16="http://schemas.microsoft.com/office/drawing/2014/main" id="{00000000-0008-0000-0600-00009B020000}"/>
            </a:ext>
          </a:extLst>
        </xdr:cNvPr>
        <xdr:cNvSpPr/>
      </xdr:nvSpPr>
      <xdr:spPr>
        <a:xfrm>
          <a:off x="12763500" y="13290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35613</xdr:rowOff>
    </xdr:from>
    <xdr:ext cx="534377"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2547111" y="130658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9" name="正方形/長方形 668">
          <a:extLst>
            <a:ext uri="{FF2B5EF4-FFF2-40B4-BE49-F238E27FC236}">
              <a16:creationId xmlns:a16="http://schemas.microsoft.com/office/drawing/2014/main" id="{00000000-0008-0000-0600-00009D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70" name="正方形/長方形 669">
          <a:extLst>
            <a:ext uri="{FF2B5EF4-FFF2-40B4-BE49-F238E27FC236}">
              <a16:creationId xmlns:a16="http://schemas.microsoft.com/office/drawing/2014/main" id="{00000000-0008-0000-0600-00009E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71" name="正方形/長方形 670">
          <a:extLst>
            <a:ext uri="{FF2B5EF4-FFF2-40B4-BE49-F238E27FC236}">
              <a16:creationId xmlns:a16="http://schemas.microsoft.com/office/drawing/2014/main" id="{00000000-0008-0000-0600-00009F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2" name="正方形/長方形 671">
          <a:extLst>
            <a:ext uri="{FF2B5EF4-FFF2-40B4-BE49-F238E27FC236}">
              <a16:creationId xmlns:a16="http://schemas.microsoft.com/office/drawing/2014/main" id="{00000000-0008-0000-0600-0000A0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3" name="正方形/長方形 672">
          <a:extLst>
            <a:ext uri="{FF2B5EF4-FFF2-40B4-BE49-F238E27FC236}">
              <a16:creationId xmlns:a16="http://schemas.microsoft.com/office/drawing/2014/main" id="{00000000-0008-0000-0600-0000A1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4" name="正方形/長方形 673">
          <a:extLst>
            <a:ext uri="{FF2B5EF4-FFF2-40B4-BE49-F238E27FC236}">
              <a16:creationId xmlns:a16="http://schemas.microsoft.com/office/drawing/2014/main" id="{00000000-0008-0000-0600-0000A2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5" name="正方形/長方形 674">
          <a:extLst>
            <a:ext uri="{FF2B5EF4-FFF2-40B4-BE49-F238E27FC236}">
              <a16:creationId xmlns:a16="http://schemas.microsoft.com/office/drawing/2014/main" id="{00000000-0008-0000-0600-0000A3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24,663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6" name="正方形/長方形 675">
          <a:extLst>
            <a:ext uri="{FF2B5EF4-FFF2-40B4-BE49-F238E27FC236}">
              <a16:creationId xmlns:a16="http://schemas.microsoft.com/office/drawing/2014/main" id="{00000000-0008-0000-0600-0000A4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7" name="テキスト ボックス 676">
          <a:extLst>
            <a:ext uri="{FF2B5EF4-FFF2-40B4-BE49-F238E27FC236}">
              <a16:creationId xmlns:a16="http://schemas.microsoft.com/office/drawing/2014/main" id="{00000000-0008-0000-0600-0000A5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80" name="テキスト ボックス 679">
          <a:extLst>
            <a:ext uri="{FF2B5EF4-FFF2-40B4-BE49-F238E27FC236}">
              <a16:creationId xmlns:a16="http://schemas.microsoft.com/office/drawing/2014/main" id="{00000000-0008-0000-0600-0000A8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82" name="テキスト ボックス 681">
          <a:extLst>
            <a:ext uri="{FF2B5EF4-FFF2-40B4-BE49-F238E27FC236}">
              <a16:creationId xmlns:a16="http://schemas.microsoft.com/office/drawing/2014/main" id="{00000000-0008-0000-0600-0000AA020000}"/>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84" name="テキスト ボックス 683">
          <a:extLst>
            <a:ext uri="{FF2B5EF4-FFF2-40B4-BE49-F238E27FC236}">
              <a16:creationId xmlns:a16="http://schemas.microsoft.com/office/drawing/2014/main" id="{00000000-0008-0000-0600-0000AC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5" name="直線コネクタ 684">
          <a:extLst>
            <a:ext uri="{FF2B5EF4-FFF2-40B4-BE49-F238E27FC236}">
              <a16:creationId xmlns:a16="http://schemas.microsoft.com/office/drawing/2014/main" id="{00000000-0008-0000-0600-0000AD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86" name="テキスト ボックス 685">
          <a:extLst>
            <a:ext uri="{FF2B5EF4-FFF2-40B4-BE49-F238E27FC236}">
              <a16:creationId xmlns:a16="http://schemas.microsoft.com/office/drawing/2014/main" id="{00000000-0008-0000-0600-0000AE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7" name="直線コネクタ 686">
          <a:extLst>
            <a:ext uri="{FF2B5EF4-FFF2-40B4-BE49-F238E27FC236}">
              <a16:creationId xmlns:a16="http://schemas.microsoft.com/office/drawing/2014/main" id="{00000000-0008-0000-0600-0000AF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1" name="積立金グラフ枠">
          <a:extLst>
            <a:ext uri="{FF2B5EF4-FFF2-40B4-BE49-F238E27FC236}">
              <a16:creationId xmlns:a16="http://schemas.microsoft.com/office/drawing/2014/main" id="{00000000-0008-0000-0600-0000B3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70580</xdr:rowOff>
    </xdr:from>
    <xdr:to>
      <xdr:col>85</xdr:col>
      <xdr:colOff>126364</xdr:colOff>
      <xdr:row>99</xdr:row>
      <xdr:rowOff>42543</xdr:rowOff>
    </xdr:to>
    <xdr:cxnSp macro="">
      <xdr:nvCxnSpPr>
        <xdr:cNvPr id="692" name="直線コネクタ 691">
          <a:extLst>
            <a:ext uri="{FF2B5EF4-FFF2-40B4-BE49-F238E27FC236}">
              <a16:creationId xmlns:a16="http://schemas.microsoft.com/office/drawing/2014/main" id="{00000000-0008-0000-0600-0000B4020000}"/>
            </a:ext>
          </a:extLst>
        </xdr:cNvPr>
        <xdr:cNvCxnSpPr/>
      </xdr:nvCxnSpPr>
      <xdr:spPr>
        <a:xfrm flipV="1">
          <a:off x="16317595" y="15501080"/>
          <a:ext cx="1269" cy="15150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46370</xdr:rowOff>
    </xdr:from>
    <xdr:ext cx="469744" cy="259045"/>
    <xdr:sp macro="" textlink="">
      <xdr:nvSpPr>
        <xdr:cNvPr id="693" name="積立金最小値テキスト">
          <a:extLst>
            <a:ext uri="{FF2B5EF4-FFF2-40B4-BE49-F238E27FC236}">
              <a16:creationId xmlns:a16="http://schemas.microsoft.com/office/drawing/2014/main" id="{00000000-0008-0000-0600-0000B5020000}"/>
            </a:ext>
          </a:extLst>
        </xdr:cNvPr>
        <xdr:cNvSpPr txBox="1"/>
      </xdr:nvSpPr>
      <xdr:spPr>
        <a:xfrm>
          <a:off x="16370300" y="170199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42543</xdr:rowOff>
    </xdr:from>
    <xdr:to>
      <xdr:col>86</xdr:col>
      <xdr:colOff>25400</xdr:colOff>
      <xdr:row>99</xdr:row>
      <xdr:rowOff>42543</xdr:rowOff>
    </xdr:to>
    <xdr:cxnSp macro="">
      <xdr:nvCxnSpPr>
        <xdr:cNvPr id="694" name="直線コネクタ 693">
          <a:extLst>
            <a:ext uri="{FF2B5EF4-FFF2-40B4-BE49-F238E27FC236}">
              <a16:creationId xmlns:a16="http://schemas.microsoft.com/office/drawing/2014/main" id="{00000000-0008-0000-0600-0000B6020000}"/>
            </a:ext>
          </a:extLst>
        </xdr:cNvPr>
        <xdr:cNvCxnSpPr/>
      </xdr:nvCxnSpPr>
      <xdr:spPr>
        <a:xfrm>
          <a:off x="16230600" y="170160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17257</xdr:rowOff>
    </xdr:from>
    <xdr:ext cx="599010" cy="259045"/>
    <xdr:sp macro="" textlink="">
      <xdr:nvSpPr>
        <xdr:cNvPr id="695" name="積立金最大値テキスト">
          <a:extLst>
            <a:ext uri="{FF2B5EF4-FFF2-40B4-BE49-F238E27FC236}">
              <a16:creationId xmlns:a16="http://schemas.microsoft.com/office/drawing/2014/main" id="{00000000-0008-0000-0600-0000B7020000}"/>
            </a:ext>
          </a:extLst>
        </xdr:cNvPr>
        <xdr:cNvSpPr txBox="1"/>
      </xdr:nvSpPr>
      <xdr:spPr>
        <a:xfrm>
          <a:off x="16370300" y="152763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796,283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70580</xdr:rowOff>
    </xdr:from>
    <xdr:to>
      <xdr:col>86</xdr:col>
      <xdr:colOff>25400</xdr:colOff>
      <xdr:row>90</xdr:row>
      <xdr:rowOff>70580</xdr:rowOff>
    </xdr:to>
    <xdr:cxnSp macro="">
      <xdr:nvCxnSpPr>
        <xdr:cNvPr id="696" name="直線コネクタ 695">
          <a:extLst>
            <a:ext uri="{FF2B5EF4-FFF2-40B4-BE49-F238E27FC236}">
              <a16:creationId xmlns:a16="http://schemas.microsoft.com/office/drawing/2014/main" id="{00000000-0008-0000-0600-0000B8020000}"/>
            </a:ext>
          </a:extLst>
        </xdr:cNvPr>
        <xdr:cNvCxnSpPr/>
      </xdr:nvCxnSpPr>
      <xdr:spPr>
        <a:xfrm>
          <a:off x="16230600" y="15501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87644</xdr:rowOff>
    </xdr:from>
    <xdr:to>
      <xdr:col>85</xdr:col>
      <xdr:colOff>127000</xdr:colOff>
      <xdr:row>98</xdr:row>
      <xdr:rowOff>119107</xdr:rowOff>
    </xdr:to>
    <xdr:cxnSp macro="">
      <xdr:nvCxnSpPr>
        <xdr:cNvPr id="697" name="直線コネクタ 696">
          <a:extLst>
            <a:ext uri="{FF2B5EF4-FFF2-40B4-BE49-F238E27FC236}">
              <a16:creationId xmlns:a16="http://schemas.microsoft.com/office/drawing/2014/main" id="{00000000-0008-0000-0600-0000B9020000}"/>
            </a:ext>
          </a:extLst>
        </xdr:cNvPr>
        <xdr:cNvCxnSpPr/>
      </xdr:nvCxnSpPr>
      <xdr:spPr>
        <a:xfrm>
          <a:off x="15481300" y="16889744"/>
          <a:ext cx="838200" cy="314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59774</xdr:rowOff>
    </xdr:from>
    <xdr:ext cx="534377" cy="259045"/>
    <xdr:sp macro="" textlink="">
      <xdr:nvSpPr>
        <xdr:cNvPr id="698" name="積立金平均値テキスト">
          <a:extLst>
            <a:ext uri="{FF2B5EF4-FFF2-40B4-BE49-F238E27FC236}">
              <a16:creationId xmlns:a16="http://schemas.microsoft.com/office/drawing/2014/main" id="{00000000-0008-0000-0600-0000BA020000}"/>
            </a:ext>
          </a:extLst>
        </xdr:cNvPr>
        <xdr:cNvSpPr txBox="1"/>
      </xdr:nvSpPr>
      <xdr:spPr>
        <a:xfrm>
          <a:off x="16370300" y="1686187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81347</xdr:rowOff>
    </xdr:from>
    <xdr:to>
      <xdr:col>85</xdr:col>
      <xdr:colOff>177800</xdr:colOff>
      <xdr:row>99</xdr:row>
      <xdr:rowOff>11497</xdr:rowOff>
    </xdr:to>
    <xdr:sp macro="" textlink="">
      <xdr:nvSpPr>
        <xdr:cNvPr id="699" name="フローチャート: 判断 698">
          <a:extLst>
            <a:ext uri="{FF2B5EF4-FFF2-40B4-BE49-F238E27FC236}">
              <a16:creationId xmlns:a16="http://schemas.microsoft.com/office/drawing/2014/main" id="{00000000-0008-0000-0600-0000BB020000}"/>
            </a:ext>
          </a:extLst>
        </xdr:cNvPr>
        <xdr:cNvSpPr/>
      </xdr:nvSpPr>
      <xdr:spPr>
        <a:xfrm>
          <a:off x="16268700" y="16883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87644</xdr:rowOff>
    </xdr:from>
    <xdr:to>
      <xdr:col>81</xdr:col>
      <xdr:colOff>50800</xdr:colOff>
      <xdr:row>98</xdr:row>
      <xdr:rowOff>142500</xdr:rowOff>
    </xdr:to>
    <xdr:cxnSp macro="">
      <xdr:nvCxnSpPr>
        <xdr:cNvPr id="700" name="直線コネクタ 699">
          <a:extLst>
            <a:ext uri="{FF2B5EF4-FFF2-40B4-BE49-F238E27FC236}">
              <a16:creationId xmlns:a16="http://schemas.microsoft.com/office/drawing/2014/main" id="{00000000-0008-0000-0600-0000BC020000}"/>
            </a:ext>
          </a:extLst>
        </xdr:cNvPr>
        <xdr:cNvCxnSpPr/>
      </xdr:nvCxnSpPr>
      <xdr:spPr>
        <a:xfrm flipV="1">
          <a:off x="14592300" y="16889744"/>
          <a:ext cx="889000" cy="548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72574</xdr:rowOff>
    </xdr:from>
    <xdr:to>
      <xdr:col>81</xdr:col>
      <xdr:colOff>101600</xdr:colOff>
      <xdr:row>99</xdr:row>
      <xdr:rowOff>2724</xdr:rowOff>
    </xdr:to>
    <xdr:sp macro="" textlink="">
      <xdr:nvSpPr>
        <xdr:cNvPr id="701" name="フローチャート: 判断 700">
          <a:extLst>
            <a:ext uri="{FF2B5EF4-FFF2-40B4-BE49-F238E27FC236}">
              <a16:creationId xmlns:a16="http://schemas.microsoft.com/office/drawing/2014/main" id="{00000000-0008-0000-0600-0000BD020000}"/>
            </a:ext>
          </a:extLst>
        </xdr:cNvPr>
        <xdr:cNvSpPr/>
      </xdr:nvSpPr>
      <xdr:spPr>
        <a:xfrm>
          <a:off x="15430500" y="16874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165301</xdr:rowOff>
    </xdr:from>
    <xdr:ext cx="534377"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5214111" y="16967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60127</xdr:rowOff>
    </xdr:from>
    <xdr:to>
      <xdr:col>76</xdr:col>
      <xdr:colOff>114300</xdr:colOff>
      <xdr:row>98</xdr:row>
      <xdr:rowOff>142500</xdr:rowOff>
    </xdr:to>
    <xdr:cxnSp macro="">
      <xdr:nvCxnSpPr>
        <xdr:cNvPr id="703" name="直線コネクタ 702">
          <a:extLst>
            <a:ext uri="{FF2B5EF4-FFF2-40B4-BE49-F238E27FC236}">
              <a16:creationId xmlns:a16="http://schemas.microsoft.com/office/drawing/2014/main" id="{00000000-0008-0000-0600-0000BF020000}"/>
            </a:ext>
          </a:extLst>
        </xdr:cNvPr>
        <xdr:cNvCxnSpPr/>
      </xdr:nvCxnSpPr>
      <xdr:spPr>
        <a:xfrm>
          <a:off x="13703300" y="16862227"/>
          <a:ext cx="889000" cy="823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104654</xdr:rowOff>
    </xdr:from>
    <xdr:to>
      <xdr:col>76</xdr:col>
      <xdr:colOff>165100</xdr:colOff>
      <xdr:row>99</xdr:row>
      <xdr:rowOff>34804</xdr:rowOff>
    </xdr:to>
    <xdr:sp macro="" textlink="">
      <xdr:nvSpPr>
        <xdr:cNvPr id="704" name="フローチャート: 判断 703">
          <a:extLst>
            <a:ext uri="{FF2B5EF4-FFF2-40B4-BE49-F238E27FC236}">
              <a16:creationId xmlns:a16="http://schemas.microsoft.com/office/drawing/2014/main" id="{00000000-0008-0000-0600-0000C0020000}"/>
            </a:ext>
          </a:extLst>
        </xdr:cNvPr>
        <xdr:cNvSpPr/>
      </xdr:nvSpPr>
      <xdr:spPr>
        <a:xfrm>
          <a:off x="14541500" y="16906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99</xdr:row>
      <xdr:rowOff>25931</xdr:rowOff>
    </xdr:from>
    <xdr:ext cx="534377"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4325111" y="169994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60127</xdr:rowOff>
    </xdr:from>
    <xdr:to>
      <xdr:col>71</xdr:col>
      <xdr:colOff>177800</xdr:colOff>
      <xdr:row>98</xdr:row>
      <xdr:rowOff>152783</xdr:rowOff>
    </xdr:to>
    <xdr:cxnSp macro="">
      <xdr:nvCxnSpPr>
        <xdr:cNvPr id="706" name="直線コネクタ 705">
          <a:extLst>
            <a:ext uri="{FF2B5EF4-FFF2-40B4-BE49-F238E27FC236}">
              <a16:creationId xmlns:a16="http://schemas.microsoft.com/office/drawing/2014/main" id="{00000000-0008-0000-0600-0000C2020000}"/>
            </a:ext>
          </a:extLst>
        </xdr:cNvPr>
        <xdr:cNvCxnSpPr/>
      </xdr:nvCxnSpPr>
      <xdr:spPr>
        <a:xfrm flipV="1">
          <a:off x="12814300" y="16862227"/>
          <a:ext cx="889000" cy="92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116498</xdr:rowOff>
    </xdr:from>
    <xdr:to>
      <xdr:col>72</xdr:col>
      <xdr:colOff>38100</xdr:colOff>
      <xdr:row>99</xdr:row>
      <xdr:rowOff>46648</xdr:rowOff>
    </xdr:to>
    <xdr:sp macro="" textlink="">
      <xdr:nvSpPr>
        <xdr:cNvPr id="707" name="フローチャート: 判断 706">
          <a:extLst>
            <a:ext uri="{FF2B5EF4-FFF2-40B4-BE49-F238E27FC236}">
              <a16:creationId xmlns:a16="http://schemas.microsoft.com/office/drawing/2014/main" id="{00000000-0008-0000-0600-0000C3020000}"/>
            </a:ext>
          </a:extLst>
        </xdr:cNvPr>
        <xdr:cNvSpPr/>
      </xdr:nvSpPr>
      <xdr:spPr>
        <a:xfrm>
          <a:off x="13652500" y="16918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99</xdr:row>
      <xdr:rowOff>37775</xdr:rowOff>
    </xdr:from>
    <xdr:ext cx="534377" cy="259045"/>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3436111" y="17011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124061</xdr:rowOff>
    </xdr:from>
    <xdr:to>
      <xdr:col>67</xdr:col>
      <xdr:colOff>101600</xdr:colOff>
      <xdr:row>99</xdr:row>
      <xdr:rowOff>54211</xdr:rowOff>
    </xdr:to>
    <xdr:sp macro="" textlink="">
      <xdr:nvSpPr>
        <xdr:cNvPr id="709" name="フローチャート: 判断 708">
          <a:extLst>
            <a:ext uri="{FF2B5EF4-FFF2-40B4-BE49-F238E27FC236}">
              <a16:creationId xmlns:a16="http://schemas.microsoft.com/office/drawing/2014/main" id="{00000000-0008-0000-0600-0000C5020000}"/>
            </a:ext>
          </a:extLst>
        </xdr:cNvPr>
        <xdr:cNvSpPr/>
      </xdr:nvSpPr>
      <xdr:spPr>
        <a:xfrm>
          <a:off x="12763500" y="16926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99</xdr:row>
      <xdr:rowOff>45338</xdr:rowOff>
    </xdr:from>
    <xdr:ext cx="534377" cy="259045"/>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2547111" y="17018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68307</xdr:rowOff>
    </xdr:from>
    <xdr:to>
      <xdr:col>85</xdr:col>
      <xdr:colOff>177800</xdr:colOff>
      <xdr:row>98</xdr:row>
      <xdr:rowOff>169907</xdr:rowOff>
    </xdr:to>
    <xdr:sp macro="" textlink="">
      <xdr:nvSpPr>
        <xdr:cNvPr id="716" name="楕円 715">
          <a:extLst>
            <a:ext uri="{FF2B5EF4-FFF2-40B4-BE49-F238E27FC236}">
              <a16:creationId xmlns:a16="http://schemas.microsoft.com/office/drawing/2014/main" id="{00000000-0008-0000-0600-0000CC020000}"/>
            </a:ext>
          </a:extLst>
        </xdr:cNvPr>
        <xdr:cNvSpPr/>
      </xdr:nvSpPr>
      <xdr:spPr>
        <a:xfrm>
          <a:off x="16268700" y="168704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27684</xdr:rowOff>
    </xdr:from>
    <xdr:ext cx="534377" cy="259045"/>
    <xdr:sp macro="" textlink="">
      <xdr:nvSpPr>
        <xdr:cNvPr id="717" name="積立金該当値テキスト">
          <a:extLst>
            <a:ext uri="{FF2B5EF4-FFF2-40B4-BE49-F238E27FC236}">
              <a16:creationId xmlns:a16="http://schemas.microsoft.com/office/drawing/2014/main" id="{00000000-0008-0000-0600-0000CD020000}"/>
            </a:ext>
          </a:extLst>
        </xdr:cNvPr>
        <xdr:cNvSpPr txBox="1"/>
      </xdr:nvSpPr>
      <xdr:spPr>
        <a:xfrm>
          <a:off x="16370300" y="166583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36844</xdr:rowOff>
    </xdr:from>
    <xdr:to>
      <xdr:col>81</xdr:col>
      <xdr:colOff>101600</xdr:colOff>
      <xdr:row>98</xdr:row>
      <xdr:rowOff>138444</xdr:rowOff>
    </xdr:to>
    <xdr:sp macro="" textlink="">
      <xdr:nvSpPr>
        <xdr:cNvPr id="718" name="楕円 717">
          <a:extLst>
            <a:ext uri="{FF2B5EF4-FFF2-40B4-BE49-F238E27FC236}">
              <a16:creationId xmlns:a16="http://schemas.microsoft.com/office/drawing/2014/main" id="{00000000-0008-0000-0600-0000CE020000}"/>
            </a:ext>
          </a:extLst>
        </xdr:cNvPr>
        <xdr:cNvSpPr/>
      </xdr:nvSpPr>
      <xdr:spPr>
        <a:xfrm>
          <a:off x="15430500" y="16838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154971</xdr:rowOff>
    </xdr:from>
    <xdr:ext cx="534377"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5214111" y="16614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91700</xdr:rowOff>
    </xdr:from>
    <xdr:to>
      <xdr:col>76</xdr:col>
      <xdr:colOff>165100</xdr:colOff>
      <xdr:row>99</xdr:row>
      <xdr:rowOff>21850</xdr:rowOff>
    </xdr:to>
    <xdr:sp macro="" textlink="">
      <xdr:nvSpPr>
        <xdr:cNvPr id="720" name="楕円 719">
          <a:extLst>
            <a:ext uri="{FF2B5EF4-FFF2-40B4-BE49-F238E27FC236}">
              <a16:creationId xmlns:a16="http://schemas.microsoft.com/office/drawing/2014/main" id="{00000000-0008-0000-0600-0000D0020000}"/>
            </a:ext>
          </a:extLst>
        </xdr:cNvPr>
        <xdr:cNvSpPr/>
      </xdr:nvSpPr>
      <xdr:spPr>
        <a:xfrm>
          <a:off x="14541500" y="16893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38377</xdr:rowOff>
    </xdr:from>
    <xdr:ext cx="534377" cy="259045"/>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4325111" y="16669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9327</xdr:rowOff>
    </xdr:from>
    <xdr:to>
      <xdr:col>72</xdr:col>
      <xdr:colOff>38100</xdr:colOff>
      <xdr:row>98</xdr:row>
      <xdr:rowOff>110927</xdr:rowOff>
    </xdr:to>
    <xdr:sp macro="" textlink="">
      <xdr:nvSpPr>
        <xdr:cNvPr id="722" name="楕円 721">
          <a:extLst>
            <a:ext uri="{FF2B5EF4-FFF2-40B4-BE49-F238E27FC236}">
              <a16:creationId xmlns:a16="http://schemas.microsoft.com/office/drawing/2014/main" id="{00000000-0008-0000-0600-0000D2020000}"/>
            </a:ext>
          </a:extLst>
        </xdr:cNvPr>
        <xdr:cNvSpPr/>
      </xdr:nvSpPr>
      <xdr:spPr>
        <a:xfrm>
          <a:off x="13652500" y="16811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127454</xdr:rowOff>
    </xdr:from>
    <xdr:ext cx="534377"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3436111" y="165866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101983</xdr:rowOff>
    </xdr:from>
    <xdr:to>
      <xdr:col>67</xdr:col>
      <xdr:colOff>101600</xdr:colOff>
      <xdr:row>99</xdr:row>
      <xdr:rowOff>32133</xdr:rowOff>
    </xdr:to>
    <xdr:sp macro="" textlink="">
      <xdr:nvSpPr>
        <xdr:cNvPr id="724" name="楕円 723">
          <a:extLst>
            <a:ext uri="{FF2B5EF4-FFF2-40B4-BE49-F238E27FC236}">
              <a16:creationId xmlns:a16="http://schemas.microsoft.com/office/drawing/2014/main" id="{00000000-0008-0000-0600-0000D4020000}"/>
            </a:ext>
          </a:extLst>
        </xdr:cNvPr>
        <xdr:cNvSpPr/>
      </xdr:nvSpPr>
      <xdr:spPr>
        <a:xfrm>
          <a:off x="12763500" y="16904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48660</xdr:rowOff>
    </xdr:from>
    <xdr:ext cx="534377"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2547111" y="166793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6" name="正方形/長方形 725">
          <a:extLst>
            <a:ext uri="{FF2B5EF4-FFF2-40B4-BE49-F238E27FC236}">
              <a16:creationId xmlns:a16="http://schemas.microsoft.com/office/drawing/2014/main" id="{00000000-0008-0000-0600-0000D6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7" name="正方形/長方形 726">
          <a:extLst>
            <a:ext uri="{FF2B5EF4-FFF2-40B4-BE49-F238E27FC236}">
              <a16:creationId xmlns:a16="http://schemas.microsoft.com/office/drawing/2014/main" id="{00000000-0008-0000-0600-0000D7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8" name="正方形/長方形 727">
          <a:extLst>
            <a:ext uri="{FF2B5EF4-FFF2-40B4-BE49-F238E27FC236}">
              <a16:creationId xmlns:a16="http://schemas.microsoft.com/office/drawing/2014/main" id="{00000000-0008-0000-0600-0000D8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9" name="正方形/長方形 728">
          <a:extLst>
            <a:ext uri="{FF2B5EF4-FFF2-40B4-BE49-F238E27FC236}">
              <a16:creationId xmlns:a16="http://schemas.microsoft.com/office/drawing/2014/main" id="{00000000-0008-0000-0600-0000D9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0" name="正方形/長方形 729">
          <a:extLst>
            <a:ext uri="{FF2B5EF4-FFF2-40B4-BE49-F238E27FC236}">
              <a16:creationId xmlns:a16="http://schemas.microsoft.com/office/drawing/2014/main" id="{00000000-0008-0000-0600-0000DA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1" name="正方形/長方形 730">
          <a:extLst>
            <a:ext uri="{FF2B5EF4-FFF2-40B4-BE49-F238E27FC236}">
              <a16:creationId xmlns:a16="http://schemas.microsoft.com/office/drawing/2014/main" id="{00000000-0008-0000-0600-0000DB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2" name="正方形/長方形 731">
          <a:extLst>
            <a:ext uri="{FF2B5EF4-FFF2-40B4-BE49-F238E27FC236}">
              <a16:creationId xmlns:a16="http://schemas.microsoft.com/office/drawing/2014/main" id="{00000000-0008-0000-0600-0000DC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3" name="正方形/長方形 732">
          <a:extLst>
            <a:ext uri="{FF2B5EF4-FFF2-40B4-BE49-F238E27FC236}">
              <a16:creationId xmlns:a16="http://schemas.microsoft.com/office/drawing/2014/main" id="{00000000-0008-0000-0600-0000DD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4" name="テキスト ボックス 733">
          <a:extLst>
            <a:ext uri="{FF2B5EF4-FFF2-40B4-BE49-F238E27FC236}">
              <a16:creationId xmlns:a16="http://schemas.microsoft.com/office/drawing/2014/main" id="{00000000-0008-0000-0600-0000DE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37" name="テキスト ボックス 736">
          <a:extLst>
            <a:ext uri="{FF2B5EF4-FFF2-40B4-BE49-F238E27FC236}">
              <a16:creationId xmlns:a16="http://schemas.microsoft.com/office/drawing/2014/main" id="{00000000-0008-0000-0600-0000E1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144434</xdr:rowOff>
    </xdr:from>
    <xdr:ext cx="531299" cy="259045"/>
    <xdr:sp macro="" textlink="">
      <xdr:nvSpPr>
        <xdr:cNvPr id="739" name="テキスト ボックス 738">
          <a:extLst>
            <a:ext uri="{FF2B5EF4-FFF2-40B4-BE49-F238E27FC236}">
              <a16:creationId xmlns:a16="http://schemas.microsoft.com/office/drawing/2014/main" id="{00000000-0008-0000-0600-0000E3020000}"/>
            </a:ext>
          </a:extLst>
        </xdr:cNvPr>
        <xdr:cNvSpPr txBox="1"/>
      </xdr:nvSpPr>
      <xdr:spPr>
        <a:xfrm>
          <a:off x="17756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40" name="直線コネクタ 739">
          <a:extLst>
            <a:ext uri="{FF2B5EF4-FFF2-40B4-BE49-F238E27FC236}">
              <a16:creationId xmlns:a16="http://schemas.microsoft.com/office/drawing/2014/main" id="{00000000-0008-0000-0600-0000E4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34</xdr:row>
      <xdr:rowOff>160763</xdr:rowOff>
    </xdr:from>
    <xdr:ext cx="531299" cy="259045"/>
    <xdr:sp macro="" textlink="">
      <xdr:nvSpPr>
        <xdr:cNvPr id="741" name="テキスト ボックス 740">
          <a:extLst>
            <a:ext uri="{FF2B5EF4-FFF2-40B4-BE49-F238E27FC236}">
              <a16:creationId xmlns:a16="http://schemas.microsoft.com/office/drawing/2014/main" id="{00000000-0008-0000-0600-0000E5020000}"/>
            </a:ext>
          </a:extLst>
        </xdr:cNvPr>
        <xdr:cNvSpPr txBox="1"/>
      </xdr:nvSpPr>
      <xdr:spPr>
        <a:xfrm>
          <a:off x="17756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5641</xdr:rowOff>
    </xdr:from>
    <xdr:ext cx="531299"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17756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44" name="直線コネクタ 743">
          <a:extLst>
            <a:ext uri="{FF2B5EF4-FFF2-40B4-BE49-F238E27FC236}">
              <a16:creationId xmlns:a16="http://schemas.microsoft.com/office/drawing/2014/main" id="{00000000-0008-0000-0600-0000E8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21970</xdr:rowOff>
    </xdr:from>
    <xdr:ext cx="531299"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17756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46" name="直線コネクタ 745">
          <a:extLst>
            <a:ext uri="{FF2B5EF4-FFF2-40B4-BE49-F238E27FC236}">
              <a16:creationId xmlns:a16="http://schemas.microsoft.com/office/drawing/2014/main" id="{00000000-0008-0000-0600-0000EA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8" name="直線コネクタ 747">
          <a:extLst>
            <a:ext uri="{FF2B5EF4-FFF2-40B4-BE49-F238E27FC236}">
              <a16:creationId xmlns:a16="http://schemas.microsoft.com/office/drawing/2014/main" id="{00000000-0008-0000-0600-0000EC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50" name="投資及び出資金グラフ枠">
          <a:extLst>
            <a:ext uri="{FF2B5EF4-FFF2-40B4-BE49-F238E27FC236}">
              <a16:creationId xmlns:a16="http://schemas.microsoft.com/office/drawing/2014/main" id="{00000000-0008-0000-0600-0000EE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38757</xdr:rowOff>
    </xdr:from>
    <xdr:to>
      <xdr:col>116</xdr:col>
      <xdr:colOff>62864</xdr:colOff>
      <xdr:row>39</xdr:row>
      <xdr:rowOff>98878</xdr:rowOff>
    </xdr:to>
    <xdr:cxnSp macro="">
      <xdr:nvCxnSpPr>
        <xdr:cNvPr id="751" name="直線コネクタ 750">
          <a:extLst>
            <a:ext uri="{FF2B5EF4-FFF2-40B4-BE49-F238E27FC236}">
              <a16:creationId xmlns:a16="http://schemas.microsoft.com/office/drawing/2014/main" id="{00000000-0008-0000-0600-0000EF020000}"/>
            </a:ext>
          </a:extLst>
        </xdr:cNvPr>
        <xdr:cNvCxnSpPr/>
      </xdr:nvCxnSpPr>
      <xdr:spPr>
        <a:xfrm flipV="1">
          <a:off x="22159595" y="5353707"/>
          <a:ext cx="1269" cy="14317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52" name="投資及び出資金最小値テキスト">
          <a:extLst>
            <a:ext uri="{FF2B5EF4-FFF2-40B4-BE49-F238E27FC236}">
              <a16:creationId xmlns:a16="http://schemas.microsoft.com/office/drawing/2014/main" id="{00000000-0008-0000-0600-0000F0020000}"/>
            </a:ext>
          </a:extLst>
        </xdr:cNvPr>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53" name="直線コネクタ 752">
          <a:extLst>
            <a:ext uri="{FF2B5EF4-FFF2-40B4-BE49-F238E27FC236}">
              <a16:creationId xmlns:a16="http://schemas.microsoft.com/office/drawing/2014/main" id="{00000000-0008-0000-0600-0000F1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156884</xdr:rowOff>
    </xdr:from>
    <xdr:ext cx="534377" cy="259045"/>
    <xdr:sp macro="" textlink="">
      <xdr:nvSpPr>
        <xdr:cNvPr id="754" name="投資及び出資金最大値テキスト">
          <a:extLst>
            <a:ext uri="{FF2B5EF4-FFF2-40B4-BE49-F238E27FC236}">
              <a16:creationId xmlns:a16="http://schemas.microsoft.com/office/drawing/2014/main" id="{00000000-0008-0000-0600-0000F2020000}"/>
            </a:ext>
          </a:extLst>
        </xdr:cNvPr>
        <xdr:cNvSpPr txBox="1"/>
      </xdr:nvSpPr>
      <xdr:spPr>
        <a:xfrm>
          <a:off x="22212300" y="5128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43,841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38757</xdr:rowOff>
    </xdr:from>
    <xdr:to>
      <xdr:col>116</xdr:col>
      <xdr:colOff>152400</xdr:colOff>
      <xdr:row>31</xdr:row>
      <xdr:rowOff>38757</xdr:rowOff>
    </xdr:to>
    <xdr:cxnSp macro="">
      <xdr:nvCxnSpPr>
        <xdr:cNvPr id="755" name="直線コネクタ 754">
          <a:extLst>
            <a:ext uri="{FF2B5EF4-FFF2-40B4-BE49-F238E27FC236}">
              <a16:creationId xmlns:a16="http://schemas.microsoft.com/office/drawing/2014/main" id="{00000000-0008-0000-0600-0000F3020000}"/>
            </a:ext>
          </a:extLst>
        </xdr:cNvPr>
        <xdr:cNvCxnSpPr/>
      </xdr:nvCxnSpPr>
      <xdr:spPr>
        <a:xfrm>
          <a:off x="22072600" y="53537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18281</xdr:rowOff>
    </xdr:from>
    <xdr:to>
      <xdr:col>116</xdr:col>
      <xdr:colOff>63500</xdr:colOff>
      <xdr:row>39</xdr:row>
      <xdr:rowOff>30038</xdr:rowOff>
    </xdr:to>
    <xdr:cxnSp macro="">
      <xdr:nvCxnSpPr>
        <xdr:cNvPr id="756" name="直線コネクタ 755">
          <a:extLst>
            <a:ext uri="{FF2B5EF4-FFF2-40B4-BE49-F238E27FC236}">
              <a16:creationId xmlns:a16="http://schemas.microsoft.com/office/drawing/2014/main" id="{00000000-0008-0000-0600-0000F4020000}"/>
            </a:ext>
          </a:extLst>
        </xdr:cNvPr>
        <xdr:cNvCxnSpPr/>
      </xdr:nvCxnSpPr>
      <xdr:spPr>
        <a:xfrm flipV="1">
          <a:off x="21323300" y="6704831"/>
          <a:ext cx="838200" cy="117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116806</xdr:rowOff>
    </xdr:from>
    <xdr:ext cx="469744" cy="259045"/>
    <xdr:sp macro="" textlink="">
      <xdr:nvSpPr>
        <xdr:cNvPr id="757" name="投資及び出資金平均値テキスト">
          <a:extLst>
            <a:ext uri="{FF2B5EF4-FFF2-40B4-BE49-F238E27FC236}">
              <a16:creationId xmlns:a16="http://schemas.microsoft.com/office/drawing/2014/main" id="{00000000-0008-0000-0600-0000F5020000}"/>
            </a:ext>
          </a:extLst>
        </xdr:cNvPr>
        <xdr:cNvSpPr txBox="1"/>
      </xdr:nvSpPr>
      <xdr:spPr>
        <a:xfrm>
          <a:off x="22212300" y="646045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93929</xdr:rowOff>
    </xdr:from>
    <xdr:to>
      <xdr:col>116</xdr:col>
      <xdr:colOff>114300</xdr:colOff>
      <xdr:row>39</xdr:row>
      <xdr:rowOff>24079</xdr:rowOff>
    </xdr:to>
    <xdr:sp macro="" textlink="">
      <xdr:nvSpPr>
        <xdr:cNvPr id="758" name="フローチャート: 判断 757">
          <a:extLst>
            <a:ext uri="{FF2B5EF4-FFF2-40B4-BE49-F238E27FC236}">
              <a16:creationId xmlns:a16="http://schemas.microsoft.com/office/drawing/2014/main" id="{00000000-0008-0000-0600-0000F6020000}"/>
            </a:ext>
          </a:extLst>
        </xdr:cNvPr>
        <xdr:cNvSpPr/>
      </xdr:nvSpPr>
      <xdr:spPr>
        <a:xfrm>
          <a:off x="22110700" y="6609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79252</xdr:rowOff>
    </xdr:from>
    <xdr:to>
      <xdr:col>111</xdr:col>
      <xdr:colOff>177800</xdr:colOff>
      <xdr:row>39</xdr:row>
      <xdr:rowOff>30038</xdr:rowOff>
    </xdr:to>
    <xdr:cxnSp macro="">
      <xdr:nvCxnSpPr>
        <xdr:cNvPr id="759" name="直線コネクタ 758">
          <a:extLst>
            <a:ext uri="{FF2B5EF4-FFF2-40B4-BE49-F238E27FC236}">
              <a16:creationId xmlns:a16="http://schemas.microsoft.com/office/drawing/2014/main" id="{00000000-0008-0000-0600-0000F7020000}"/>
            </a:ext>
          </a:extLst>
        </xdr:cNvPr>
        <xdr:cNvCxnSpPr/>
      </xdr:nvCxnSpPr>
      <xdr:spPr>
        <a:xfrm>
          <a:off x="20434300" y="6594352"/>
          <a:ext cx="889000" cy="122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101016</xdr:rowOff>
    </xdr:from>
    <xdr:to>
      <xdr:col>112</xdr:col>
      <xdr:colOff>38100</xdr:colOff>
      <xdr:row>39</xdr:row>
      <xdr:rowOff>31166</xdr:rowOff>
    </xdr:to>
    <xdr:sp macro="" textlink="">
      <xdr:nvSpPr>
        <xdr:cNvPr id="760" name="フローチャート: 判断 759">
          <a:extLst>
            <a:ext uri="{FF2B5EF4-FFF2-40B4-BE49-F238E27FC236}">
              <a16:creationId xmlns:a16="http://schemas.microsoft.com/office/drawing/2014/main" id="{00000000-0008-0000-0600-0000F8020000}"/>
            </a:ext>
          </a:extLst>
        </xdr:cNvPr>
        <xdr:cNvSpPr/>
      </xdr:nvSpPr>
      <xdr:spPr>
        <a:xfrm>
          <a:off x="21272500" y="6616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47693</xdr:rowOff>
    </xdr:from>
    <xdr:ext cx="469744"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21088428" y="63913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79252</xdr:rowOff>
    </xdr:from>
    <xdr:to>
      <xdr:col>107</xdr:col>
      <xdr:colOff>50800</xdr:colOff>
      <xdr:row>38</xdr:row>
      <xdr:rowOff>87677</xdr:rowOff>
    </xdr:to>
    <xdr:cxnSp macro="">
      <xdr:nvCxnSpPr>
        <xdr:cNvPr id="762" name="直線コネクタ 761">
          <a:extLst>
            <a:ext uri="{FF2B5EF4-FFF2-40B4-BE49-F238E27FC236}">
              <a16:creationId xmlns:a16="http://schemas.microsoft.com/office/drawing/2014/main" id="{00000000-0008-0000-0600-0000FA020000}"/>
            </a:ext>
          </a:extLst>
        </xdr:cNvPr>
        <xdr:cNvCxnSpPr/>
      </xdr:nvCxnSpPr>
      <xdr:spPr>
        <a:xfrm flipV="1">
          <a:off x="19545300" y="6594352"/>
          <a:ext cx="889000" cy="84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91708</xdr:rowOff>
    </xdr:from>
    <xdr:to>
      <xdr:col>107</xdr:col>
      <xdr:colOff>101600</xdr:colOff>
      <xdr:row>39</xdr:row>
      <xdr:rowOff>21858</xdr:rowOff>
    </xdr:to>
    <xdr:sp macro="" textlink="">
      <xdr:nvSpPr>
        <xdr:cNvPr id="763" name="フローチャート: 判断 762">
          <a:extLst>
            <a:ext uri="{FF2B5EF4-FFF2-40B4-BE49-F238E27FC236}">
              <a16:creationId xmlns:a16="http://schemas.microsoft.com/office/drawing/2014/main" id="{00000000-0008-0000-0600-0000FB020000}"/>
            </a:ext>
          </a:extLst>
        </xdr:cNvPr>
        <xdr:cNvSpPr/>
      </xdr:nvSpPr>
      <xdr:spPr>
        <a:xfrm>
          <a:off x="20383500" y="6606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39</xdr:row>
      <xdr:rowOff>12985</xdr:rowOff>
    </xdr:from>
    <xdr:ext cx="469744"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20199428" y="66995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86567</xdr:rowOff>
    </xdr:from>
    <xdr:to>
      <xdr:col>102</xdr:col>
      <xdr:colOff>114300</xdr:colOff>
      <xdr:row>38</xdr:row>
      <xdr:rowOff>87677</xdr:rowOff>
    </xdr:to>
    <xdr:cxnSp macro="">
      <xdr:nvCxnSpPr>
        <xdr:cNvPr id="765" name="直線コネクタ 764">
          <a:extLst>
            <a:ext uri="{FF2B5EF4-FFF2-40B4-BE49-F238E27FC236}">
              <a16:creationId xmlns:a16="http://schemas.microsoft.com/office/drawing/2014/main" id="{00000000-0008-0000-0600-0000FD020000}"/>
            </a:ext>
          </a:extLst>
        </xdr:cNvPr>
        <xdr:cNvCxnSpPr/>
      </xdr:nvCxnSpPr>
      <xdr:spPr>
        <a:xfrm>
          <a:off x="18656300" y="6601667"/>
          <a:ext cx="889000" cy="11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136743</xdr:rowOff>
    </xdr:from>
    <xdr:to>
      <xdr:col>102</xdr:col>
      <xdr:colOff>165100</xdr:colOff>
      <xdr:row>39</xdr:row>
      <xdr:rowOff>66893</xdr:rowOff>
    </xdr:to>
    <xdr:sp macro="" textlink="">
      <xdr:nvSpPr>
        <xdr:cNvPr id="766" name="フローチャート: 判断 765">
          <a:extLst>
            <a:ext uri="{FF2B5EF4-FFF2-40B4-BE49-F238E27FC236}">
              <a16:creationId xmlns:a16="http://schemas.microsoft.com/office/drawing/2014/main" id="{00000000-0008-0000-0600-0000FE020000}"/>
            </a:ext>
          </a:extLst>
        </xdr:cNvPr>
        <xdr:cNvSpPr/>
      </xdr:nvSpPr>
      <xdr:spPr>
        <a:xfrm>
          <a:off x="19494500" y="6651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39</xdr:row>
      <xdr:rowOff>58020</xdr:rowOff>
    </xdr:from>
    <xdr:ext cx="469744" cy="259045"/>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19310428" y="67445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142163</xdr:rowOff>
    </xdr:from>
    <xdr:to>
      <xdr:col>98</xdr:col>
      <xdr:colOff>38100</xdr:colOff>
      <xdr:row>39</xdr:row>
      <xdr:rowOff>72313</xdr:rowOff>
    </xdr:to>
    <xdr:sp macro="" textlink="">
      <xdr:nvSpPr>
        <xdr:cNvPr id="768" name="フローチャート: 判断 767">
          <a:extLst>
            <a:ext uri="{FF2B5EF4-FFF2-40B4-BE49-F238E27FC236}">
              <a16:creationId xmlns:a16="http://schemas.microsoft.com/office/drawing/2014/main" id="{00000000-0008-0000-0600-000000030000}"/>
            </a:ext>
          </a:extLst>
        </xdr:cNvPr>
        <xdr:cNvSpPr/>
      </xdr:nvSpPr>
      <xdr:spPr>
        <a:xfrm>
          <a:off x="18605500" y="6657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39</xdr:row>
      <xdr:rowOff>63440</xdr:rowOff>
    </xdr:from>
    <xdr:ext cx="469744" cy="259045"/>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18421428" y="67499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71" name="テキスト ボックス 770">
          <a:extLst>
            <a:ext uri="{FF2B5EF4-FFF2-40B4-BE49-F238E27FC236}">
              <a16:creationId xmlns:a16="http://schemas.microsoft.com/office/drawing/2014/main" id="{00000000-0008-0000-0600-00000303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3" name="テキスト ボックス 772">
          <a:extLst>
            <a:ext uri="{FF2B5EF4-FFF2-40B4-BE49-F238E27FC236}">
              <a16:creationId xmlns:a16="http://schemas.microsoft.com/office/drawing/2014/main" id="{00000000-0008-0000-0600-000005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138931</xdr:rowOff>
    </xdr:from>
    <xdr:to>
      <xdr:col>116</xdr:col>
      <xdr:colOff>114300</xdr:colOff>
      <xdr:row>39</xdr:row>
      <xdr:rowOff>69081</xdr:rowOff>
    </xdr:to>
    <xdr:sp macro="" textlink="">
      <xdr:nvSpPr>
        <xdr:cNvPr id="775" name="楕円 774">
          <a:extLst>
            <a:ext uri="{FF2B5EF4-FFF2-40B4-BE49-F238E27FC236}">
              <a16:creationId xmlns:a16="http://schemas.microsoft.com/office/drawing/2014/main" id="{00000000-0008-0000-0600-000007030000}"/>
            </a:ext>
          </a:extLst>
        </xdr:cNvPr>
        <xdr:cNvSpPr/>
      </xdr:nvSpPr>
      <xdr:spPr>
        <a:xfrm>
          <a:off x="22110700" y="6654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72356</xdr:rowOff>
    </xdr:from>
    <xdr:ext cx="469744" cy="259045"/>
    <xdr:sp macro="" textlink="">
      <xdr:nvSpPr>
        <xdr:cNvPr id="776" name="投資及び出資金該当値テキスト">
          <a:extLst>
            <a:ext uri="{FF2B5EF4-FFF2-40B4-BE49-F238E27FC236}">
              <a16:creationId xmlns:a16="http://schemas.microsoft.com/office/drawing/2014/main" id="{00000000-0008-0000-0600-000008030000}"/>
            </a:ext>
          </a:extLst>
        </xdr:cNvPr>
        <xdr:cNvSpPr txBox="1"/>
      </xdr:nvSpPr>
      <xdr:spPr>
        <a:xfrm>
          <a:off x="22212300" y="65874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150688</xdr:rowOff>
    </xdr:from>
    <xdr:to>
      <xdr:col>112</xdr:col>
      <xdr:colOff>38100</xdr:colOff>
      <xdr:row>39</xdr:row>
      <xdr:rowOff>80838</xdr:rowOff>
    </xdr:to>
    <xdr:sp macro="" textlink="">
      <xdr:nvSpPr>
        <xdr:cNvPr id="777" name="楕円 776">
          <a:extLst>
            <a:ext uri="{FF2B5EF4-FFF2-40B4-BE49-F238E27FC236}">
              <a16:creationId xmlns:a16="http://schemas.microsoft.com/office/drawing/2014/main" id="{00000000-0008-0000-0600-000009030000}"/>
            </a:ext>
          </a:extLst>
        </xdr:cNvPr>
        <xdr:cNvSpPr/>
      </xdr:nvSpPr>
      <xdr:spPr>
        <a:xfrm>
          <a:off x="21272500" y="6665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39</xdr:row>
      <xdr:rowOff>71965</xdr:rowOff>
    </xdr:from>
    <xdr:ext cx="469744"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21088428" y="67585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28452</xdr:rowOff>
    </xdr:from>
    <xdr:to>
      <xdr:col>107</xdr:col>
      <xdr:colOff>101600</xdr:colOff>
      <xdr:row>38</xdr:row>
      <xdr:rowOff>130052</xdr:rowOff>
    </xdr:to>
    <xdr:sp macro="" textlink="">
      <xdr:nvSpPr>
        <xdr:cNvPr id="779" name="楕円 778">
          <a:extLst>
            <a:ext uri="{FF2B5EF4-FFF2-40B4-BE49-F238E27FC236}">
              <a16:creationId xmlns:a16="http://schemas.microsoft.com/office/drawing/2014/main" id="{00000000-0008-0000-0600-00000B030000}"/>
            </a:ext>
          </a:extLst>
        </xdr:cNvPr>
        <xdr:cNvSpPr/>
      </xdr:nvSpPr>
      <xdr:spPr>
        <a:xfrm>
          <a:off x="20383500" y="6543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146579</xdr:rowOff>
    </xdr:from>
    <xdr:ext cx="469744"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20199428" y="63187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36877</xdr:rowOff>
    </xdr:from>
    <xdr:to>
      <xdr:col>102</xdr:col>
      <xdr:colOff>165100</xdr:colOff>
      <xdr:row>38</xdr:row>
      <xdr:rowOff>138477</xdr:rowOff>
    </xdr:to>
    <xdr:sp macro="" textlink="">
      <xdr:nvSpPr>
        <xdr:cNvPr id="781" name="楕円 780">
          <a:extLst>
            <a:ext uri="{FF2B5EF4-FFF2-40B4-BE49-F238E27FC236}">
              <a16:creationId xmlns:a16="http://schemas.microsoft.com/office/drawing/2014/main" id="{00000000-0008-0000-0600-00000D030000}"/>
            </a:ext>
          </a:extLst>
        </xdr:cNvPr>
        <xdr:cNvSpPr/>
      </xdr:nvSpPr>
      <xdr:spPr>
        <a:xfrm>
          <a:off x="19494500" y="6551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155004</xdr:rowOff>
    </xdr:from>
    <xdr:ext cx="469744"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9310428" y="63272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35767</xdr:rowOff>
    </xdr:from>
    <xdr:to>
      <xdr:col>98</xdr:col>
      <xdr:colOff>38100</xdr:colOff>
      <xdr:row>38</xdr:row>
      <xdr:rowOff>137367</xdr:rowOff>
    </xdr:to>
    <xdr:sp macro="" textlink="">
      <xdr:nvSpPr>
        <xdr:cNvPr id="783" name="楕円 782">
          <a:extLst>
            <a:ext uri="{FF2B5EF4-FFF2-40B4-BE49-F238E27FC236}">
              <a16:creationId xmlns:a16="http://schemas.microsoft.com/office/drawing/2014/main" id="{00000000-0008-0000-0600-00000F030000}"/>
            </a:ext>
          </a:extLst>
        </xdr:cNvPr>
        <xdr:cNvSpPr/>
      </xdr:nvSpPr>
      <xdr:spPr>
        <a:xfrm>
          <a:off x="18605500" y="6550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153894</xdr:rowOff>
    </xdr:from>
    <xdr:ext cx="469744"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8421428" y="63260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5" name="正方形/長方形 784">
          <a:extLst>
            <a:ext uri="{FF2B5EF4-FFF2-40B4-BE49-F238E27FC236}">
              <a16:creationId xmlns:a16="http://schemas.microsoft.com/office/drawing/2014/main" id="{00000000-0008-0000-0600-000011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6" name="正方形/長方形 785">
          <a:extLst>
            <a:ext uri="{FF2B5EF4-FFF2-40B4-BE49-F238E27FC236}">
              <a16:creationId xmlns:a16="http://schemas.microsoft.com/office/drawing/2014/main" id="{00000000-0008-0000-0600-000012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7" name="正方形/長方形 786">
          <a:extLst>
            <a:ext uri="{FF2B5EF4-FFF2-40B4-BE49-F238E27FC236}">
              <a16:creationId xmlns:a16="http://schemas.microsoft.com/office/drawing/2014/main" id="{00000000-0008-0000-0600-000013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8" name="正方形/長方形 787">
          <a:extLst>
            <a:ext uri="{FF2B5EF4-FFF2-40B4-BE49-F238E27FC236}">
              <a16:creationId xmlns:a16="http://schemas.microsoft.com/office/drawing/2014/main" id="{00000000-0008-0000-0600-000014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9" name="正方形/長方形 788">
          <a:extLst>
            <a:ext uri="{FF2B5EF4-FFF2-40B4-BE49-F238E27FC236}">
              <a16:creationId xmlns:a16="http://schemas.microsoft.com/office/drawing/2014/main" id="{00000000-0008-0000-0600-000015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90" name="正方形/長方形 789">
          <a:extLst>
            <a:ext uri="{FF2B5EF4-FFF2-40B4-BE49-F238E27FC236}">
              <a16:creationId xmlns:a16="http://schemas.microsoft.com/office/drawing/2014/main" id="{00000000-0008-0000-0600-000016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91" name="正方形/長方形 790">
          <a:extLst>
            <a:ext uri="{FF2B5EF4-FFF2-40B4-BE49-F238E27FC236}">
              <a16:creationId xmlns:a16="http://schemas.microsoft.com/office/drawing/2014/main" id="{00000000-0008-0000-0600-000017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2" name="正方形/長方形 791">
          <a:extLst>
            <a:ext uri="{FF2B5EF4-FFF2-40B4-BE49-F238E27FC236}">
              <a16:creationId xmlns:a16="http://schemas.microsoft.com/office/drawing/2014/main" id="{00000000-0008-0000-0600-000018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3" name="テキスト ボックス 792">
          <a:extLst>
            <a:ext uri="{FF2B5EF4-FFF2-40B4-BE49-F238E27FC236}">
              <a16:creationId xmlns:a16="http://schemas.microsoft.com/office/drawing/2014/main" id="{00000000-0008-0000-0600-000019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96" name="テキスト ボックス 795">
          <a:extLst>
            <a:ext uri="{FF2B5EF4-FFF2-40B4-BE49-F238E27FC236}">
              <a16:creationId xmlns:a16="http://schemas.microsoft.com/office/drawing/2014/main" id="{00000000-0008-0000-0600-00001C030000}"/>
            </a:ext>
          </a:extLst>
        </xdr:cNvPr>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97" name="直線コネクタ 796">
          <a:extLst>
            <a:ext uri="{FF2B5EF4-FFF2-40B4-BE49-F238E27FC236}">
              <a16:creationId xmlns:a16="http://schemas.microsoft.com/office/drawing/2014/main" id="{00000000-0008-0000-0600-00001D030000}"/>
            </a:ext>
          </a:extLst>
        </xdr:cNvPr>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54627</xdr:rowOff>
    </xdr:from>
    <xdr:ext cx="531299" cy="259045"/>
    <xdr:sp macro="" textlink="">
      <xdr:nvSpPr>
        <xdr:cNvPr id="798" name="テキスト ボックス 797">
          <a:extLst>
            <a:ext uri="{FF2B5EF4-FFF2-40B4-BE49-F238E27FC236}">
              <a16:creationId xmlns:a16="http://schemas.microsoft.com/office/drawing/2014/main" id="{00000000-0008-0000-0600-00001E030000}"/>
            </a:ext>
          </a:extLst>
        </xdr:cNvPr>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99" name="直線コネクタ 798">
          <a:extLst>
            <a:ext uri="{FF2B5EF4-FFF2-40B4-BE49-F238E27FC236}">
              <a16:creationId xmlns:a16="http://schemas.microsoft.com/office/drawing/2014/main" id="{00000000-0008-0000-0600-00001F030000}"/>
            </a:ext>
          </a:extLst>
        </xdr:cNvPr>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803" name="直線コネクタ 802">
          <a:extLst>
            <a:ext uri="{FF2B5EF4-FFF2-40B4-BE49-F238E27FC236}">
              <a16:creationId xmlns:a16="http://schemas.microsoft.com/office/drawing/2014/main" id="{00000000-0008-0000-0600-000023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805" name="貸付金グラフ枠">
          <a:extLst>
            <a:ext uri="{FF2B5EF4-FFF2-40B4-BE49-F238E27FC236}">
              <a16:creationId xmlns:a16="http://schemas.microsoft.com/office/drawing/2014/main" id="{00000000-0008-0000-0600-000025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96151</xdr:rowOff>
    </xdr:from>
    <xdr:to>
      <xdr:col>116</xdr:col>
      <xdr:colOff>62864</xdr:colOff>
      <xdr:row>58</xdr:row>
      <xdr:rowOff>139700</xdr:rowOff>
    </xdr:to>
    <xdr:cxnSp macro="">
      <xdr:nvCxnSpPr>
        <xdr:cNvPr id="806" name="直線コネクタ 805">
          <a:extLst>
            <a:ext uri="{FF2B5EF4-FFF2-40B4-BE49-F238E27FC236}">
              <a16:creationId xmlns:a16="http://schemas.microsoft.com/office/drawing/2014/main" id="{00000000-0008-0000-0600-000026030000}"/>
            </a:ext>
          </a:extLst>
        </xdr:cNvPr>
        <xdr:cNvCxnSpPr/>
      </xdr:nvCxnSpPr>
      <xdr:spPr>
        <a:xfrm flipV="1">
          <a:off x="22159595" y="8668651"/>
          <a:ext cx="1269" cy="14151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143527</xdr:rowOff>
    </xdr:from>
    <xdr:ext cx="249299" cy="259045"/>
    <xdr:sp macro="" textlink="">
      <xdr:nvSpPr>
        <xdr:cNvPr id="807" name="貸付金最小値テキスト">
          <a:extLst>
            <a:ext uri="{FF2B5EF4-FFF2-40B4-BE49-F238E27FC236}">
              <a16:creationId xmlns:a16="http://schemas.microsoft.com/office/drawing/2014/main" id="{00000000-0008-0000-0600-000027030000}"/>
            </a:ext>
          </a:extLst>
        </xdr:cNvPr>
        <xdr:cNvSpPr txBox="1"/>
      </xdr:nvSpPr>
      <xdr:spPr>
        <a:xfrm>
          <a:off x="22212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808" name="直線コネクタ 807">
          <a:extLst>
            <a:ext uri="{FF2B5EF4-FFF2-40B4-BE49-F238E27FC236}">
              <a16:creationId xmlns:a16="http://schemas.microsoft.com/office/drawing/2014/main" id="{00000000-0008-0000-0600-000028030000}"/>
            </a:ext>
          </a:extLst>
        </xdr:cNvPr>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42828</xdr:rowOff>
    </xdr:from>
    <xdr:ext cx="534377" cy="259045"/>
    <xdr:sp macro="" textlink="">
      <xdr:nvSpPr>
        <xdr:cNvPr id="809" name="貸付金最大値テキスト">
          <a:extLst>
            <a:ext uri="{FF2B5EF4-FFF2-40B4-BE49-F238E27FC236}">
              <a16:creationId xmlns:a16="http://schemas.microsoft.com/office/drawing/2014/main" id="{00000000-0008-0000-0600-000029030000}"/>
            </a:ext>
          </a:extLst>
        </xdr:cNvPr>
        <xdr:cNvSpPr txBox="1"/>
      </xdr:nvSpPr>
      <xdr:spPr>
        <a:xfrm>
          <a:off x="22212300" y="84438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61,905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96151</xdr:rowOff>
    </xdr:from>
    <xdr:to>
      <xdr:col>116</xdr:col>
      <xdr:colOff>152400</xdr:colOff>
      <xdr:row>50</xdr:row>
      <xdr:rowOff>96151</xdr:rowOff>
    </xdr:to>
    <xdr:cxnSp macro="">
      <xdr:nvCxnSpPr>
        <xdr:cNvPr id="810" name="直線コネクタ 809">
          <a:extLst>
            <a:ext uri="{FF2B5EF4-FFF2-40B4-BE49-F238E27FC236}">
              <a16:creationId xmlns:a16="http://schemas.microsoft.com/office/drawing/2014/main" id="{00000000-0008-0000-0600-00002A030000}"/>
            </a:ext>
          </a:extLst>
        </xdr:cNvPr>
        <xdr:cNvCxnSpPr/>
      </xdr:nvCxnSpPr>
      <xdr:spPr>
        <a:xfrm>
          <a:off x="22072600" y="86686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131905</xdr:rowOff>
    </xdr:from>
    <xdr:to>
      <xdr:col>116</xdr:col>
      <xdr:colOff>63500</xdr:colOff>
      <xdr:row>58</xdr:row>
      <xdr:rowOff>131996</xdr:rowOff>
    </xdr:to>
    <xdr:cxnSp macro="">
      <xdr:nvCxnSpPr>
        <xdr:cNvPr id="811" name="直線コネクタ 810">
          <a:extLst>
            <a:ext uri="{FF2B5EF4-FFF2-40B4-BE49-F238E27FC236}">
              <a16:creationId xmlns:a16="http://schemas.microsoft.com/office/drawing/2014/main" id="{00000000-0008-0000-0600-00002B030000}"/>
            </a:ext>
          </a:extLst>
        </xdr:cNvPr>
        <xdr:cNvCxnSpPr/>
      </xdr:nvCxnSpPr>
      <xdr:spPr>
        <a:xfrm flipV="1">
          <a:off x="21323300" y="10076005"/>
          <a:ext cx="838200" cy="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147919</xdr:rowOff>
    </xdr:from>
    <xdr:ext cx="469744" cy="259045"/>
    <xdr:sp macro="" textlink="">
      <xdr:nvSpPr>
        <xdr:cNvPr id="812" name="貸付金平均値テキスト">
          <a:extLst>
            <a:ext uri="{FF2B5EF4-FFF2-40B4-BE49-F238E27FC236}">
              <a16:creationId xmlns:a16="http://schemas.microsoft.com/office/drawing/2014/main" id="{00000000-0008-0000-0600-00002C030000}"/>
            </a:ext>
          </a:extLst>
        </xdr:cNvPr>
        <xdr:cNvSpPr txBox="1"/>
      </xdr:nvSpPr>
      <xdr:spPr>
        <a:xfrm>
          <a:off x="22212300" y="974911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125042</xdr:rowOff>
    </xdr:from>
    <xdr:to>
      <xdr:col>116</xdr:col>
      <xdr:colOff>114300</xdr:colOff>
      <xdr:row>58</xdr:row>
      <xdr:rowOff>55192</xdr:rowOff>
    </xdr:to>
    <xdr:sp macro="" textlink="">
      <xdr:nvSpPr>
        <xdr:cNvPr id="813" name="フローチャート: 判断 812">
          <a:extLst>
            <a:ext uri="{FF2B5EF4-FFF2-40B4-BE49-F238E27FC236}">
              <a16:creationId xmlns:a16="http://schemas.microsoft.com/office/drawing/2014/main" id="{00000000-0008-0000-0600-00002D030000}"/>
            </a:ext>
          </a:extLst>
        </xdr:cNvPr>
        <xdr:cNvSpPr/>
      </xdr:nvSpPr>
      <xdr:spPr>
        <a:xfrm>
          <a:off x="22110700" y="9897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130396</xdr:rowOff>
    </xdr:from>
    <xdr:to>
      <xdr:col>111</xdr:col>
      <xdr:colOff>177800</xdr:colOff>
      <xdr:row>58</xdr:row>
      <xdr:rowOff>131996</xdr:rowOff>
    </xdr:to>
    <xdr:cxnSp macro="">
      <xdr:nvCxnSpPr>
        <xdr:cNvPr id="814" name="直線コネクタ 813">
          <a:extLst>
            <a:ext uri="{FF2B5EF4-FFF2-40B4-BE49-F238E27FC236}">
              <a16:creationId xmlns:a16="http://schemas.microsoft.com/office/drawing/2014/main" id="{00000000-0008-0000-0600-00002E030000}"/>
            </a:ext>
          </a:extLst>
        </xdr:cNvPr>
        <xdr:cNvCxnSpPr/>
      </xdr:nvCxnSpPr>
      <xdr:spPr>
        <a:xfrm>
          <a:off x="20434300" y="10074496"/>
          <a:ext cx="889000" cy="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132083</xdr:rowOff>
    </xdr:from>
    <xdr:to>
      <xdr:col>112</xdr:col>
      <xdr:colOff>38100</xdr:colOff>
      <xdr:row>58</xdr:row>
      <xdr:rowOff>62233</xdr:rowOff>
    </xdr:to>
    <xdr:sp macro="" textlink="">
      <xdr:nvSpPr>
        <xdr:cNvPr id="815" name="フローチャート: 判断 814">
          <a:extLst>
            <a:ext uri="{FF2B5EF4-FFF2-40B4-BE49-F238E27FC236}">
              <a16:creationId xmlns:a16="http://schemas.microsoft.com/office/drawing/2014/main" id="{00000000-0008-0000-0600-00002F030000}"/>
            </a:ext>
          </a:extLst>
        </xdr:cNvPr>
        <xdr:cNvSpPr/>
      </xdr:nvSpPr>
      <xdr:spPr>
        <a:xfrm>
          <a:off x="21272500" y="9904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78760</xdr:rowOff>
    </xdr:from>
    <xdr:ext cx="469744"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21088428" y="96799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130396</xdr:rowOff>
    </xdr:from>
    <xdr:to>
      <xdr:col>107</xdr:col>
      <xdr:colOff>50800</xdr:colOff>
      <xdr:row>58</xdr:row>
      <xdr:rowOff>131287</xdr:rowOff>
    </xdr:to>
    <xdr:cxnSp macro="">
      <xdr:nvCxnSpPr>
        <xdr:cNvPr id="817" name="直線コネクタ 816">
          <a:extLst>
            <a:ext uri="{FF2B5EF4-FFF2-40B4-BE49-F238E27FC236}">
              <a16:creationId xmlns:a16="http://schemas.microsoft.com/office/drawing/2014/main" id="{00000000-0008-0000-0600-000031030000}"/>
            </a:ext>
          </a:extLst>
        </xdr:cNvPr>
        <xdr:cNvCxnSpPr/>
      </xdr:nvCxnSpPr>
      <xdr:spPr>
        <a:xfrm flipV="1">
          <a:off x="19545300" y="10074496"/>
          <a:ext cx="889000" cy="8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116606</xdr:rowOff>
    </xdr:from>
    <xdr:to>
      <xdr:col>107</xdr:col>
      <xdr:colOff>101600</xdr:colOff>
      <xdr:row>58</xdr:row>
      <xdr:rowOff>46756</xdr:rowOff>
    </xdr:to>
    <xdr:sp macro="" textlink="">
      <xdr:nvSpPr>
        <xdr:cNvPr id="818" name="フローチャート: 判断 817">
          <a:extLst>
            <a:ext uri="{FF2B5EF4-FFF2-40B4-BE49-F238E27FC236}">
              <a16:creationId xmlns:a16="http://schemas.microsoft.com/office/drawing/2014/main" id="{00000000-0008-0000-0600-000032030000}"/>
            </a:ext>
          </a:extLst>
        </xdr:cNvPr>
        <xdr:cNvSpPr/>
      </xdr:nvSpPr>
      <xdr:spPr>
        <a:xfrm>
          <a:off x="20383500" y="9889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63283</xdr:rowOff>
    </xdr:from>
    <xdr:ext cx="469744"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20199428" y="96644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130373</xdr:rowOff>
    </xdr:from>
    <xdr:to>
      <xdr:col>102</xdr:col>
      <xdr:colOff>114300</xdr:colOff>
      <xdr:row>58</xdr:row>
      <xdr:rowOff>131287</xdr:rowOff>
    </xdr:to>
    <xdr:cxnSp macro="">
      <xdr:nvCxnSpPr>
        <xdr:cNvPr id="820" name="直線コネクタ 819">
          <a:extLst>
            <a:ext uri="{FF2B5EF4-FFF2-40B4-BE49-F238E27FC236}">
              <a16:creationId xmlns:a16="http://schemas.microsoft.com/office/drawing/2014/main" id="{00000000-0008-0000-0600-000034030000}"/>
            </a:ext>
          </a:extLst>
        </xdr:cNvPr>
        <xdr:cNvCxnSpPr/>
      </xdr:nvCxnSpPr>
      <xdr:spPr>
        <a:xfrm>
          <a:off x="18656300" y="10074473"/>
          <a:ext cx="889000" cy="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135192</xdr:rowOff>
    </xdr:from>
    <xdr:to>
      <xdr:col>102</xdr:col>
      <xdr:colOff>165100</xdr:colOff>
      <xdr:row>58</xdr:row>
      <xdr:rowOff>65342</xdr:rowOff>
    </xdr:to>
    <xdr:sp macro="" textlink="">
      <xdr:nvSpPr>
        <xdr:cNvPr id="821" name="フローチャート: 判断 820">
          <a:extLst>
            <a:ext uri="{FF2B5EF4-FFF2-40B4-BE49-F238E27FC236}">
              <a16:creationId xmlns:a16="http://schemas.microsoft.com/office/drawing/2014/main" id="{00000000-0008-0000-0600-000035030000}"/>
            </a:ext>
          </a:extLst>
        </xdr:cNvPr>
        <xdr:cNvSpPr/>
      </xdr:nvSpPr>
      <xdr:spPr>
        <a:xfrm>
          <a:off x="19494500" y="9907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81869</xdr:rowOff>
    </xdr:from>
    <xdr:ext cx="469744" cy="25904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19310428" y="96830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132631</xdr:rowOff>
    </xdr:from>
    <xdr:to>
      <xdr:col>98</xdr:col>
      <xdr:colOff>38100</xdr:colOff>
      <xdr:row>58</xdr:row>
      <xdr:rowOff>62781</xdr:rowOff>
    </xdr:to>
    <xdr:sp macro="" textlink="">
      <xdr:nvSpPr>
        <xdr:cNvPr id="823" name="フローチャート: 判断 822">
          <a:extLst>
            <a:ext uri="{FF2B5EF4-FFF2-40B4-BE49-F238E27FC236}">
              <a16:creationId xmlns:a16="http://schemas.microsoft.com/office/drawing/2014/main" id="{00000000-0008-0000-0600-000037030000}"/>
            </a:ext>
          </a:extLst>
        </xdr:cNvPr>
        <xdr:cNvSpPr/>
      </xdr:nvSpPr>
      <xdr:spPr>
        <a:xfrm>
          <a:off x="18605500" y="9905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79308</xdr:rowOff>
    </xdr:from>
    <xdr:ext cx="469744" cy="259045"/>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18421428" y="96805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81105</xdr:rowOff>
    </xdr:from>
    <xdr:to>
      <xdr:col>116</xdr:col>
      <xdr:colOff>114300</xdr:colOff>
      <xdr:row>59</xdr:row>
      <xdr:rowOff>11255</xdr:rowOff>
    </xdr:to>
    <xdr:sp macro="" textlink="">
      <xdr:nvSpPr>
        <xdr:cNvPr id="830" name="楕円 829">
          <a:extLst>
            <a:ext uri="{FF2B5EF4-FFF2-40B4-BE49-F238E27FC236}">
              <a16:creationId xmlns:a16="http://schemas.microsoft.com/office/drawing/2014/main" id="{00000000-0008-0000-0600-00003E030000}"/>
            </a:ext>
          </a:extLst>
        </xdr:cNvPr>
        <xdr:cNvSpPr/>
      </xdr:nvSpPr>
      <xdr:spPr>
        <a:xfrm>
          <a:off x="22110700" y="10025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167482</xdr:rowOff>
    </xdr:from>
    <xdr:ext cx="378565" cy="259045"/>
    <xdr:sp macro="" textlink="">
      <xdr:nvSpPr>
        <xdr:cNvPr id="831" name="貸付金該当値テキスト">
          <a:extLst>
            <a:ext uri="{FF2B5EF4-FFF2-40B4-BE49-F238E27FC236}">
              <a16:creationId xmlns:a16="http://schemas.microsoft.com/office/drawing/2014/main" id="{00000000-0008-0000-0600-00003F030000}"/>
            </a:ext>
          </a:extLst>
        </xdr:cNvPr>
        <xdr:cNvSpPr txBox="1"/>
      </xdr:nvSpPr>
      <xdr:spPr>
        <a:xfrm>
          <a:off x="22212300" y="994013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81196</xdr:rowOff>
    </xdr:from>
    <xdr:to>
      <xdr:col>112</xdr:col>
      <xdr:colOff>38100</xdr:colOff>
      <xdr:row>59</xdr:row>
      <xdr:rowOff>11346</xdr:rowOff>
    </xdr:to>
    <xdr:sp macro="" textlink="">
      <xdr:nvSpPr>
        <xdr:cNvPr id="832" name="楕円 831">
          <a:extLst>
            <a:ext uri="{FF2B5EF4-FFF2-40B4-BE49-F238E27FC236}">
              <a16:creationId xmlns:a16="http://schemas.microsoft.com/office/drawing/2014/main" id="{00000000-0008-0000-0600-000040030000}"/>
            </a:ext>
          </a:extLst>
        </xdr:cNvPr>
        <xdr:cNvSpPr/>
      </xdr:nvSpPr>
      <xdr:spPr>
        <a:xfrm>
          <a:off x="21272500" y="10025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59</xdr:row>
      <xdr:rowOff>2473</xdr:rowOff>
    </xdr:from>
    <xdr:ext cx="378565" cy="259045"/>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21134017" y="101180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79596</xdr:rowOff>
    </xdr:from>
    <xdr:to>
      <xdr:col>107</xdr:col>
      <xdr:colOff>101600</xdr:colOff>
      <xdr:row>59</xdr:row>
      <xdr:rowOff>9746</xdr:rowOff>
    </xdr:to>
    <xdr:sp macro="" textlink="">
      <xdr:nvSpPr>
        <xdr:cNvPr id="834" name="楕円 833">
          <a:extLst>
            <a:ext uri="{FF2B5EF4-FFF2-40B4-BE49-F238E27FC236}">
              <a16:creationId xmlns:a16="http://schemas.microsoft.com/office/drawing/2014/main" id="{00000000-0008-0000-0600-000042030000}"/>
            </a:ext>
          </a:extLst>
        </xdr:cNvPr>
        <xdr:cNvSpPr/>
      </xdr:nvSpPr>
      <xdr:spPr>
        <a:xfrm>
          <a:off x="20383500" y="10023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59</xdr:row>
      <xdr:rowOff>873</xdr:rowOff>
    </xdr:from>
    <xdr:ext cx="378565"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20245017" y="101164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80487</xdr:rowOff>
    </xdr:from>
    <xdr:to>
      <xdr:col>102</xdr:col>
      <xdr:colOff>165100</xdr:colOff>
      <xdr:row>59</xdr:row>
      <xdr:rowOff>10637</xdr:rowOff>
    </xdr:to>
    <xdr:sp macro="" textlink="">
      <xdr:nvSpPr>
        <xdr:cNvPr id="836" name="楕円 835">
          <a:extLst>
            <a:ext uri="{FF2B5EF4-FFF2-40B4-BE49-F238E27FC236}">
              <a16:creationId xmlns:a16="http://schemas.microsoft.com/office/drawing/2014/main" id="{00000000-0008-0000-0600-000044030000}"/>
            </a:ext>
          </a:extLst>
        </xdr:cNvPr>
        <xdr:cNvSpPr/>
      </xdr:nvSpPr>
      <xdr:spPr>
        <a:xfrm>
          <a:off x="19494500" y="10024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59</xdr:row>
      <xdr:rowOff>1764</xdr:rowOff>
    </xdr:from>
    <xdr:ext cx="378565"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9356017" y="1011731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79573</xdr:rowOff>
    </xdr:from>
    <xdr:to>
      <xdr:col>98</xdr:col>
      <xdr:colOff>38100</xdr:colOff>
      <xdr:row>59</xdr:row>
      <xdr:rowOff>9723</xdr:rowOff>
    </xdr:to>
    <xdr:sp macro="" textlink="">
      <xdr:nvSpPr>
        <xdr:cNvPr id="838" name="楕円 837">
          <a:extLst>
            <a:ext uri="{FF2B5EF4-FFF2-40B4-BE49-F238E27FC236}">
              <a16:creationId xmlns:a16="http://schemas.microsoft.com/office/drawing/2014/main" id="{00000000-0008-0000-0600-000046030000}"/>
            </a:ext>
          </a:extLst>
        </xdr:cNvPr>
        <xdr:cNvSpPr/>
      </xdr:nvSpPr>
      <xdr:spPr>
        <a:xfrm>
          <a:off x="18605500" y="10023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59</xdr:row>
      <xdr:rowOff>850</xdr:rowOff>
    </xdr:from>
    <xdr:ext cx="378565"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8467017" y="1011640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40" name="正方形/長方形 839">
          <a:extLst>
            <a:ext uri="{FF2B5EF4-FFF2-40B4-BE49-F238E27FC236}">
              <a16:creationId xmlns:a16="http://schemas.microsoft.com/office/drawing/2014/main" id="{00000000-0008-0000-0600-000048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41" name="正方形/長方形 840">
          <a:extLst>
            <a:ext uri="{FF2B5EF4-FFF2-40B4-BE49-F238E27FC236}">
              <a16:creationId xmlns:a16="http://schemas.microsoft.com/office/drawing/2014/main" id="{00000000-0008-0000-0600-000049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42" name="正方形/長方形 841">
          <a:extLst>
            <a:ext uri="{FF2B5EF4-FFF2-40B4-BE49-F238E27FC236}">
              <a16:creationId xmlns:a16="http://schemas.microsoft.com/office/drawing/2014/main" id="{00000000-0008-0000-0600-00004A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43" name="正方形/長方形 842">
          <a:extLst>
            <a:ext uri="{FF2B5EF4-FFF2-40B4-BE49-F238E27FC236}">
              <a16:creationId xmlns:a16="http://schemas.microsoft.com/office/drawing/2014/main" id="{00000000-0008-0000-0600-00004B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44" name="正方形/長方形 843">
          <a:extLst>
            <a:ext uri="{FF2B5EF4-FFF2-40B4-BE49-F238E27FC236}">
              <a16:creationId xmlns:a16="http://schemas.microsoft.com/office/drawing/2014/main" id="{00000000-0008-0000-0600-00004C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45" name="正方形/長方形 844">
          <a:extLst>
            <a:ext uri="{FF2B5EF4-FFF2-40B4-BE49-F238E27FC236}">
              <a16:creationId xmlns:a16="http://schemas.microsoft.com/office/drawing/2014/main" id="{00000000-0008-0000-0600-00004D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46" name="正方形/長方形 845">
          <a:extLst>
            <a:ext uri="{FF2B5EF4-FFF2-40B4-BE49-F238E27FC236}">
              <a16:creationId xmlns:a16="http://schemas.microsoft.com/office/drawing/2014/main" id="{00000000-0008-0000-0600-00004E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47" name="正方形/長方形 846">
          <a:extLst>
            <a:ext uri="{FF2B5EF4-FFF2-40B4-BE49-F238E27FC236}">
              <a16:creationId xmlns:a16="http://schemas.microsoft.com/office/drawing/2014/main" id="{00000000-0008-0000-0600-00004F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48" name="テキスト ボックス 847">
          <a:extLst>
            <a:ext uri="{FF2B5EF4-FFF2-40B4-BE49-F238E27FC236}">
              <a16:creationId xmlns:a16="http://schemas.microsoft.com/office/drawing/2014/main" id="{00000000-0008-0000-0600-000050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50" name="テキスト ボックス 849">
          <a:extLst>
            <a:ext uri="{FF2B5EF4-FFF2-40B4-BE49-F238E27FC236}">
              <a16:creationId xmlns:a16="http://schemas.microsoft.com/office/drawing/2014/main" id="{00000000-0008-0000-0600-000052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98879</xdr:rowOff>
    </xdr:from>
    <xdr:to>
      <xdr:col>120</xdr:col>
      <xdr:colOff>114300</xdr:colOff>
      <xdr:row>79</xdr:row>
      <xdr:rowOff>98879</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128106</xdr:rowOff>
    </xdr:from>
    <xdr:ext cx="531299" cy="259045"/>
    <xdr:sp macro="" textlink="">
      <xdr:nvSpPr>
        <xdr:cNvPr id="852" name="テキスト ボックス 851">
          <a:extLst>
            <a:ext uri="{FF2B5EF4-FFF2-40B4-BE49-F238E27FC236}">
              <a16:creationId xmlns:a16="http://schemas.microsoft.com/office/drawing/2014/main" id="{00000000-0008-0000-0600-000054030000}"/>
            </a:ext>
          </a:extLst>
        </xdr:cNvPr>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54" name="テキスト ボックス 853">
          <a:extLst>
            <a:ext uri="{FF2B5EF4-FFF2-40B4-BE49-F238E27FC236}">
              <a16:creationId xmlns:a16="http://schemas.microsoft.com/office/drawing/2014/main" id="{00000000-0008-0000-0600-000056030000}"/>
            </a:ext>
          </a:extLst>
        </xdr:cNvPr>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56" name="テキスト ボックス 855">
          <a:extLst>
            <a:ext uri="{FF2B5EF4-FFF2-40B4-BE49-F238E27FC236}">
              <a16:creationId xmlns:a16="http://schemas.microsoft.com/office/drawing/2014/main" id="{00000000-0008-0000-0600-000058030000}"/>
            </a:ext>
          </a:extLst>
        </xdr:cNvPr>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5642</xdr:rowOff>
    </xdr:from>
    <xdr:ext cx="531299" cy="259045"/>
    <xdr:sp macro="" textlink="">
      <xdr:nvSpPr>
        <xdr:cNvPr id="858" name="テキスト ボックス 857">
          <a:extLst>
            <a:ext uri="{FF2B5EF4-FFF2-40B4-BE49-F238E27FC236}">
              <a16:creationId xmlns:a16="http://schemas.microsoft.com/office/drawing/2014/main" id="{00000000-0008-0000-0600-00005A030000}"/>
            </a:ext>
          </a:extLst>
        </xdr:cNvPr>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21970</xdr:rowOff>
    </xdr:from>
    <xdr:ext cx="595419"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17692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61" name="直線コネクタ 860">
          <a:extLst>
            <a:ext uri="{FF2B5EF4-FFF2-40B4-BE49-F238E27FC236}">
              <a16:creationId xmlns:a16="http://schemas.microsoft.com/office/drawing/2014/main" id="{00000000-0008-0000-0600-00005D030000}"/>
            </a:ext>
          </a:extLst>
        </xdr:cNvPr>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38299</xdr:rowOff>
    </xdr:from>
    <xdr:ext cx="595419"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17692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63" name="直線コネクタ 862">
          <a:extLst>
            <a:ext uri="{FF2B5EF4-FFF2-40B4-BE49-F238E27FC236}">
              <a16:creationId xmlns:a16="http://schemas.microsoft.com/office/drawing/2014/main" id="{00000000-0008-0000-0600-00005F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65" name="繰出金グラフ枠">
          <a:extLst>
            <a:ext uri="{FF2B5EF4-FFF2-40B4-BE49-F238E27FC236}">
              <a16:creationId xmlns:a16="http://schemas.microsoft.com/office/drawing/2014/main" id="{00000000-0008-0000-0600-000061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69</xdr:row>
      <xdr:rowOff>105557</xdr:rowOff>
    </xdr:from>
    <xdr:to>
      <xdr:col>116</xdr:col>
      <xdr:colOff>62864</xdr:colOff>
      <xdr:row>78</xdr:row>
      <xdr:rowOff>121281</xdr:rowOff>
    </xdr:to>
    <xdr:cxnSp macro="">
      <xdr:nvCxnSpPr>
        <xdr:cNvPr id="866" name="直線コネクタ 865">
          <a:extLst>
            <a:ext uri="{FF2B5EF4-FFF2-40B4-BE49-F238E27FC236}">
              <a16:creationId xmlns:a16="http://schemas.microsoft.com/office/drawing/2014/main" id="{00000000-0008-0000-0600-000062030000}"/>
            </a:ext>
          </a:extLst>
        </xdr:cNvPr>
        <xdr:cNvCxnSpPr/>
      </xdr:nvCxnSpPr>
      <xdr:spPr>
        <a:xfrm flipV="1">
          <a:off x="22159595" y="11935607"/>
          <a:ext cx="1269" cy="15587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125108</xdr:rowOff>
    </xdr:from>
    <xdr:ext cx="534377" cy="259045"/>
    <xdr:sp macro="" textlink="">
      <xdr:nvSpPr>
        <xdr:cNvPr id="867" name="繰出金最小値テキスト">
          <a:extLst>
            <a:ext uri="{FF2B5EF4-FFF2-40B4-BE49-F238E27FC236}">
              <a16:creationId xmlns:a16="http://schemas.microsoft.com/office/drawing/2014/main" id="{00000000-0008-0000-0600-000063030000}"/>
            </a:ext>
          </a:extLst>
        </xdr:cNvPr>
        <xdr:cNvSpPr txBox="1"/>
      </xdr:nvSpPr>
      <xdr:spPr>
        <a:xfrm>
          <a:off x="22212300" y="134982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29,128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121281</xdr:rowOff>
    </xdr:from>
    <xdr:to>
      <xdr:col>116</xdr:col>
      <xdr:colOff>152400</xdr:colOff>
      <xdr:row>78</xdr:row>
      <xdr:rowOff>121281</xdr:rowOff>
    </xdr:to>
    <xdr:cxnSp macro="">
      <xdr:nvCxnSpPr>
        <xdr:cNvPr id="868" name="直線コネクタ 867">
          <a:extLst>
            <a:ext uri="{FF2B5EF4-FFF2-40B4-BE49-F238E27FC236}">
              <a16:creationId xmlns:a16="http://schemas.microsoft.com/office/drawing/2014/main" id="{00000000-0008-0000-0600-000064030000}"/>
            </a:ext>
          </a:extLst>
        </xdr:cNvPr>
        <xdr:cNvCxnSpPr/>
      </xdr:nvCxnSpPr>
      <xdr:spPr>
        <a:xfrm>
          <a:off x="22072600" y="134943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52234</xdr:rowOff>
    </xdr:from>
    <xdr:ext cx="599010" cy="259045"/>
    <xdr:sp macro="" textlink="">
      <xdr:nvSpPr>
        <xdr:cNvPr id="869" name="繰出金最大値テキスト">
          <a:extLst>
            <a:ext uri="{FF2B5EF4-FFF2-40B4-BE49-F238E27FC236}">
              <a16:creationId xmlns:a16="http://schemas.microsoft.com/office/drawing/2014/main" id="{00000000-0008-0000-0600-000065030000}"/>
            </a:ext>
          </a:extLst>
        </xdr:cNvPr>
        <xdr:cNvSpPr txBox="1"/>
      </xdr:nvSpPr>
      <xdr:spPr>
        <a:xfrm>
          <a:off x="22212300" y="117108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124,591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69</xdr:row>
      <xdr:rowOff>105557</xdr:rowOff>
    </xdr:from>
    <xdr:to>
      <xdr:col>116</xdr:col>
      <xdr:colOff>152400</xdr:colOff>
      <xdr:row>69</xdr:row>
      <xdr:rowOff>105557</xdr:rowOff>
    </xdr:to>
    <xdr:cxnSp macro="">
      <xdr:nvCxnSpPr>
        <xdr:cNvPr id="870" name="直線コネクタ 869">
          <a:extLst>
            <a:ext uri="{FF2B5EF4-FFF2-40B4-BE49-F238E27FC236}">
              <a16:creationId xmlns:a16="http://schemas.microsoft.com/office/drawing/2014/main" id="{00000000-0008-0000-0600-000066030000}"/>
            </a:ext>
          </a:extLst>
        </xdr:cNvPr>
        <xdr:cNvCxnSpPr/>
      </xdr:nvCxnSpPr>
      <xdr:spPr>
        <a:xfrm>
          <a:off x="22072600" y="119356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74</xdr:row>
      <xdr:rowOff>136369</xdr:rowOff>
    </xdr:from>
    <xdr:to>
      <xdr:col>116</xdr:col>
      <xdr:colOff>63500</xdr:colOff>
      <xdr:row>74</xdr:row>
      <xdr:rowOff>169418</xdr:rowOff>
    </xdr:to>
    <xdr:cxnSp macro="">
      <xdr:nvCxnSpPr>
        <xdr:cNvPr id="871" name="直線コネクタ 870">
          <a:extLst>
            <a:ext uri="{FF2B5EF4-FFF2-40B4-BE49-F238E27FC236}">
              <a16:creationId xmlns:a16="http://schemas.microsoft.com/office/drawing/2014/main" id="{00000000-0008-0000-0600-000067030000}"/>
            </a:ext>
          </a:extLst>
        </xdr:cNvPr>
        <xdr:cNvCxnSpPr/>
      </xdr:nvCxnSpPr>
      <xdr:spPr>
        <a:xfrm flipV="1">
          <a:off x="21323300" y="12823669"/>
          <a:ext cx="838200" cy="33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128804</xdr:rowOff>
    </xdr:from>
    <xdr:ext cx="534377" cy="259045"/>
    <xdr:sp macro="" textlink="">
      <xdr:nvSpPr>
        <xdr:cNvPr id="872" name="繰出金平均値テキスト">
          <a:extLst>
            <a:ext uri="{FF2B5EF4-FFF2-40B4-BE49-F238E27FC236}">
              <a16:creationId xmlns:a16="http://schemas.microsoft.com/office/drawing/2014/main" id="{00000000-0008-0000-0600-000068030000}"/>
            </a:ext>
          </a:extLst>
        </xdr:cNvPr>
        <xdr:cNvSpPr txBox="1"/>
      </xdr:nvSpPr>
      <xdr:spPr>
        <a:xfrm>
          <a:off x="22212300" y="1298755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55,735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150377</xdr:rowOff>
    </xdr:from>
    <xdr:to>
      <xdr:col>116</xdr:col>
      <xdr:colOff>114300</xdr:colOff>
      <xdr:row>76</xdr:row>
      <xdr:rowOff>80527</xdr:rowOff>
    </xdr:to>
    <xdr:sp macro="" textlink="">
      <xdr:nvSpPr>
        <xdr:cNvPr id="873" name="フローチャート: 判断 872">
          <a:extLst>
            <a:ext uri="{FF2B5EF4-FFF2-40B4-BE49-F238E27FC236}">
              <a16:creationId xmlns:a16="http://schemas.microsoft.com/office/drawing/2014/main" id="{00000000-0008-0000-0600-000069030000}"/>
            </a:ext>
          </a:extLst>
        </xdr:cNvPr>
        <xdr:cNvSpPr/>
      </xdr:nvSpPr>
      <xdr:spPr>
        <a:xfrm>
          <a:off x="22110700" y="130091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74</xdr:row>
      <xdr:rowOff>169418</xdr:rowOff>
    </xdr:from>
    <xdr:to>
      <xdr:col>111</xdr:col>
      <xdr:colOff>177800</xdr:colOff>
      <xdr:row>75</xdr:row>
      <xdr:rowOff>27294</xdr:rowOff>
    </xdr:to>
    <xdr:cxnSp macro="">
      <xdr:nvCxnSpPr>
        <xdr:cNvPr id="874" name="直線コネクタ 873">
          <a:extLst>
            <a:ext uri="{FF2B5EF4-FFF2-40B4-BE49-F238E27FC236}">
              <a16:creationId xmlns:a16="http://schemas.microsoft.com/office/drawing/2014/main" id="{00000000-0008-0000-0600-00006A030000}"/>
            </a:ext>
          </a:extLst>
        </xdr:cNvPr>
        <xdr:cNvCxnSpPr/>
      </xdr:nvCxnSpPr>
      <xdr:spPr>
        <a:xfrm flipV="1">
          <a:off x="20434300" y="12856718"/>
          <a:ext cx="889000" cy="293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158965</xdr:rowOff>
    </xdr:from>
    <xdr:to>
      <xdr:col>112</xdr:col>
      <xdr:colOff>38100</xdr:colOff>
      <xdr:row>76</xdr:row>
      <xdr:rowOff>89115</xdr:rowOff>
    </xdr:to>
    <xdr:sp macro="" textlink="">
      <xdr:nvSpPr>
        <xdr:cNvPr id="875" name="フローチャート: 判断 874">
          <a:extLst>
            <a:ext uri="{FF2B5EF4-FFF2-40B4-BE49-F238E27FC236}">
              <a16:creationId xmlns:a16="http://schemas.microsoft.com/office/drawing/2014/main" id="{00000000-0008-0000-0600-00006B030000}"/>
            </a:ext>
          </a:extLst>
        </xdr:cNvPr>
        <xdr:cNvSpPr/>
      </xdr:nvSpPr>
      <xdr:spPr>
        <a:xfrm>
          <a:off x="21272500" y="13017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80242</xdr:rowOff>
    </xdr:from>
    <xdr:ext cx="534377"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21056111" y="131104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27294</xdr:rowOff>
    </xdr:from>
    <xdr:to>
      <xdr:col>107</xdr:col>
      <xdr:colOff>50800</xdr:colOff>
      <xdr:row>75</xdr:row>
      <xdr:rowOff>58172</xdr:rowOff>
    </xdr:to>
    <xdr:cxnSp macro="">
      <xdr:nvCxnSpPr>
        <xdr:cNvPr id="877" name="直線コネクタ 876">
          <a:extLst>
            <a:ext uri="{FF2B5EF4-FFF2-40B4-BE49-F238E27FC236}">
              <a16:creationId xmlns:a16="http://schemas.microsoft.com/office/drawing/2014/main" id="{00000000-0008-0000-0600-00006D030000}"/>
            </a:ext>
          </a:extLst>
        </xdr:cNvPr>
        <xdr:cNvCxnSpPr/>
      </xdr:nvCxnSpPr>
      <xdr:spPr>
        <a:xfrm flipV="1">
          <a:off x="19545300" y="12886044"/>
          <a:ext cx="889000" cy="308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18817</xdr:rowOff>
    </xdr:from>
    <xdr:to>
      <xdr:col>107</xdr:col>
      <xdr:colOff>101600</xdr:colOff>
      <xdr:row>76</xdr:row>
      <xdr:rowOff>120417</xdr:rowOff>
    </xdr:to>
    <xdr:sp macro="" textlink="">
      <xdr:nvSpPr>
        <xdr:cNvPr id="878" name="フローチャート: 判断 877">
          <a:extLst>
            <a:ext uri="{FF2B5EF4-FFF2-40B4-BE49-F238E27FC236}">
              <a16:creationId xmlns:a16="http://schemas.microsoft.com/office/drawing/2014/main" id="{00000000-0008-0000-0600-00006E030000}"/>
            </a:ext>
          </a:extLst>
        </xdr:cNvPr>
        <xdr:cNvSpPr/>
      </xdr:nvSpPr>
      <xdr:spPr>
        <a:xfrm>
          <a:off x="20383500" y="130490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111544</xdr:rowOff>
    </xdr:from>
    <xdr:ext cx="534377"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20167111" y="13141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58172</xdr:rowOff>
    </xdr:from>
    <xdr:to>
      <xdr:col>102</xdr:col>
      <xdr:colOff>114300</xdr:colOff>
      <xdr:row>75</xdr:row>
      <xdr:rowOff>84656</xdr:rowOff>
    </xdr:to>
    <xdr:cxnSp macro="">
      <xdr:nvCxnSpPr>
        <xdr:cNvPr id="880" name="直線コネクタ 879">
          <a:extLst>
            <a:ext uri="{FF2B5EF4-FFF2-40B4-BE49-F238E27FC236}">
              <a16:creationId xmlns:a16="http://schemas.microsoft.com/office/drawing/2014/main" id="{00000000-0008-0000-0600-000070030000}"/>
            </a:ext>
          </a:extLst>
        </xdr:cNvPr>
        <xdr:cNvCxnSpPr/>
      </xdr:nvCxnSpPr>
      <xdr:spPr>
        <a:xfrm flipV="1">
          <a:off x="18656300" y="12916922"/>
          <a:ext cx="889000" cy="264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66073</xdr:rowOff>
    </xdr:from>
    <xdr:to>
      <xdr:col>102</xdr:col>
      <xdr:colOff>165100</xdr:colOff>
      <xdr:row>75</xdr:row>
      <xdr:rowOff>167673</xdr:rowOff>
    </xdr:to>
    <xdr:sp macro="" textlink="">
      <xdr:nvSpPr>
        <xdr:cNvPr id="881" name="フローチャート: 判断 880">
          <a:extLst>
            <a:ext uri="{FF2B5EF4-FFF2-40B4-BE49-F238E27FC236}">
              <a16:creationId xmlns:a16="http://schemas.microsoft.com/office/drawing/2014/main" id="{00000000-0008-0000-0600-000071030000}"/>
            </a:ext>
          </a:extLst>
        </xdr:cNvPr>
        <xdr:cNvSpPr/>
      </xdr:nvSpPr>
      <xdr:spPr>
        <a:xfrm>
          <a:off x="19494500" y="12924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158799</xdr:rowOff>
    </xdr:from>
    <xdr:ext cx="534377" cy="259045"/>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19278111" y="130175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44715</xdr:rowOff>
    </xdr:from>
    <xdr:to>
      <xdr:col>98</xdr:col>
      <xdr:colOff>38100</xdr:colOff>
      <xdr:row>75</xdr:row>
      <xdr:rowOff>146315</xdr:rowOff>
    </xdr:to>
    <xdr:sp macro="" textlink="">
      <xdr:nvSpPr>
        <xdr:cNvPr id="883" name="フローチャート: 判断 882">
          <a:extLst>
            <a:ext uri="{FF2B5EF4-FFF2-40B4-BE49-F238E27FC236}">
              <a16:creationId xmlns:a16="http://schemas.microsoft.com/office/drawing/2014/main" id="{00000000-0008-0000-0600-000073030000}"/>
            </a:ext>
          </a:extLst>
        </xdr:cNvPr>
        <xdr:cNvSpPr/>
      </xdr:nvSpPr>
      <xdr:spPr>
        <a:xfrm>
          <a:off x="18605500" y="12903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137442</xdr:rowOff>
    </xdr:from>
    <xdr:ext cx="534377" cy="259045"/>
    <xdr:sp macro=""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18389111" y="129961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86" name="テキスト ボックス 885">
          <a:extLst>
            <a:ext uri="{FF2B5EF4-FFF2-40B4-BE49-F238E27FC236}">
              <a16:creationId xmlns:a16="http://schemas.microsoft.com/office/drawing/2014/main" id="{00000000-0008-0000-0600-000076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87" name="テキスト ボックス 886">
          <a:extLst>
            <a:ext uri="{FF2B5EF4-FFF2-40B4-BE49-F238E27FC236}">
              <a16:creationId xmlns:a16="http://schemas.microsoft.com/office/drawing/2014/main" id="{00000000-0008-0000-0600-000077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88" name="テキスト ボックス 887">
          <a:extLst>
            <a:ext uri="{FF2B5EF4-FFF2-40B4-BE49-F238E27FC236}">
              <a16:creationId xmlns:a16="http://schemas.microsoft.com/office/drawing/2014/main" id="{00000000-0008-0000-0600-000078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89" name="テキスト ボックス 888">
          <a:extLst>
            <a:ext uri="{FF2B5EF4-FFF2-40B4-BE49-F238E27FC236}">
              <a16:creationId xmlns:a16="http://schemas.microsoft.com/office/drawing/2014/main" id="{00000000-0008-0000-0600-000079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85569</xdr:rowOff>
    </xdr:from>
    <xdr:to>
      <xdr:col>116</xdr:col>
      <xdr:colOff>114300</xdr:colOff>
      <xdr:row>75</xdr:row>
      <xdr:rowOff>15719</xdr:rowOff>
    </xdr:to>
    <xdr:sp macro="" textlink="">
      <xdr:nvSpPr>
        <xdr:cNvPr id="890" name="楕円 889">
          <a:extLst>
            <a:ext uri="{FF2B5EF4-FFF2-40B4-BE49-F238E27FC236}">
              <a16:creationId xmlns:a16="http://schemas.microsoft.com/office/drawing/2014/main" id="{00000000-0008-0000-0600-00007A030000}"/>
            </a:ext>
          </a:extLst>
        </xdr:cNvPr>
        <xdr:cNvSpPr/>
      </xdr:nvSpPr>
      <xdr:spPr>
        <a:xfrm>
          <a:off x="22110700" y="12772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73</xdr:row>
      <xdr:rowOff>108446</xdr:rowOff>
    </xdr:from>
    <xdr:ext cx="534377" cy="259045"/>
    <xdr:sp macro="" textlink="">
      <xdr:nvSpPr>
        <xdr:cNvPr id="891" name="繰出金該当値テキスト">
          <a:extLst>
            <a:ext uri="{FF2B5EF4-FFF2-40B4-BE49-F238E27FC236}">
              <a16:creationId xmlns:a16="http://schemas.microsoft.com/office/drawing/2014/main" id="{00000000-0008-0000-0600-00007B030000}"/>
            </a:ext>
          </a:extLst>
        </xdr:cNvPr>
        <xdr:cNvSpPr txBox="1"/>
      </xdr:nvSpPr>
      <xdr:spPr>
        <a:xfrm>
          <a:off x="22212300" y="126242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74</xdr:row>
      <xdr:rowOff>118618</xdr:rowOff>
    </xdr:from>
    <xdr:to>
      <xdr:col>112</xdr:col>
      <xdr:colOff>38100</xdr:colOff>
      <xdr:row>75</xdr:row>
      <xdr:rowOff>48768</xdr:rowOff>
    </xdr:to>
    <xdr:sp macro="" textlink="">
      <xdr:nvSpPr>
        <xdr:cNvPr id="892" name="楕円 891">
          <a:extLst>
            <a:ext uri="{FF2B5EF4-FFF2-40B4-BE49-F238E27FC236}">
              <a16:creationId xmlns:a16="http://schemas.microsoft.com/office/drawing/2014/main" id="{00000000-0008-0000-0600-00007C030000}"/>
            </a:ext>
          </a:extLst>
        </xdr:cNvPr>
        <xdr:cNvSpPr/>
      </xdr:nvSpPr>
      <xdr:spPr>
        <a:xfrm>
          <a:off x="21272500" y="12805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65295</xdr:rowOff>
    </xdr:from>
    <xdr:ext cx="534377" cy="259045"/>
    <xdr:sp macro="" textlink="">
      <xdr:nvSpPr>
        <xdr:cNvPr id="893" name="テキスト ボックス 892">
          <a:extLst>
            <a:ext uri="{FF2B5EF4-FFF2-40B4-BE49-F238E27FC236}">
              <a16:creationId xmlns:a16="http://schemas.microsoft.com/office/drawing/2014/main" id="{00000000-0008-0000-0600-00007D030000}"/>
            </a:ext>
          </a:extLst>
        </xdr:cNvPr>
        <xdr:cNvSpPr txBox="1"/>
      </xdr:nvSpPr>
      <xdr:spPr>
        <a:xfrm>
          <a:off x="21056111" y="125811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74</xdr:row>
      <xdr:rowOff>147944</xdr:rowOff>
    </xdr:from>
    <xdr:to>
      <xdr:col>107</xdr:col>
      <xdr:colOff>101600</xdr:colOff>
      <xdr:row>75</xdr:row>
      <xdr:rowOff>78094</xdr:rowOff>
    </xdr:to>
    <xdr:sp macro="" textlink="">
      <xdr:nvSpPr>
        <xdr:cNvPr id="894" name="楕円 893">
          <a:extLst>
            <a:ext uri="{FF2B5EF4-FFF2-40B4-BE49-F238E27FC236}">
              <a16:creationId xmlns:a16="http://schemas.microsoft.com/office/drawing/2014/main" id="{00000000-0008-0000-0600-00007E030000}"/>
            </a:ext>
          </a:extLst>
        </xdr:cNvPr>
        <xdr:cNvSpPr/>
      </xdr:nvSpPr>
      <xdr:spPr>
        <a:xfrm>
          <a:off x="20383500" y="12835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94621</xdr:rowOff>
    </xdr:from>
    <xdr:ext cx="534377" cy="259045"/>
    <xdr:sp macro="" textlink="">
      <xdr:nvSpPr>
        <xdr:cNvPr id="895" name="テキスト ボックス 894">
          <a:extLst>
            <a:ext uri="{FF2B5EF4-FFF2-40B4-BE49-F238E27FC236}">
              <a16:creationId xmlns:a16="http://schemas.microsoft.com/office/drawing/2014/main" id="{00000000-0008-0000-0600-00007F030000}"/>
            </a:ext>
          </a:extLst>
        </xdr:cNvPr>
        <xdr:cNvSpPr txBox="1"/>
      </xdr:nvSpPr>
      <xdr:spPr>
        <a:xfrm>
          <a:off x="20167111" y="12610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7372</xdr:rowOff>
    </xdr:from>
    <xdr:to>
      <xdr:col>102</xdr:col>
      <xdr:colOff>165100</xdr:colOff>
      <xdr:row>75</xdr:row>
      <xdr:rowOff>108972</xdr:rowOff>
    </xdr:to>
    <xdr:sp macro="" textlink="">
      <xdr:nvSpPr>
        <xdr:cNvPr id="896" name="楕円 895">
          <a:extLst>
            <a:ext uri="{FF2B5EF4-FFF2-40B4-BE49-F238E27FC236}">
              <a16:creationId xmlns:a16="http://schemas.microsoft.com/office/drawing/2014/main" id="{00000000-0008-0000-0600-000080030000}"/>
            </a:ext>
          </a:extLst>
        </xdr:cNvPr>
        <xdr:cNvSpPr/>
      </xdr:nvSpPr>
      <xdr:spPr>
        <a:xfrm>
          <a:off x="19494500" y="12866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125499</xdr:rowOff>
    </xdr:from>
    <xdr:ext cx="534377" cy="259045"/>
    <xdr:sp macro="" textlink="">
      <xdr:nvSpPr>
        <xdr:cNvPr id="897" name="テキスト ボックス 896">
          <a:extLst>
            <a:ext uri="{FF2B5EF4-FFF2-40B4-BE49-F238E27FC236}">
              <a16:creationId xmlns:a16="http://schemas.microsoft.com/office/drawing/2014/main" id="{00000000-0008-0000-0600-000081030000}"/>
            </a:ext>
          </a:extLst>
        </xdr:cNvPr>
        <xdr:cNvSpPr txBox="1"/>
      </xdr:nvSpPr>
      <xdr:spPr>
        <a:xfrm>
          <a:off x="19278111" y="126413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33856</xdr:rowOff>
    </xdr:from>
    <xdr:to>
      <xdr:col>98</xdr:col>
      <xdr:colOff>38100</xdr:colOff>
      <xdr:row>75</xdr:row>
      <xdr:rowOff>135456</xdr:rowOff>
    </xdr:to>
    <xdr:sp macro="" textlink="">
      <xdr:nvSpPr>
        <xdr:cNvPr id="898" name="楕円 897">
          <a:extLst>
            <a:ext uri="{FF2B5EF4-FFF2-40B4-BE49-F238E27FC236}">
              <a16:creationId xmlns:a16="http://schemas.microsoft.com/office/drawing/2014/main" id="{00000000-0008-0000-0600-000082030000}"/>
            </a:ext>
          </a:extLst>
        </xdr:cNvPr>
        <xdr:cNvSpPr/>
      </xdr:nvSpPr>
      <xdr:spPr>
        <a:xfrm>
          <a:off x="18605500" y="12892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151983</xdr:rowOff>
    </xdr:from>
    <xdr:ext cx="534377" cy="259045"/>
    <xdr:sp macro="" textlink="">
      <xdr:nvSpPr>
        <xdr:cNvPr id="899" name="テキスト ボックス 898">
          <a:extLst>
            <a:ext uri="{FF2B5EF4-FFF2-40B4-BE49-F238E27FC236}">
              <a16:creationId xmlns:a16="http://schemas.microsoft.com/office/drawing/2014/main" id="{00000000-0008-0000-0600-000083030000}"/>
            </a:ext>
          </a:extLst>
        </xdr:cNvPr>
        <xdr:cNvSpPr txBox="1"/>
      </xdr:nvSpPr>
      <xdr:spPr>
        <a:xfrm>
          <a:off x="18389111" y="126678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900" name="正方形/長方形 899">
          <a:extLst>
            <a:ext uri="{FF2B5EF4-FFF2-40B4-BE49-F238E27FC236}">
              <a16:creationId xmlns:a16="http://schemas.microsoft.com/office/drawing/2014/main" id="{00000000-0008-0000-0600-000084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901" name="正方形/長方形 900">
          <a:extLst>
            <a:ext uri="{FF2B5EF4-FFF2-40B4-BE49-F238E27FC236}">
              <a16:creationId xmlns:a16="http://schemas.microsoft.com/office/drawing/2014/main" id="{00000000-0008-0000-0600-000085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902" name="正方形/長方形 901">
          <a:extLst>
            <a:ext uri="{FF2B5EF4-FFF2-40B4-BE49-F238E27FC236}">
              <a16:creationId xmlns:a16="http://schemas.microsoft.com/office/drawing/2014/main" id="{00000000-0008-0000-0600-000086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903" name="正方形/長方形 902">
          <a:extLst>
            <a:ext uri="{FF2B5EF4-FFF2-40B4-BE49-F238E27FC236}">
              <a16:creationId xmlns:a16="http://schemas.microsoft.com/office/drawing/2014/main" id="{00000000-0008-0000-0600-000087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904" name="正方形/長方形 903">
          <a:extLst>
            <a:ext uri="{FF2B5EF4-FFF2-40B4-BE49-F238E27FC236}">
              <a16:creationId xmlns:a16="http://schemas.microsoft.com/office/drawing/2014/main" id="{00000000-0008-0000-0600-000088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905" name="正方形/長方形 904">
          <a:extLst>
            <a:ext uri="{FF2B5EF4-FFF2-40B4-BE49-F238E27FC236}">
              <a16:creationId xmlns:a16="http://schemas.microsoft.com/office/drawing/2014/main" id="{00000000-0008-0000-0600-000089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906" name="正方形/長方形 905">
          <a:extLst>
            <a:ext uri="{FF2B5EF4-FFF2-40B4-BE49-F238E27FC236}">
              <a16:creationId xmlns:a16="http://schemas.microsoft.com/office/drawing/2014/main" id="{00000000-0008-0000-0600-00008A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907" name="正方形/長方形 906">
          <a:extLst>
            <a:ext uri="{FF2B5EF4-FFF2-40B4-BE49-F238E27FC236}">
              <a16:creationId xmlns:a16="http://schemas.microsoft.com/office/drawing/2014/main" id="{00000000-0008-0000-0600-00008B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909" name="直線コネクタ 908">
          <a:extLst>
            <a:ext uri="{FF2B5EF4-FFF2-40B4-BE49-F238E27FC236}">
              <a16:creationId xmlns:a16="http://schemas.microsoft.com/office/drawing/2014/main" id="{00000000-0008-0000-0600-00008D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99</xdr:row>
      <xdr:rowOff>98879</xdr:rowOff>
    </xdr:from>
    <xdr:to>
      <xdr:col>120</xdr:col>
      <xdr:colOff>114300</xdr:colOff>
      <xdr:row>99</xdr:row>
      <xdr:rowOff>98879</xdr:rowOff>
    </xdr:to>
    <xdr:cxnSp macro="">
      <xdr:nvCxnSpPr>
        <xdr:cNvPr id="910" name="直線コネクタ 909">
          <a:extLst>
            <a:ext uri="{FF2B5EF4-FFF2-40B4-BE49-F238E27FC236}">
              <a16:creationId xmlns:a16="http://schemas.microsoft.com/office/drawing/2014/main" id="{00000000-0008-0000-0600-00008E030000}"/>
            </a:ext>
          </a:extLst>
        </xdr:cNvPr>
        <xdr:cNvCxnSpPr/>
      </xdr:nvCxnSpPr>
      <xdr:spPr>
        <a:xfrm>
          <a:off x="18288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98</xdr:row>
      <xdr:rowOff>128106</xdr:rowOff>
    </xdr:from>
    <xdr:ext cx="248786"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18039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115207</xdr:rowOff>
    </xdr:from>
    <xdr:to>
      <xdr:col>120</xdr:col>
      <xdr:colOff>114300</xdr:colOff>
      <xdr:row>97</xdr:row>
      <xdr:rowOff>115207</xdr:rowOff>
    </xdr:to>
    <xdr:cxnSp macro="">
      <xdr:nvCxnSpPr>
        <xdr:cNvPr id="912" name="直線コネクタ 911">
          <a:extLst>
            <a:ext uri="{FF2B5EF4-FFF2-40B4-BE49-F238E27FC236}">
              <a16:creationId xmlns:a16="http://schemas.microsoft.com/office/drawing/2014/main" id="{00000000-0008-0000-0600-000090030000}"/>
            </a:ext>
          </a:extLst>
        </xdr:cNvPr>
        <xdr:cNvCxnSpPr/>
      </xdr:nvCxnSpPr>
      <xdr:spPr>
        <a:xfrm>
          <a:off x="18288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144434</xdr:rowOff>
    </xdr:from>
    <xdr:ext cx="467179"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17820821" y="16603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95</xdr:row>
      <xdr:rowOff>131536</xdr:rowOff>
    </xdr:from>
    <xdr:to>
      <xdr:col>120</xdr:col>
      <xdr:colOff>114300</xdr:colOff>
      <xdr:row>95</xdr:row>
      <xdr:rowOff>131536</xdr:rowOff>
    </xdr:to>
    <xdr:cxnSp macro="">
      <xdr:nvCxnSpPr>
        <xdr:cNvPr id="914" name="直線コネクタ 913">
          <a:extLst>
            <a:ext uri="{FF2B5EF4-FFF2-40B4-BE49-F238E27FC236}">
              <a16:creationId xmlns:a16="http://schemas.microsoft.com/office/drawing/2014/main" id="{00000000-0008-0000-0600-000092030000}"/>
            </a:ext>
          </a:extLst>
        </xdr:cNvPr>
        <xdr:cNvCxnSpPr/>
      </xdr:nvCxnSpPr>
      <xdr:spPr>
        <a:xfrm>
          <a:off x="18288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94</xdr:row>
      <xdr:rowOff>160763</xdr:rowOff>
    </xdr:from>
    <xdr:ext cx="467179"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17820821" y="16277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93</xdr:row>
      <xdr:rowOff>147864</xdr:rowOff>
    </xdr:from>
    <xdr:to>
      <xdr:col>120</xdr:col>
      <xdr:colOff>114300</xdr:colOff>
      <xdr:row>93</xdr:row>
      <xdr:rowOff>147864</xdr:rowOff>
    </xdr:to>
    <xdr:cxnSp macro="">
      <xdr:nvCxnSpPr>
        <xdr:cNvPr id="916" name="直線コネクタ 915">
          <a:extLst>
            <a:ext uri="{FF2B5EF4-FFF2-40B4-BE49-F238E27FC236}">
              <a16:creationId xmlns:a16="http://schemas.microsoft.com/office/drawing/2014/main" id="{00000000-0008-0000-0600-000094030000}"/>
            </a:ext>
          </a:extLst>
        </xdr:cNvPr>
        <xdr:cNvCxnSpPr/>
      </xdr:nvCxnSpPr>
      <xdr:spPr>
        <a:xfrm>
          <a:off x="18288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93</xdr:row>
      <xdr:rowOff>5641</xdr:rowOff>
    </xdr:from>
    <xdr:ext cx="467179"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17820821" y="15950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164193</xdr:rowOff>
    </xdr:from>
    <xdr:to>
      <xdr:col>120</xdr:col>
      <xdr:colOff>114300</xdr:colOff>
      <xdr:row>91</xdr:row>
      <xdr:rowOff>164193</xdr:rowOff>
    </xdr:to>
    <xdr:cxnSp macro="">
      <xdr:nvCxnSpPr>
        <xdr:cNvPr id="918" name="直線コネクタ 917">
          <a:extLst>
            <a:ext uri="{FF2B5EF4-FFF2-40B4-BE49-F238E27FC236}">
              <a16:creationId xmlns:a16="http://schemas.microsoft.com/office/drawing/2014/main" id="{00000000-0008-0000-0600-000096030000}"/>
            </a:ext>
          </a:extLst>
        </xdr:cNvPr>
        <xdr:cNvCxnSpPr/>
      </xdr:nvCxnSpPr>
      <xdr:spPr>
        <a:xfrm>
          <a:off x="18288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91</xdr:row>
      <xdr:rowOff>21970</xdr:rowOff>
    </xdr:from>
    <xdr:ext cx="46717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17820821" y="15623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90</xdr:row>
      <xdr:rowOff>9071</xdr:rowOff>
    </xdr:from>
    <xdr:to>
      <xdr:col>120</xdr:col>
      <xdr:colOff>114300</xdr:colOff>
      <xdr:row>90</xdr:row>
      <xdr:rowOff>9071</xdr:rowOff>
    </xdr:to>
    <xdr:cxnSp macro="">
      <xdr:nvCxnSpPr>
        <xdr:cNvPr id="920" name="直線コネクタ 919">
          <a:extLst>
            <a:ext uri="{FF2B5EF4-FFF2-40B4-BE49-F238E27FC236}">
              <a16:creationId xmlns:a16="http://schemas.microsoft.com/office/drawing/2014/main" id="{00000000-0008-0000-0600-000098030000}"/>
            </a:ext>
          </a:extLst>
        </xdr:cNvPr>
        <xdr:cNvCxnSpPr/>
      </xdr:nvCxnSpPr>
      <xdr:spPr>
        <a:xfrm>
          <a:off x="18288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89</xdr:row>
      <xdr:rowOff>38298</xdr:rowOff>
    </xdr:from>
    <xdr:ext cx="531299"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7756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22" name="直線コネクタ 921">
          <a:extLst>
            <a:ext uri="{FF2B5EF4-FFF2-40B4-BE49-F238E27FC236}">
              <a16:creationId xmlns:a16="http://schemas.microsoft.com/office/drawing/2014/main" id="{00000000-0008-0000-0600-00009A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87</xdr:row>
      <xdr:rowOff>54627</xdr:rowOff>
    </xdr:from>
    <xdr:ext cx="531299"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7756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24" name="前年度繰上充用金グラフ枠">
          <a:extLst>
            <a:ext uri="{FF2B5EF4-FFF2-40B4-BE49-F238E27FC236}">
              <a16:creationId xmlns:a16="http://schemas.microsoft.com/office/drawing/2014/main" id="{00000000-0008-0000-0600-00009C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90</xdr:row>
      <xdr:rowOff>88429</xdr:rowOff>
    </xdr:from>
    <xdr:to>
      <xdr:col>116</xdr:col>
      <xdr:colOff>62864</xdr:colOff>
      <xdr:row>99</xdr:row>
      <xdr:rowOff>98879</xdr:rowOff>
    </xdr:to>
    <xdr:cxnSp macro="">
      <xdr:nvCxnSpPr>
        <xdr:cNvPr id="925" name="直線コネクタ 924">
          <a:extLst>
            <a:ext uri="{FF2B5EF4-FFF2-40B4-BE49-F238E27FC236}">
              <a16:creationId xmlns:a16="http://schemas.microsoft.com/office/drawing/2014/main" id="{00000000-0008-0000-0600-00009D030000}"/>
            </a:ext>
          </a:extLst>
        </xdr:cNvPr>
        <xdr:cNvCxnSpPr/>
      </xdr:nvCxnSpPr>
      <xdr:spPr>
        <a:xfrm flipV="1">
          <a:off x="22159595" y="15518929"/>
          <a:ext cx="1269" cy="1553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99</xdr:row>
      <xdr:rowOff>145832</xdr:rowOff>
    </xdr:from>
    <xdr:ext cx="249299" cy="259045"/>
    <xdr:sp macro="" textlink="">
      <xdr:nvSpPr>
        <xdr:cNvPr id="926" name="前年度繰上充用金最小値テキスト">
          <a:extLst>
            <a:ext uri="{FF2B5EF4-FFF2-40B4-BE49-F238E27FC236}">
              <a16:creationId xmlns:a16="http://schemas.microsoft.com/office/drawing/2014/main" id="{00000000-0008-0000-0600-00009E030000}"/>
            </a:ext>
          </a:extLst>
        </xdr:cNvPr>
        <xdr:cNvSpPr txBox="1"/>
      </xdr:nvSpPr>
      <xdr:spPr>
        <a:xfrm>
          <a:off x="22212300" y="1711938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98879</xdr:rowOff>
    </xdr:from>
    <xdr:to>
      <xdr:col>116</xdr:col>
      <xdr:colOff>152400</xdr:colOff>
      <xdr:row>99</xdr:row>
      <xdr:rowOff>98879</xdr:rowOff>
    </xdr:to>
    <xdr:cxnSp macro="">
      <xdr:nvCxnSpPr>
        <xdr:cNvPr id="927" name="直線コネクタ 926">
          <a:extLst>
            <a:ext uri="{FF2B5EF4-FFF2-40B4-BE49-F238E27FC236}">
              <a16:creationId xmlns:a16="http://schemas.microsoft.com/office/drawing/2014/main" id="{00000000-0008-0000-0600-00009F030000}"/>
            </a:ext>
          </a:extLst>
        </xdr:cNvPr>
        <xdr:cNvCxnSpPr/>
      </xdr:nvCxnSpPr>
      <xdr:spPr>
        <a:xfrm>
          <a:off x="22072600" y="17072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89</xdr:row>
      <xdr:rowOff>35106</xdr:rowOff>
    </xdr:from>
    <xdr:ext cx="469744" cy="259045"/>
    <xdr:sp macro="" textlink="">
      <xdr:nvSpPr>
        <xdr:cNvPr id="928" name="前年度繰上充用金最大値テキスト">
          <a:extLst>
            <a:ext uri="{FF2B5EF4-FFF2-40B4-BE49-F238E27FC236}">
              <a16:creationId xmlns:a16="http://schemas.microsoft.com/office/drawing/2014/main" id="{00000000-0008-0000-0600-0000A0030000}"/>
            </a:ext>
          </a:extLst>
        </xdr:cNvPr>
        <xdr:cNvSpPr txBox="1"/>
      </xdr:nvSpPr>
      <xdr:spPr>
        <a:xfrm>
          <a:off x="22212300" y="152941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90</xdr:row>
      <xdr:rowOff>88429</xdr:rowOff>
    </xdr:from>
    <xdr:to>
      <xdr:col>116</xdr:col>
      <xdr:colOff>152400</xdr:colOff>
      <xdr:row>90</xdr:row>
      <xdr:rowOff>88429</xdr:rowOff>
    </xdr:to>
    <xdr:cxnSp macro="">
      <xdr:nvCxnSpPr>
        <xdr:cNvPr id="929" name="直線コネクタ 928">
          <a:extLst>
            <a:ext uri="{FF2B5EF4-FFF2-40B4-BE49-F238E27FC236}">
              <a16:creationId xmlns:a16="http://schemas.microsoft.com/office/drawing/2014/main" id="{00000000-0008-0000-0600-0000A1030000}"/>
            </a:ext>
          </a:extLst>
        </xdr:cNvPr>
        <xdr:cNvCxnSpPr/>
      </xdr:nvCxnSpPr>
      <xdr:spPr>
        <a:xfrm>
          <a:off x="22072600" y="155189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99</xdr:row>
      <xdr:rowOff>98879</xdr:rowOff>
    </xdr:from>
    <xdr:to>
      <xdr:col>116</xdr:col>
      <xdr:colOff>63500</xdr:colOff>
      <xdr:row>99</xdr:row>
      <xdr:rowOff>98879</xdr:rowOff>
    </xdr:to>
    <xdr:cxnSp macro="">
      <xdr:nvCxnSpPr>
        <xdr:cNvPr id="930" name="直線コネクタ 929">
          <a:extLst>
            <a:ext uri="{FF2B5EF4-FFF2-40B4-BE49-F238E27FC236}">
              <a16:creationId xmlns:a16="http://schemas.microsoft.com/office/drawing/2014/main" id="{00000000-0008-0000-0600-0000A2030000}"/>
            </a:ext>
          </a:extLst>
        </xdr:cNvPr>
        <xdr:cNvCxnSpPr/>
      </xdr:nvCxnSpPr>
      <xdr:spPr>
        <a:xfrm>
          <a:off x="21323300" y="170724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98</xdr:row>
      <xdr:rowOff>63281</xdr:rowOff>
    </xdr:from>
    <xdr:ext cx="313932" cy="259045"/>
    <xdr:sp macro="" textlink="">
      <xdr:nvSpPr>
        <xdr:cNvPr id="931" name="前年度繰上充用金平均値テキスト">
          <a:extLst>
            <a:ext uri="{FF2B5EF4-FFF2-40B4-BE49-F238E27FC236}">
              <a16:creationId xmlns:a16="http://schemas.microsoft.com/office/drawing/2014/main" id="{00000000-0008-0000-0600-0000A3030000}"/>
            </a:ext>
          </a:extLst>
        </xdr:cNvPr>
        <xdr:cNvSpPr txBox="1"/>
      </xdr:nvSpPr>
      <xdr:spPr>
        <a:xfrm>
          <a:off x="22212300" y="16865381"/>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99</xdr:row>
      <xdr:rowOff>40404</xdr:rowOff>
    </xdr:from>
    <xdr:to>
      <xdr:col>116</xdr:col>
      <xdr:colOff>114300</xdr:colOff>
      <xdr:row>99</xdr:row>
      <xdr:rowOff>142004</xdr:rowOff>
    </xdr:to>
    <xdr:sp macro="" textlink="">
      <xdr:nvSpPr>
        <xdr:cNvPr id="932" name="フローチャート: 判断 931">
          <a:extLst>
            <a:ext uri="{FF2B5EF4-FFF2-40B4-BE49-F238E27FC236}">
              <a16:creationId xmlns:a16="http://schemas.microsoft.com/office/drawing/2014/main" id="{00000000-0008-0000-0600-0000A4030000}"/>
            </a:ext>
          </a:extLst>
        </xdr:cNvPr>
        <xdr:cNvSpPr/>
      </xdr:nvSpPr>
      <xdr:spPr>
        <a:xfrm>
          <a:off x="22110700" y="17013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99</xdr:row>
      <xdr:rowOff>98879</xdr:rowOff>
    </xdr:from>
    <xdr:to>
      <xdr:col>111</xdr:col>
      <xdr:colOff>177800</xdr:colOff>
      <xdr:row>99</xdr:row>
      <xdr:rowOff>98879</xdr:rowOff>
    </xdr:to>
    <xdr:cxnSp macro="">
      <xdr:nvCxnSpPr>
        <xdr:cNvPr id="933" name="直線コネクタ 932">
          <a:extLst>
            <a:ext uri="{FF2B5EF4-FFF2-40B4-BE49-F238E27FC236}">
              <a16:creationId xmlns:a16="http://schemas.microsoft.com/office/drawing/2014/main" id="{00000000-0008-0000-0600-0000A5030000}"/>
            </a:ext>
          </a:extLst>
        </xdr:cNvPr>
        <xdr:cNvCxnSpPr/>
      </xdr:nvCxnSpPr>
      <xdr:spPr>
        <a:xfrm>
          <a:off x="20434300" y="17072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99</xdr:row>
      <xdr:rowOff>39914</xdr:rowOff>
    </xdr:from>
    <xdr:to>
      <xdr:col>112</xdr:col>
      <xdr:colOff>38100</xdr:colOff>
      <xdr:row>99</xdr:row>
      <xdr:rowOff>141514</xdr:rowOff>
    </xdr:to>
    <xdr:sp macro="" textlink="">
      <xdr:nvSpPr>
        <xdr:cNvPr id="934" name="フローチャート: 判断 933">
          <a:extLst>
            <a:ext uri="{FF2B5EF4-FFF2-40B4-BE49-F238E27FC236}">
              <a16:creationId xmlns:a16="http://schemas.microsoft.com/office/drawing/2014/main" id="{00000000-0008-0000-0600-0000A6030000}"/>
            </a:ext>
          </a:extLst>
        </xdr:cNvPr>
        <xdr:cNvSpPr/>
      </xdr:nvSpPr>
      <xdr:spPr>
        <a:xfrm>
          <a:off x="21272500" y="170134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97</xdr:row>
      <xdr:rowOff>158041</xdr:rowOff>
    </xdr:from>
    <xdr:ext cx="313932" cy="259045"/>
    <xdr:sp macro="" textlink="">
      <xdr:nvSpPr>
        <xdr:cNvPr id="935" name="テキスト ボックス 934">
          <a:extLst>
            <a:ext uri="{FF2B5EF4-FFF2-40B4-BE49-F238E27FC236}">
              <a16:creationId xmlns:a16="http://schemas.microsoft.com/office/drawing/2014/main" id="{00000000-0008-0000-0600-0000A7030000}"/>
            </a:ext>
          </a:extLst>
        </xdr:cNvPr>
        <xdr:cNvSpPr txBox="1"/>
      </xdr:nvSpPr>
      <xdr:spPr>
        <a:xfrm>
          <a:off x="21166333" y="1678869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99</xdr:row>
      <xdr:rowOff>98879</xdr:rowOff>
    </xdr:from>
    <xdr:to>
      <xdr:col>107</xdr:col>
      <xdr:colOff>50800</xdr:colOff>
      <xdr:row>99</xdr:row>
      <xdr:rowOff>98879</xdr:rowOff>
    </xdr:to>
    <xdr:cxnSp macro="">
      <xdr:nvCxnSpPr>
        <xdr:cNvPr id="936" name="直線コネクタ 935">
          <a:extLst>
            <a:ext uri="{FF2B5EF4-FFF2-40B4-BE49-F238E27FC236}">
              <a16:creationId xmlns:a16="http://schemas.microsoft.com/office/drawing/2014/main" id="{00000000-0008-0000-0600-0000A8030000}"/>
            </a:ext>
          </a:extLst>
        </xdr:cNvPr>
        <xdr:cNvCxnSpPr/>
      </xdr:nvCxnSpPr>
      <xdr:spPr>
        <a:xfrm>
          <a:off x="19545300" y="17072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99</xdr:row>
      <xdr:rowOff>39261</xdr:rowOff>
    </xdr:from>
    <xdr:to>
      <xdr:col>107</xdr:col>
      <xdr:colOff>101600</xdr:colOff>
      <xdr:row>99</xdr:row>
      <xdr:rowOff>140861</xdr:rowOff>
    </xdr:to>
    <xdr:sp macro="" textlink="">
      <xdr:nvSpPr>
        <xdr:cNvPr id="937" name="フローチャート: 判断 936">
          <a:extLst>
            <a:ext uri="{FF2B5EF4-FFF2-40B4-BE49-F238E27FC236}">
              <a16:creationId xmlns:a16="http://schemas.microsoft.com/office/drawing/2014/main" id="{00000000-0008-0000-0600-0000A9030000}"/>
            </a:ext>
          </a:extLst>
        </xdr:cNvPr>
        <xdr:cNvSpPr/>
      </xdr:nvSpPr>
      <xdr:spPr>
        <a:xfrm>
          <a:off x="20383500" y="17012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97</xdr:row>
      <xdr:rowOff>157388</xdr:rowOff>
    </xdr:from>
    <xdr:ext cx="313932" cy="259045"/>
    <xdr:sp macro="" textlink="">
      <xdr:nvSpPr>
        <xdr:cNvPr id="938" name="テキスト ボックス 937">
          <a:extLst>
            <a:ext uri="{FF2B5EF4-FFF2-40B4-BE49-F238E27FC236}">
              <a16:creationId xmlns:a16="http://schemas.microsoft.com/office/drawing/2014/main" id="{00000000-0008-0000-0600-0000AA030000}"/>
            </a:ext>
          </a:extLst>
        </xdr:cNvPr>
        <xdr:cNvSpPr txBox="1"/>
      </xdr:nvSpPr>
      <xdr:spPr>
        <a:xfrm>
          <a:off x="20277333" y="1678803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99</xdr:row>
      <xdr:rowOff>98879</xdr:rowOff>
    </xdr:from>
    <xdr:to>
      <xdr:col>102</xdr:col>
      <xdr:colOff>114300</xdr:colOff>
      <xdr:row>99</xdr:row>
      <xdr:rowOff>98879</xdr:rowOff>
    </xdr:to>
    <xdr:cxnSp macro="">
      <xdr:nvCxnSpPr>
        <xdr:cNvPr id="939" name="直線コネクタ 938">
          <a:extLst>
            <a:ext uri="{FF2B5EF4-FFF2-40B4-BE49-F238E27FC236}">
              <a16:creationId xmlns:a16="http://schemas.microsoft.com/office/drawing/2014/main" id="{00000000-0008-0000-0600-0000AB030000}"/>
            </a:ext>
          </a:extLst>
        </xdr:cNvPr>
        <xdr:cNvCxnSpPr/>
      </xdr:nvCxnSpPr>
      <xdr:spPr>
        <a:xfrm>
          <a:off x="18656300" y="17072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99</xdr:row>
      <xdr:rowOff>37629</xdr:rowOff>
    </xdr:from>
    <xdr:to>
      <xdr:col>102</xdr:col>
      <xdr:colOff>165100</xdr:colOff>
      <xdr:row>99</xdr:row>
      <xdr:rowOff>139229</xdr:rowOff>
    </xdr:to>
    <xdr:sp macro="" textlink="">
      <xdr:nvSpPr>
        <xdr:cNvPr id="940" name="フローチャート: 判断 939">
          <a:extLst>
            <a:ext uri="{FF2B5EF4-FFF2-40B4-BE49-F238E27FC236}">
              <a16:creationId xmlns:a16="http://schemas.microsoft.com/office/drawing/2014/main" id="{00000000-0008-0000-0600-0000AC030000}"/>
            </a:ext>
          </a:extLst>
        </xdr:cNvPr>
        <xdr:cNvSpPr/>
      </xdr:nvSpPr>
      <xdr:spPr>
        <a:xfrm>
          <a:off x="19494500" y="170111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97</xdr:row>
      <xdr:rowOff>155756</xdr:rowOff>
    </xdr:from>
    <xdr:ext cx="313932" cy="259045"/>
    <xdr:sp macro="" textlink="">
      <xdr:nvSpPr>
        <xdr:cNvPr id="941" name="テキスト ボックス 940">
          <a:extLst>
            <a:ext uri="{FF2B5EF4-FFF2-40B4-BE49-F238E27FC236}">
              <a16:creationId xmlns:a16="http://schemas.microsoft.com/office/drawing/2014/main" id="{00000000-0008-0000-0600-0000AD030000}"/>
            </a:ext>
          </a:extLst>
        </xdr:cNvPr>
        <xdr:cNvSpPr txBox="1"/>
      </xdr:nvSpPr>
      <xdr:spPr>
        <a:xfrm>
          <a:off x="19388333" y="1678640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99</xdr:row>
      <xdr:rowOff>37302</xdr:rowOff>
    </xdr:from>
    <xdr:to>
      <xdr:col>98</xdr:col>
      <xdr:colOff>38100</xdr:colOff>
      <xdr:row>99</xdr:row>
      <xdr:rowOff>138902</xdr:rowOff>
    </xdr:to>
    <xdr:sp macro="" textlink="">
      <xdr:nvSpPr>
        <xdr:cNvPr id="942" name="フローチャート: 判断 941">
          <a:extLst>
            <a:ext uri="{FF2B5EF4-FFF2-40B4-BE49-F238E27FC236}">
              <a16:creationId xmlns:a16="http://schemas.microsoft.com/office/drawing/2014/main" id="{00000000-0008-0000-0600-0000AE030000}"/>
            </a:ext>
          </a:extLst>
        </xdr:cNvPr>
        <xdr:cNvSpPr/>
      </xdr:nvSpPr>
      <xdr:spPr>
        <a:xfrm>
          <a:off x="18605500" y="170108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97</xdr:row>
      <xdr:rowOff>155429</xdr:rowOff>
    </xdr:from>
    <xdr:ext cx="313932" cy="259045"/>
    <xdr:sp macro="" textlink="">
      <xdr:nvSpPr>
        <xdr:cNvPr id="943" name="テキスト ボックス 942">
          <a:extLst>
            <a:ext uri="{FF2B5EF4-FFF2-40B4-BE49-F238E27FC236}">
              <a16:creationId xmlns:a16="http://schemas.microsoft.com/office/drawing/2014/main" id="{00000000-0008-0000-0600-0000AF030000}"/>
            </a:ext>
          </a:extLst>
        </xdr:cNvPr>
        <xdr:cNvSpPr txBox="1"/>
      </xdr:nvSpPr>
      <xdr:spPr>
        <a:xfrm>
          <a:off x="18499333" y="1678607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44" name="テキスト ボックス 943">
          <a:extLst>
            <a:ext uri="{FF2B5EF4-FFF2-40B4-BE49-F238E27FC236}">
              <a16:creationId xmlns:a16="http://schemas.microsoft.com/office/drawing/2014/main" id="{00000000-0008-0000-0600-0000B0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45" name="テキスト ボックス 944">
          <a:extLst>
            <a:ext uri="{FF2B5EF4-FFF2-40B4-BE49-F238E27FC236}">
              <a16:creationId xmlns:a16="http://schemas.microsoft.com/office/drawing/2014/main" id="{00000000-0008-0000-0600-0000B1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46" name="テキスト ボックス 945">
          <a:extLst>
            <a:ext uri="{FF2B5EF4-FFF2-40B4-BE49-F238E27FC236}">
              <a16:creationId xmlns:a16="http://schemas.microsoft.com/office/drawing/2014/main" id="{00000000-0008-0000-0600-0000B2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47" name="テキスト ボックス 946">
          <a:extLst>
            <a:ext uri="{FF2B5EF4-FFF2-40B4-BE49-F238E27FC236}">
              <a16:creationId xmlns:a16="http://schemas.microsoft.com/office/drawing/2014/main" id="{00000000-0008-0000-0600-0000B3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48" name="テキスト ボックス 947">
          <a:extLst>
            <a:ext uri="{FF2B5EF4-FFF2-40B4-BE49-F238E27FC236}">
              <a16:creationId xmlns:a16="http://schemas.microsoft.com/office/drawing/2014/main" id="{00000000-0008-0000-0600-0000B4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99</xdr:row>
      <xdr:rowOff>48079</xdr:rowOff>
    </xdr:from>
    <xdr:to>
      <xdr:col>116</xdr:col>
      <xdr:colOff>114300</xdr:colOff>
      <xdr:row>99</xdr:row>
      <xdr:rowOff>149679</xdr:rowOff>
    </xdr:to>
    <xdr:sp macro="" textlink="">
      <xdr:nvSpPr>
        <xdr:cNvPr id="949" name="楕円 948">
          <a:extLst>
            <a:ext uri="{FF2B5EF4-FFF2-40B4-BE49-F238E27FC236}">
              <a16:creationId xmlns:a16="http://schemas.microsoft.com/office/drawing/2014/main" id="{00000000-0008-0000-0600-0000B5030000}"/>
            </a:ext>
          </a:extLst>
        </xdr:cNvPr>
        <xdr:cNvSpPr/>
      </xdr:nvSpPr>
      <xdr:spPr>
        <a:xfrm>
          <a:off x="22110700" y="17021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99</xdr:row>
      <xdr:rowOff>18832</xdr:rowOff>
    </xdr:from>
    <xdr:ext cx="249299" cy="259045"/>
    <xdr:sp macro="" textlink="">
      <xdr:nvSpPr>
        <xdr:cNvPr id="950" name="前年度繰上充用金該当値テキスト">
          <a:extLst>
            <a:ext uri="{FF2B5EF4-FFF2-40B4-BE49-F238E27FC236}">
              <a16:creationId xmlns:a16="http://schemas.microsoft.com/office/drawing/2014/main" id="{00000000-0008-0000-0600-0000B6030000}"/>
            </a:ext>
          </a:extLst>
        </xdr:cNvPr>
        <xdr:cNvSpPr txBox="1"/>
      </xdr:nvSpPr>
      <xdr:spPr>
        <a:xfrm>
          <a:off x="22212300" y="1699238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99</xdr:row>
      <xdr:rowOff>48079</xdr:rowOff>
    </xdr:from>
    <xdr:to>
      <xdr:col>112</xdr:col>
      <xdr:colOff>38100</xdr:colOff>
      <xdr:row>99</xdr:row>
      <xdr:rowOff>149679</xdr:rowOff>
    </xdr:to>
    <xdr:sp macro="" textlink="">
      <xdr:nvSpPr>
        <xdr:cNvPr id="951" name="楕円 950">
          <a:extLst>
            <a:ext uri="{FF2B5EF4-FFF2-40B4-BE49-F238E27FC236}">
              <a16:creationId xmlns:a16="http://schemas.microsoft.com/office/drawing/2014/main" id="{00000000-0008-0000-0600-0000B7030000}"/>
            </a:ext>
          </a:extLst>
        </xdr:cNvPr>
        <xdr:cNvSpPr/>
      </xdr:nvSpPr>
      <xdr:spPr>
        <a:xfrm>
          <a:off x="21272500" y="17021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99</xdr:row>
      <xdr:rowOff>140806</xdr:rowOff>
    </xdr:from>
    <xdr:ext cx="249299" cy="259045"/>
    <xdr:sp macro="" textlink="">
      <xdr:nvSpPr>
        <xdr:cNvPr id="952" name="テキスト ボックス 951">
          <a:extLst>
            <a:ext uri="{FF2B5EF4-FFF2-40B4-BE49-F238E27FC236}">
              <a16:creationId xmlns:a16="http://schemas.microsoft.com/office/drawing/2014/main" id="{00000000-0008-0000-0600-0000B8030000}"/>
            </a:ext>
          </a:extLst>
        </xdr:cNvPr>
        <xdr:cNvSpPr txBox="1"/>
      </xdr:nvSpPr>
      <xdr:spPr>
        <a:xfrm>
          <a:off x="21198650" y="17114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99</xdr:row>
      <xdr:rowOff>48079</xdr:rowOff>
    </xdr:from>
    <xdr:to>
      <xdr:col>107</xdr:col>
      <xdr:colOff>101600</xdr:colOff>
      <xdr:row>99</xdr:row>
      <xdr:rowOff>149679</xdr:rowOff>
    </xdr:to>
    <xdr:sp macro="" textlink="">
      <xdr:nvSpPr>
        <xdr:cNvPr id="953" name="楕円 952">
          <a:extLst>
            <a:ext uri="{FF2B5EF4-FFF2-40B4-BE49-F238E27FC236}">
              <a16:creationId xmlns:a16="http://schemas.microsoft.com/office/drawing/2014/main" id="{00000000-0008-0000-0600-0000B9030000}"/>
            </a:ext>
          </a:extLst>
        </xdr:cNvPr>
        <xdr:cNvSpPr/>
      </xdr:nvSpPr>
      <xdr:spPr>
        <a:xfrm>
          <a:off x="20383500" y="17021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99</xdr:row>
      <xdr:rowOff>140806</xdr:rowOff>
    </xdr:from>
    <xdr:ext cx="249299" cy="259045"/>
    <xdr:sp macro="" textlink="">
      <xdr:nvSpPr>
        <xdr:cNvPr id="954" name="テキスト ボックス 953">
          <a:extLst>
            <a:ext uri="{FF2B5EF4-FFF2-40B4-BE49-F238E27FC236}">
              <a16:creationId xmlns:a16="http://schemas.microsoft.com/office/drawing/2014/main" id="{00000000-0008-0000-0600-0000BA030000}"/>
            </a:ext>
          </a:extLst>
        </xdr:cNvPr>
        <xdr:cNvSpPr txBox="1"/>
      </xdr:nvSpPr>
      <xdr:spPr>
        <a:xfrm>
          <a:off x="20309650" y="17114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99</xdr:row>
      <xdr:rowOff>48079</xdr:rowOff>
    </xdr:from>
    <xdr:to>
      <xdr:col>102</xdr:col>
      <xdr:colOff>165100</xdr:colOff>
      <xdr:row>99</xdr:row>
      <xdr:rowOff>149679</xdr:rowOff>
    </xdr:to>
    <xdr:sp macro="" textlink="">
      <xdr:nvSpPr>
        <xdr:cNvPr id="955" name="楕円 954">
          <a:extLst>
            <a:ext uri="{FF2B5EF4-FFF2-40B4-BE49-F238E27FC236}">
              <a16:creationId xmlns:a16="http://schemas.microsoft.com/office/drawing/2014/main" id="{00000000-0008-0000-0600-0000BB030000}"/>
            </a:ext>
          </a:extLst>
        </xdr:cNvPr>
        <xdr:cNvSpPr/>
      </xdr:nvSpPr>
      <xdr:spPr>
        <a:xfrm>
          <a:off x="19494500" y="17021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99</xdr:row>
      <xdr:rowOff>140806</xdr:rowOff>
    </xdr:from>
    <xdr:ext cx="249299" cy="259045"/>
    <xdr:sp macro="" textlink="">
      <xdr:nvSpPr>
        <xdr:cNvPr id="956" name="テキスト ボックス 955">
          <a:extLst>
            <a:ext uri="{FF2B5EF4-FFF2-40B4-BE49-F238E27FC236}">
              <a16:creationId xmlns:a16="http://schemas.microsoft.com/office/drawing/2014/main" id="{00000000-0008-0000-0600-0000BC030000}"/>
            </a:ext>
          </a:extLst>
        </xdr:cNvPr>
        <xdr:cNvSpPr txBox="1"/>
      </xdr:nvSpPr>
      <xdr:spPr>
        <a:xfrm>
          <a:off x="19420650" y="17114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99</xdr:row>
      <xdr:rowOff>48079</xdr:rowOff>
    </xdr:from>
    <xdr:to>
      <xdr:col>98</xdr:col>
      <xdr:colOff>38100</xdr:colOff>
      <xdr:row>99</xdr:row>
      <xdr:rowOff>149679</xdr:rowOff>
    </xdr:to>
    <xdr:sp macro="" textlink="">
      <xdr:nvSpPr>
        <xdr:cNvPr id="957" name="楕円 956">
          <a:extLst>
            <a:ext uri="{FF2B5EF4-FFF2-40B4-BE49-F238E27FC236}">
              <a16:creationId xmlns:a16="http://schemas.microsoft.com/office/drawing/2014/main" id="{00000000-0008-0000-0600-0000BD030000}"/>
            </a:ext>
          </a:extLst>
        </xdr:cNvPr>
        <xdr:cNvSpPr/>
      </xdr:nvSpPr>
      <xdr:spPr>
        <a:xfrm>
          <a:off x="18605500" y="17021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99</xdr:row>
      <xdr:rowOff>140806</xdr:rowOff>
    </xdr:from>
    <xdr:ext cx="249299" cy="259045"/>
    <xdr:sp macro="" textlink="">
      <xdr:nvSpPr>
        <xdr:cNvPr id="958" name="テキスト ボックス 957">
          <a:extLst>
            <a:ext uri="{FF2B5EF4-FFF2-40B4-BE49-F238E27FC236}">
              <a16:creationId xmlns:a16="http://schemas.microsoft.com/office/drawing/2014/main" id="{00000000-0008-0000-0600-0000BE030000}"/>
            </a:ext>
          </a:extLst>
        </xdr:cNvPr>
        <xdr:cNvSpPr txBox="1"/>
      </xdr:nvSpPr>
      <xdr:spPr>
        <a:xfrm>
          <a:off x="18531650" y="17114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59" name="正方形/長方形 958">
          <a:extLst>
            <a:ext uri="{FF2B5EF4-FFF2-40B4-BE49-F238E27FC236}">
              <a16:creationId xmlns:a16="http://schemas.microsoft.com/office/drawing/2014/main" id="{00000000-0008-0000-0600-0000BF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60" name="正方形/長方形 959">
          <a:extLst>
            <a:ext uri="{FF2B5EF4-FFF2-40B4-BE49-F238E27FC236}">
              <a16:creationId xmlns:a16="http://schemas.microsoft.com/office/drawing/2014/main" id="{00000000-0008-0000-0600-0000C0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61" name="テキスト ボックス 960">
          <a:extLst>
            <a:ext uri="{FF2B5EF4-FFF2-40B4-BE49-F238E27FC236}">
              <a16:creationId xmlns:a16="http://schemas.microsoft.com/office/drawing/2014/main" id="{00000000-0008-0000-0600-0000C1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100">
              <a:solidFill>
                <a:schemeClr val="dk1"/>
              </a:solidFill>
              <a:effectLst/>
              <a:latin typeface="+mn-lt"/>
              <a:ea typeface="+mn-ea"/>
              <a:cs typeface="+mn-cs"/>
            </a:rPr>
            <a:t>　本市の性質別歳出決算の状況を類似団体と比較すると、住民一人当たりのコストについては、維持補修費は低水準で推移しているが、扶助費、公債費、繰出金については、高水準で推移している。</a:t>
          </a:r>
          <a:endParaRPr lang="ja-JP" altLang="ja-JP" sz="1400">
            <a:effectLst/>
          </a:endParaRPr>
        </a:p>
        <a:p>
          <a:r>
            <a:rPr lang="ja-JP" altLang="ja-JP" sz="1100">
              <a:solidFill>
                <a:schemeClr val="dk1"/>
              </a:solidFill>
              <a:effectLst/>
              <a:latin typeface="+mn-lt"/>
              <a:ea typeface="+mn-ea"/>
              <a:cs typeface="+mn-cs"/>
            </a:rPr>
            <a:t>　住民一人当たりのコストが高いものは、ほぼ経常経費であり、財政構造の硬直化がうかがえる。近年の普通建設事業費（うち更新整備）については、施設の老朽化等に伴う更新等により、類似団体を大きく上回る高水準で推移していることから、公共施設等総合管理計画に基づいた管理を推進していくとともに、補助費等については、引き続き補助金ガイドラインに基づいた補助金の見直しを進め、高水準に推移している経費の抑制に努める。</a:t>
          </a:r>
          <a:endParaRPr lang="ja-JP" altLang="ja-JP" sz="1400">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熊本県上天草市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25,015
24,875
126.67
21,861,161
20,487,805
1,014,499
10,514,494
18,140,944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37592</xdr:rowOff>
    </xdr:from>
    <xdr:to>
      <xdr:col>24</xdr:col>
      <xdr:colOff>62865</xdr:colOff>
      <xdr:row>37</xdr:row>
      <xdr:rowOff>149987</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181092"/>
          <a:ext cx="1270" cy="13125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153814</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4974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149987</xdr:rowOff>
    </xdr:from>
    <xdr:to>
      <xdr:col>24</xdr:col>
      <xdr:colOff>152400</xdr:colOff>
      <xdr:row>37</xdr:row>
      <xdr:rowOff>149987</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4936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155719</xdr:rowOff>
    </xdr:from>
    <xdr:ext cx="534377"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49563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10,136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37592</xdr:rowOff>
    </xdr:from>
    <xdr:to>
      <xdr:col>24</xdr:col>
      <xdr:colOff>152400</xdr:colOff>
      <xdr:row>30</xdr:row>
      <xdr:rowOff>37592</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1810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13208</xdr:rowOff>
    </xdr:from>
    <xdr:to>
      <xdr:col>24</xdr:col>
      <xdr:colOff>63500</xdr:colOff>
      <xdr:row>35</xdr:row>
      <xdr:rowOff>44450</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flipV="1">
          <a:off x="3797300" y="6013958"/>
          <a:ext cx="838200" cy="312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68280</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606903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89853</xdr:rowOff>
    </xdr:from>
    <xdr:to>
      <xdr:col>24</xdr:col>
      <xdr:colOff>114300</xdr:colOff>
      <xdr:row>36</xdr:row>
      <xdr:rowOff>20003</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090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42735</xdr:rowOff>
    </xdr:from>
    <xdr:to>
      <xdr:col>19</xdr:col>
      <xdr:colOff>177800</xdr:colOff>
      <xdr:row>35</xdr:row>
      <xdr:rowOff>44450</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a:off x="2908300" y="6043485"/>
          <a:ext cx="889000" cy="1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100521</xdr:rowOff>
    </xdr:from>
    <xdr:to>
      <xdr:col>20</xdr:col>
      <xdr:colOff>38100</xdr:colOff>
      <xdr:row>36</xdr:row>
      <xdr:rowOff>30671</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101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21798</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61939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42735</xdr:rowOff>
    </xdr:from>
    <xdr:to>
      <xdr:col>15</xdr:col>
      <xdr:colOff>50800</xdr:colOff>
      <xdr:row>35</xdr:row>
      <xdr:rowOff>75692</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flipV="1">
          <a:off x="2019300" y="6043485"/>
          <a:ext cx="889000" cy="329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125666</xdr:rowOff>
    </xdr:from>
    <xdr:to>
      <xdr:col>15</xdr:col>
      <xdr:colOff>101600</xdr:colOff>
      <xdr:row>36</xdr:row>
      <xdr:rowOff>55816</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126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46943</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62191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75692</xdr:rowOff>
    </xdr:from>
    <xdr:to>
      <xdr:col>10</xdr:col>
      <xdr:colOff>114300</xdr:colOff>
      <xdr:row>35</xdr:row>
      <xdr:rowOff>124270</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flipV="1">
          <a:off x="1130300" y="6076442"/>
          <a:ext cx="889000" cy="48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86233</xdr:rowOff>
    </xdr:from>
    <xdr:to>
      <xdr:col>10</xdr:col>
      <xdr:colOff>165100</xdr:colOff>
      <xdr:row>36</xdr:row>
      <xdr:rowOff>16383</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086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7510</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61797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81280</xdr:rowOff>
    </xdr:from>
    <xdr:to>
      <xdr:col>6</xdr:col>
      <xdr:colOff>38100</xdr:colOff>
      <xdr:row>36</xdr:row>
      <xdr:rowOff>11430</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082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2557</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6174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133858</xdr:rowOff>
    </xdr:from>
    <xdr:to>
      <xdr:col>24</xdr:col>
      <xdr:colOff>114300</xdr:colOff>
      <xdr:row>35</xdr:row>
      <xdr:rowOff>64008</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5963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156735</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58145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165100</xdr:rowOff>
    </xdr:from>
    <xdr:to>
      <xdr:col>20</xdr:col>
      <xdr:colOff>38100</xdr:colOff>
      <xdr:row>35</xdr:row>
      <xdr:rowOff>95250</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5994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111777</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5769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163385</xdr:rowOff>
    </xdr:from>
    <xdr:to>
      <xdr:col>15</xdr:col>
      <xdr:colOff>101600</xdr:colOff>
      <xdr:row>35</xdr:row>
      <xdr:rowOff>93535</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5992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110062</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57679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24892</xdr:rowOff>
    </xdr:from>
    <xdr:to>
      <xdr:col>10</xdr:col>
      <xdr:colOff>165100</xdr:colOff>
      <xdr:row>35</xdr:row>
      <xdr:rowOff>126492</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6025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143019</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58008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73470</xdr:rowOff>
    </xdr:from>
    <xdr:to>
      <xdr:col>6</xdr:col>
      <xdr:colOff>38100</xdr:colOff>
      <xdr:row>36</xdr:row>
      <xdr:rowOff>3620</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6074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20147</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5849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86,668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51</xdr:row>
      <xdr:rowOff>21970</xdr:rowOff>
    </xdr:from>
    <xdr:ext cx="685572"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76428" y="8765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38299</xdr:rowOff>
    </xdr:from>
    <xdr:ext cx="685572"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76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3" name="テキスト ボックス 112">
          <a:extLst>
            <a:ext uri="{FF2B5EF4-FFF2-40B4-BE49-F238E27FC236}">
              <a16:creationId xmlns:a16="http://schemas.microsoft.com/office/drawing/2014/main" id="{00000000-0008-0000-0700-000071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総務費グラフ枠">
          <a:extLst>
            <a:ext uri="{FF2B5EF4-FFF2-40B4-BE49-F238E27FC236}">
              <a16:creationId xmlns:a16="http://schemas.microsoft.com/office/drawing/2014/main" id="{00000000-0008-0000-0700-000072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39994</xdr:rowOff>
    </xdr:from>
    <xdr:to>
      <xdr:col>24</xdr:col>
      <xdr:colOff>62865</xdr:colOff>
      <xdr:row>59</xdr:row>
      <xdr:rowOff>52163</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flipV="1">
          <a:off x="4633595" y="8783944"/>
          <a:ext cx="1270" cy="13837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55990</xdr:rowOff>
    </xdr:from>
    <xdr:ext cx="534377" cy="259045"/>
    <xdr:sp macro="" textlink="">
      <xdr:nvSpPr>
        <xdr:cNvPr id="116" name="総務費最小値テキスト">
          <a:extLst>
            <a:ext uri="{FF2B5EF4-FFF2-40B4-BE49-F238E27FC236}">
              <a16:creationId xmlns:a16="http://schemas.microsoft.com/office/drawing/2014/main" id="{00000000-0008-0000-0700-000074000000}"/>
            </a:ext>
          </a:extLst>
        </xdr:cNvPr>
        <xdr:cNvSpPr txBox="1"/>
      </xdr:nvSpPr>
      <xdr:spPr>
        <a:xfrm>
          <a:off x="4686300" y="10171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42,914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52163</xdr:rowOff>
    </xdr:from>
    <xdr:to>
      <xdr:col>24</xdr:col>
      <xdr:colOff>152400</xdr:colOff>
      <xdr:row>59</xdr:row>
      <xdr:rowOff>52163</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101677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158121</xdr:rowOff>
    </xdr:from>
    <xdr:ext cx="690189" cy="259045"/>
    <xdr:sp macro="" textlink="">
      <xdr:nvSpPr>
        <xdr:cNvPr id="118" name="総務費最大値テキスト">
          <a:extLst>
            <a:ext uri="{FF2B5EF4-FFF2-40B4-BE49-F238E27FC236}">
              <a16:creationId xmlns:a16="http://schemas.microsoft.com/office/drawing/2014/main" id="{00000000-0008-0000-0700-000076000000}"/>
            </a:ext>
          </a:extLst>
        </xdr:cNvPr>
        <xdr:cNvSpPr txBox="1"/>
      </xdr:nvSpPr>
      <xdr:spPr>
        <a:xfrm>
          <a:off x="4686300" y="855917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1,314,093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39994</xdr:rowOff>
    </xdr:from>
    <xdr:to>
      <xdr:col>24</xdr:col>
      <xdr:colOff>152400</xdr:colOff>
      <xdr:row>51</xdr:row>
      <xdr:rowOff>39994</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4546600" y="87839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94097</xdr:rowOff>
    </xdr:from>
    <xdr:to>
      <xdr:col>24</xdr:col>
      <xdr:colOff>63500</xdr:colOff>
      <xdr:row>58</xdr:row>
      <xdr:rowOff>114540</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a:off x="3797300" y="10038197"/>
          <a:ext cx="838200" cy="204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54798</xdr:rowOff>
    </xdr:from>
    <xdr:ext cx="599010" cy="259045"/>
    <xdr:sp macro="" textlink="">
      <xdr:nvSpPr>
        <xdr:cNvPr id="121" name="総務費平均値テキスト">
          <a:extLst>
            <a:ext uri="{FF2B5EF4-FFF2-40B4-BE49-F238E27FC236}">
              <a16:creationId xmlns:a16="http://schemas.microsoft.com/office/drawing/2014/main" id="{00000000-0008-0000-0700-000079000000}"/>
            </a:ext>
          </a:extLst>
        </xdr:cNvPr>
        <xdr:cNvSpPr txBox="1"/>
      </xdr:nvSpPr>
      <xdr:spPr>
        <a:xfrm>
          <a:off x="4686300" y="999889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76371</xdr:rowOff>
    </xdr:from>
    <xdr:to>
      <xdr:col>24</xdr:col>
      <xdr:colOff>114300</xdr:colOff>
      <xdr:row>59</xdr:row>
      <xdr:rowOff>6521</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4584700" y="10020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20017</xdr:rowOff>
    </xdr:from>
    <xdr:to>
      <xdr:col>19</xdr:col>
      <xdr:colOff>177800</xdr:colOff>
      <xdr:row>58</xdr:row>
      <xdr:rowOff>94097</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a:off x="2908300" y="9964117"/>
          <a:ext cx="889000" cy="74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73365</xdr:rowOff>
    </xdr:from>
    <xdr:to>
      <xdr:col>20</xdr:col>
      <xdr:colOff>38100</xdr:colOff>
      <xdr:row>59</xdr:row>
      <xdr:rowOff>3515</xdr:rowOff>
    </xdr:to>
    <xdr:sp macro="" textlink="">
      <xdr:nvSpPr>
        <xdr:cNvPr id="124" name="フローチャート: 判断 123">
          <a:extLst>
            <a:ext uri="{FF2B5EF4-FFF2-40B4-BE49-F238E27FC236}">
              <a16:creationId xmlns:a16="http://schemas.microsoft.com/office/drawing/2014/main" id="{00000000-0008-0000-0700-00007C000000}"/>
            </a:ext>
          </a:extLst>
        </xdr:cNvPr>
        <xdr:cNvSpPr/>
      </xdr:nvSpPr>
      <xdr:spPr>
        <a:xfrm>
          <a:off x="3746500" y="10017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166092</xdr:rowOff>
    </xdr:from>
    <xdr:ext cx="599010" cy="259045"/>
    <xdr:sp macro="" textlink="">
      <xdr:nvSpPr>
        <xdr:cNvPr id="125" name="テキスト ボックス 124">
          <a:extLst>
            <a:ext uri="{FF2B5EF4-FFF2-40B4-BE49-F238E27FC236}">
              <a16:creationId xmlns:a16="http://schemas.microsoft.com/office/drawing/2014/main" id="{00000000-0008-0000-0700-00007D000000}"/>
            </a:ext>
          </a:extLst>
        </xdr:cNvPr>
        <xdr:cNvSpPr txBox="1"/>
      </xdr:nvSpPr>
      <xdr:spPr>
        <a:xfrm>
          <a:off x="3497795" y="101101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20017</xdr:rowOff>
    </xdr:from>
    <xdr:to>
      <xdr:col>15</xdr:col>
      <xdr:colOff>50800</xdr:colOff>
      <xdr:row>58</xdr:row>
      <xdr:rowOff>77139</xdr:rowOff>
    </xdr:to>
    <xdr:cxnSp macro="">
      <xdr:nvCxnSpPr>
        <xdr:cNvPr id="126" name="直線コネクタ 125">
          <a:extLst>
            <a:ext uri="{FF2B5EF4-FFF2-40B4-BE49-F238E27FC236}">
              <a16:creationId xmlns:a16="http://schemas.microsoft.com/office/drawing/2014/main" id="{00000000-0008-0000-0700-00007E000000}"/>
            </a:ext>
          </a:extLst>
        </xdr:cNvPr>
        <xdr:cNvCxnSpPr/>
      </xdr:nvCxnSpPr>
      <xdr:spPr>
        <a:xfrm flipV="1">
          <a:off x="2019300" y="9964117"/>
          <a:ext cx="889000" cy="571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161600</xdr:rowOff>
    </xdr:from>
    <xdr:to>
      <xdr:col>15</xdr:col>
      <xdr:colOff>101600</xdr:colOff>
      <xdr:row>58</xdr:row>
      <xdr:rowOff>91750</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2857500" y="9934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82877</xdr:rowOff>
    </xdr:from>
    <xdr:ext cx="599010"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2608795" y="100269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77139</xdr:rowOff>
    </xdr:from>
    <xdr:to>
      <xdr:col>10</xdr:col>
      <xdr:colOff>114300</xdr:colOff>
      <xdr:row>58</xdr:row>
      <xdr:rowOff>157208</xdr:rowOff>
    </xdr:to>
    <xdr:cxnSp macro="">
      <xdr:nvCxnSpPr>
        <xdr:cNvPr id="129" name="直線コネクタ 128">
          <a:extLst>
            <a:ext uri="{FF2B5EF4-FFF2-40B4-BE49-F238E27FC236}">
              <a16:creationId xmlns:a16="http://schemas.microsoft.com/office/drawing/2014/main" id="{00000000-0008-0000-0700-000081000000}"/>
            </a:ext>
          </a:extLst>
        </xdr:cNvPr>
        <xdr:cNvCxnSpPr/>
      </xdr:nvCxnSpPr>
      <xdr:spPr>
        <a:xfrm flipV="1">
          <a:off x="1130300" y="10021239"/>
          <a:ext cx="889000" cy="800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108933</xdr:rowOff>
    </xdr:from>
    <xdr:to>
      <xdr:col>10</xdr:col>
      <xdr:colOff>165100</xdr:colOff>
      <xdr:row>59</xdr:row>
      <xdr:rowOff>39083</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968500" y="10053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59</xdr:row>
      <xdr:rowOff>30210</xdr:rowOff>
    </xdr:from>
    <xdr:ext cx="59901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1719795" y="101457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122280</xdr:rowOff>
    </xdr:from>
    <xdr:to>
      <xdr:col>6</xdr:col>
      <xdr:colOff>38100</xdr:colOff>
      <xdr:row>59</xdr:row>
      <xdr:rowOff>52430</xdr:rowOff>
    </xdr:to>
    <xdr:sp macro="" textlink="">
      <xdr:nvSpPr>
        <xdr:cNvPr id="132" name="フローチャート: 判断 131">
          <a:extLst>
            <a:ext uri="{FF2B5EF4-FFF2-40B4-BE49-F238E27FC236}">
              <a16:creationId xmlns:a16="http://schemas.microsoft.com/office/drawing/2014/main" id="{00000000-0008-0000-0700-000084000000}"/>
            </a:ext>
          </a:extLst>
        </xdr:cNvPr>
        <xdr:cNvSpPr/>
      </xdr:nvSpPr>
      <xdr:spPr>
        <a:xfrm>
          <a:off x="1079500" y="10066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59</xdr:row>
      <xdr:rowOff>43557</xdr:rowOff>
    </xdr:from>
    <xdr:ext cx="534377"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863111" y="101591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63740</xdr:rowOff>
    </xdr:from>
    <xdr:to>
      <xdr:col>24</xdr:col>
      <xdr:colOff>114300</xdr:colOff>
      <xdr:row>58</xdr:row>
      <xdr:rowOff>165340</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4584700" y="10007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23117</xdr:rowOff>
    </xdr:from>
    <xdr:ext cx="599010" cy="259045"/>
    <xdr:sp macro="" textlink="">
      <xdr:nvSpPr>
        <xdr:cNvPr id="140" name="総務費該当値テキスト">
          <a:extLst>
            <a:ext uri="{FF2B5EF4-FFF2-40B4-BE49-F238E27FC236}">
              <a16:creationId xmlns:a16="http://schemas.microsoft.com/office/drawing/2014/main" id="{00000000-0008-0000-0700-00008C000000}"/>
            </a:ext>
          </a:extLst>
        </xdr:cNvPr>
        <xdr:cNvSpPr txBox="1"/>
      </xdr:nvSpPr>
      <xdr:spPr>
        <a:xfrm>
          <a:off x="4686300" y="97957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143,113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43297</xdr:rowOff>
    </xdr:from>
    <xdr:to>
      <xdr:col>20</xdr:col>
      <xdr:colOff>38100</xdr:colOff>
      <xdr:row>58</xdr:row>
      <xdr:rowOff>144897</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3746500" y="99873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161424</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3497795" y="97626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140667</xdr:rowOff>
    </xdr:from>
    <xdr:to>
      <xdr:col>15</xdr:col>
      <xdr:colOff>101600</xdr:colOff>
      <xdr:row>58</xdr:row>
      <xdr:rowOff>70817</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2857500" y="9913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87344</xdr:rowOff>
    </xdr:from>
    <xdr:ext cx="599010"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2608795" y="96885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26339</xdr:rowOff>
    </xdr:from>
    <xdr:to>
      <xdr:col>10</xdr:col>
      <xdr:colOff>165100</xdr:colOff>
      <xdr:row>58</xdr:row>
      <xdr:rowOff>127939</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968500" y="9970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144466</xdr:rowOff>
    </xdr:from>
    <xdr:ext cx="599010"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1719795" y="97456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106408</xdr:rowOff>
    </xdr:from>
    <xdr:to>
      <xdr:col>6</xdr:col>
      <xdr:colOff>38100</xdr:colOff>
      <xdr:row>59</xdr:row>
      <xdr:rowOff>36558</xdr:rowOff>
    </xdr:to>
    <xdr:sp macro="" textlink="">
      <xdr:nvSpPr>
        <xdr:cNvPr id="147" name="楕円 146">
          <a:extLst>
            <a:ext uri="{FF2B5EF4-FFF2-40B4-BE49-F238E27FC236}">
              <a16:creationId xmlns:a16="http://schemas.microsoft.com/office/drawing/2014/main" id="{00000000-0008-0000-0700-000093000000}"/>
            </a:ext>
          </a:extLst>
        </xdr:cNvPr>
        <xdr:cNvSpPr/>
      </xdr:nvSpPr>
      <xdr:spPr>
        <a:xfrm>
          <a:off x="1079500" y="10050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57</xdr:row>
      <xdr:rowOff>53085</xdr:rowOff>
    </xdr:from>
    <xdr:ext cx="599010" cy="259045"/>
    <xdr:sp macro="" textlink="">
      <xdr:nvSpPr>
        <xdr:cNvPr id="148" name="テキスト ボックス 147">
          <a:extLst>
            <a:ext uri="{FF2B5EF4-FFF2-40B4-BE49-F238E27FC236}">
              <a16:creationId xmlns:a16="http://schemas.microsoft.com/office/drawing/2014/main" id="{00000000-0008-0000-0700-000094000000}"/>
            </a:ext>
          </a:extLst>
        </xdr:cNvPr>
        <xdr:cNvSpPr txBox="1"/>
      </xdr:nvSpPr>
      <xdr:spPr>
        <a:xfrm>
          <a:off x="830795" y="98257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103,916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196,866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210,996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a:extLst>
            <a:ext uri="{FF2B5EF4-FFF2-40B4-BE49-F238E27FC236}">
              <a16:creationId xmlns:a16="http://schemas.microsoft.com/office/drawing/2014/main" id="{00000000-0008-0000-0700-00009C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139700</xdr:rowOff>
    </xdr:from>
    <xdr:to>
      <xdr:col>28</xdr:col>
      <xdr:colOff>114300</xdr:colOff>
      <xdr:row>78</xdr:row>
      <xdr:rowOff>139700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168927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370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a:extLst>
            <a:ext uri="{FF2B5EF4-FFF2-40B4-BE49-F238E27FC236}">
              <a16:creationId xmlns:a16="http://schemas.microsoft.com/office/drawing/2014/main" id="{00000000-0008-0000-07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72</xdr:row>
      <xdr:rowOff>9800</xdr:rowOff>
    </xdr:from>
    <xdr:to>
      <xdr:col>24</xdr:col>
      <xdr:colOff>62865</xdr:colOff>
      <xdr:row>77</xdr:row>
      <xdr:rowOff>74544</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flipV="1">
          <a:off x="4633595" y="12354200"/>
          <a:ext cx="1270" cy="9219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78371</xdr:rowOff>
    </xdr:from>
    <xdr:ext cx="599010" cy="259045"/>
    <xdr:sp macro="" textlink="">
      <xdr:nvSpPr>
        <xdr:cNvPr id="172" name="民生費最小値テキスト">
          <a:extLst>
            <a:ext uri="{FF2B5EF4-FFF2-40B4-BE49-F238E27FC236}">
              <a16:creationId xmlns:a16="http://schemas.microsoft.com/office/drawing/2014/main" id="{00000000-0008-0000-0700-0000AC000000}"/>
            </a:ext>
          </a:extLst>
        </xdr:cNvPr>
        <xdr:cNvSpPr txBox="1"/>
      </xdr:nvSpPr>
      <xdr:spPr>
        <a:xfrm>
          <a:off x="4686300" y="132800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151,751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74544</xdr:rowOff>
    </xdr:from>
    <xdr:to>
      <xdr:col>24</xdr:col>
      <xdr:colOff>152400</xdr:colOff>
      <xdr:row>77</xdr:row>
      <xdr:rowOff>74544</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32761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127927</xdr:rowOff>
    </xdr:from>
    <xdr:ext cx="599010" cy="259045"/>
    <xdr:sp macro="" textlink="">
      <xdr:nvSpPr>
        <xdr:cNvPr id="174" name="民生費最大値テキスト">
          <a:extLst>
            <a:ext uri="{FF2B5EF4-FFF2-40B4-BE49-F238E27FC236}">
              <a16:creationId xmlns:a16="http://schemas.microsoft.com/office/drawing/2014/main" id="{00000000-0008-0000-0700-0000AE000000}"/>
            </a:ext>
          </a:extLst>
        </xdr:cNvPr>
        <xdr:cNvSpPr txBox="1"/>
      </xdr:nvSpPr>
      <xdr:spPr>
        <a:xfrm>
          <a:off x="4686300" y="121294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353,412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72</xdr:row>
      <xdr:rowOff>9800</xdr:rowOff>
    </xdr:from>
    <xdr:to>
      <xdr:col>24</xdr:col>
      <xdr:colOff>152400</xdr:colOff>
      <xdr:row>72</xdr:row>
      <xdr:rowOff>9800</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2354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10180</xdr:rowOff>
    </xdr:from>
    <xdr:to>
      <xdr:col>24</xdr:col>
      <xdr:colOff>63500</xdr:colOff>
      <xdr:row>75</xdr:row>
      <xdr:rowOff>35884</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a:off x="3797300" y="12868930"/>
          <a:ext cx="838200" cy="257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88944</xdr:rowOff>
    </xdr:from>
    <xdr:ext cx="599010" cy="259045"/>
    <xdr:sp macro="" textlink="">
      <xdr:nvSpPr>
        <xdr:cNvPr id="177" name="民生費平均値テキスト">
          <a:extLst>
            <a:ext uri="{FF2B5EF4-FFF2-40B4-BE49-F238E27FC236}">
              <a16:creationId xmlns:a16="http://schemas.microsoft.com/office/drawing/2014/main" id="{00000000-0008-0000-0700-0000B1000000}"/>
            </a:ext>
          </a:extLst>
        </xdr:cNvPr>
        <xdr:cNvSpPr txBox="1"/>
      </xdr:nvSpPr>
      <xdr:spPr>
        <a:xfrm>
          <a:off x="4686300" y="1294769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207,772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110517</xdr:rowOff>
    </xdr:from>
    <xdr:to>
      <xdr:col>24</xdr:col>
      <xdr:colOff>114300</xdr:colOff>
      <xdr:row>76</xdr:row>
      <xdr:rowOff>40667</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4584700" y="129692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10180</xdr:rowOff>
    </xdr:from>
    <xdr:to>
      <xdr:col>19</xdr:col>
      <xdr:colOff>177800</xdr:colOff>
      <xdr:row>76</xdr:row>
      <xdr:rowOff>3222</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flipV="1">
          <a:off x="2908300" y="12868930"/>
          <a:ext cx="889000" cy="1644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70173</xdr:rowOff>
    </xdr:from>
    <xdr:to>
      <xdr:col>20</xdr:col>
      <xdr:colOff>38100</xdr:colOff>
      <xdr:row>76</xdr:row>
      <xdr:rowOff>322</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3746500" y="1292892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162899</xdr:rowOff>
    </xdr:from>
    <xdr:ext cx="599010" cy="259045"/>
    <xdr:sp macro="" textlink="">
      <xdr:nvSpPr>
        <xdr:cNvPr id="181" name="テキスト ボックス 180">
          <a:extLst>
            <a:ext uri="{FF2B5EF4-FFF2-40B4-BE49-F238E27FC236}">
              <a16:creationId xmlns:a16="http://schemas.microsoft.com/office/drawing/2014/main" id="{00000000-0008-0000-0700-0000B5000000}"/>
            </a:ext>
          </a:extLst>
        </xdr:cNvPr>
        <xdr:cNvSpPr txBox="1"/>
      </xdr:nvSpPr>
      <xdr:spPr>
        <a:xfrm>
          <a:off x="3497795" y="130216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166835</xdr:rowOff>
    </xdr:from>
    <xdr:to>
      <xdr:col>15</xdr:col>
      <xdr:colOff>50800</xdr:colOff>
      <xdr:row>76</xdr:row>
      <xdr:rowOff>3222</xdr:rowOff>
    </xdr:to>
    <xdr:cxnSp macro="">
      <xdr:nvCxnSpPr>
        <xdr:cNvPr id="182" name="直線コネクタ 181">
          <a:extLst>
            <a:ext uri="{FF2B5EF4-FFF2-40B4-BE49-F238E27FC236}">
              <a16:creationId xmlns:a16="http://schemas.microsoft.com/office/drawing/2014/main" id="{00000000-0008-0000-0700-0000B6000000}"/>
            </a:ext>
          </a:extLst>
        </xdr:cNvPr>
        <xdr:cNvCxnSpPr/>
      </xdr:nvCxnSpPr>
      <xdr:spPr>
        <a:xfrm>
          <a:off x="2019300" y="13025585"/>
          <a:ext cx="889000" cy="78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26127</xdr:rowOff>
    </xdr:from>
    <xdr:to>
      <xdr:col>15</xdr:col>
      <xdr:colOff>101600</xdr:colOff>
      <xdr:row>76</xdr:row>
      <xdr:rowOff>127727</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2857500" y="130563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118854</xdr:rowOff>
    </xdr:from>
    <xdr:ext cx="599010" cy="259045"/>
    <xdr:sp macro="" textlink="">
      <xdr:nvSpPr>
        <xdr:cNvPr id="184" name="テキスト ボックス 183">
          <a:extLst>
            <a:ext uri="{FF2B5EF4-FFF2-40B4-BE49-F238E27FC236}">
              <a16:creationId xmlns:a16="http://schemas.microsoft.com/office/drawing/2014/main" id="{00000000-0008-0000-0700-0000B8000000}"/>
            </a:ext>
          </a:extLst>
        </xdr:cNvPr>
        <xdr:cNvSpPr txBox="1"/>
      </xdr:nvSpPr>
      <xdr:spPr>
        <a:xfrm>
          <a:off x="2608795" y="131490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75</xdr:row>
      <xdr:rowOff>152667</xdr:rowOff>
    </xdr:from>
    <xdr:to>
      <xdr:col>10</xdr:col>
      <xdr:colOff>114300</xdr:colOff>
      <xdr:row>75</xdr:row>
      <xdr:rowOff>166835</xdr:rowOff>
    </xdr:to>
    <xdr:cxnSp macro="">
      <xdr:nvCxnSpPr>
        <xdr:cNvPr id="185" name="直線コネクタ 184">
          <a:extLst>
            <a:ext uri="{FF2B5EF4-FFF2-40B4-BE49-F238E27FC236}">
              <a16:creationId xmlns:a16="http://schemas.microsoft.com/office/drawing/2014/main" id="{00000000-0008-0000-0700-0000B9000000}"/>
            </a:ext>
          </a:extLst>
        </xdr:cNvPr>
        <xdr:cNvCxnSpPr/>
      </xdr:nvCxnSpPr>
      <xdr:spPr>
        <a:xfrm>
          <a:off x="1130300" y="13011417"/>
          <a:ext cx="889000" cy="141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40798</xdr:rowOff>
    </xdr:from>
    <xdr:to>
      <xdr:col>10</xdr:col>
      <xdr:colOff>165100</xdr:colOff>
      <xdr:row>76</xdr:row>
      <xdr:rowOff>142398</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968500" y="13070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133525</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1719795" y="131637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63946</xdr:rowOff>
    </xdr:from>
    <xdr:to>
      <xdr:col>6</xdr:col>
      <xdr:colOff>38100</xdr:colOff>
      <xdr:row>76</xdr:row>
      <xdr:rowOff>165546</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079500" y="130941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156673</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830795" y="131868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180,458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156534</xdr:rowOff>
    </xdr:from>
    <xdr:to>
      <xdr:col>24</xdr:col>
      <xdr:colOff>114300</xdr:colOff>
      <xdr:row>75</xdr:row>
      <xdr:rowOff>86684</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4584700" y="12843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7961</xdr:rowOff>
    </xdr:from>
    <xdr:ext cx="599010" cy="259045"/>
    <xdr:sp macro="" textlink="">
      <xdr:nvSpPr>
        <xdr:cNvPr id="196" name="民生費該当値テキスト">
          <a:extLst>
            <a:ext uri="{FF2B5EF4-FFF2-40B4-BE49-F238E27FC236}">
              <a16:creationId xmlns:a16="http://schemas.microsoft.com/office/drawing/2014/main" id="{00000000-0008-0000-0700-0000C4000000}"/>
            </a:ext>
          </a:extLst>
        </xdr:cNvPr>
        <xdr:cNvSpPr txBox="1"/>
      </xdr:nvSpPr>
      <xdr:spPr>
        <a:xfrm>
          <a:off x="4686300" y="126952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235,207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74</xdr:row>
      <xdr:rowOff>130830</xdr:rowOff>
    </xdr:from>
    <xdr:to>
      <xdr:col>20</xdr:col>
      <xdr:colOff>38100</xdr:colOff>
      <xdr:row>75</xdr:row>
      <xdr:rowOff>60980</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3746500" y="12818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77507</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3497795" y="125933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123872</xdr:rowOff>
    </xdr:from>
    <xdr:to>
      <xdr:col>15</xdr:col>
      <xdr:colOff>101600</xdr:colOff>
      <xdr:row>76</xdr:row>
      <xdr:rowOff>54022</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2857500" y="12982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70549</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2608795" y="127578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116035</xdr:rowOff>
    </xdr:from>
    <xdr:to>
      <xdr:col>10</xdr:col>
      <xdr:colOff>165100</xdr:colOff>
      <xdr:row>76</xdr:row>
      <xdr:rowOff>46185</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968500" y="12974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62712</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1719795" y="127500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101866</xdr:rowOff>
    </xdr:from>
    <xdr:to>
      <xdr:col>6</xdr:col>
      <xdr:colOff>38100</xdr:colOff>
      <xdr:row>76</xdr:row>
      <xdr:rowOff>32017</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079500" y="12960616"/>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48543</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830795" y="127358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98879</xdr:rowOff>
    </xdr:from>
    <xdr:to>
      <xdr:col>28</xdr:col>
      <xdr:colOff>114300</xdr:colOff>
      <xdr:row>99</xdr:row>
      <xdr:rowOff>98879</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128106</xdr:rowOff>
    </xdr:from>
    <xdr:ext cx="248786" cy="259045"/>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513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144434</xdr:rowOff>
    </xdr:from>
    <xdr:ext cx="595419"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166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6" name="テキスト ボックス 225">
          <a:extLst>
            <a:ext uri="{FF2B5EF4-FFF2-40B4-BE49-F238E27FC236}">
              <a16:creationId xmlns:a16="http://schemas.microsoft.com/office/drawing/2014/main" id="{00000000-0008-0000-0700-0000E2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8" name="テキスト ボックス 227">
          <a:extLst>
            <a:ext uri="{FF2B5EF4-FFF2-40B4-BE49-F238E27FC236}">
              <a16:creationId xmlns:a16="http://schemas.microsoft.com/office/drawing/2014/main" id="{00000000-0008-0000-0700-0000E4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衛生費グラフ枠">
          <a:extLst>
            <a:ext uri="{FF2B5EF4-FFF2-40B4-BE49-F238E27FC236}">
              <a16:creationId xmlns:a16="http://schemas.microsoft.com/office/drawing/2014/main" id="{00000000-0008-0000-0700-0000E5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124430</xdr:rowOff>
    </xdr:from>
    <xdr:to>
      <xdr:col>24</xdr:col>
      <xdr:colOff>62865</xdr:colOff>
      <xdr:row>98</xdr:row>
      <xdr:rowOff>162429</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flipV="1">
          <a:off x="4633595" y="15554930"/>
          <a:ext cx="1270" cy="14095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166256</xdr:rowOff>
    </xdr:from>
    <xdr:ext cx="534377" cy="259045"/>
    <xdr:sp macro="" textlink="">
      <xdr:nvSpPr>
        <xdr:cNvPr id="231" name="衛生費最小値テキスト">
          <a:extLst>
            <a:ext uri="{FF2B5EF4-FFF2-40B4-BE49-F238E27FC236}">
              <a16:creationId xmlns:a16="http://schemas.microsoft.com/office/drawing/2014/main" id="{00000000-0008-0000-0700-0000E7000000}"/>
            </a:ext>
          </a:extLst>
        </xdr:cNvPr>
        <xdr:cNvSpPr txBox="1"/>
      </xdr:nvSpPr>
      <xdr:spPr>
        <a:xfrm>
          <a:off x="4686300" y="169683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33,040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162429</xdr:rowOff>
    </xdr:from>
    <xdr:to>
      <xdr:col>24</xdr:col>
      <xdr:colOff>152400</xdr:colOff>
      <xdr:row>98</xdr:row>
      <xdr:rowOff>162429</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a:off x="4546600" y="169645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71107</xdr:rowOff>
    </xdr:from>
    <xdr:ext cx="599010" cy="259045"/>
    <xdr:sp macro="" textlink="">
      <xdr:nvSpPr>
        <xdr:cNvPr id="233" name="衛生費最大値テキスト">
          <a:extLst>
            <a:ext uri="{FF2B5EF4-FFF2-40B4-BE49-F238E27FC236}">
              <a16:creationId xmlns:a16="http://schemas.microsoft.com/office/drawing/2014/main" id="{00000000-0008-0000-0700-0000E9000000}"/>
            </a:ext>
          </a:extLst>
        </xdr:cNvPr>
        <xdr:cNvSpPr txBox="1"/>
      </xdr:nvSpPr>
      <xdr:spPr>
        <a:xfrm>
          <a:off x="4686300" y="153301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464,676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124430</xdr:rowOff>
    </xdr:from>
    <xdr:to>
      <xdr:col>24</xdr:col>
      <xdr:colOff>152400</xdr:colOff>
      <xdr:row>90</xdr:row>
      <xdr:rowOff>124430</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4546600" y="155549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16511</xdr:rowOff>
    </xdr:from>
    <xdr:to>
      <xdr:col>24</xdr:col>
      <xdr:colOff>63500</xdr:colOff>
      <xdr:row>98</xdr:row>
      <xdr:rowOff>42659</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flipV="1">
          <a:off x="3797300" y="16818611"/>
          <a:ext cx="838200" cy="26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154351</xdr:rowOff>
    </xdr:from>
    <xdr:ext cx="534377" cy="259045"/>
    <xdr:sp macro="" textlink="">
      <xdr:nvSpPr>
        <xdr:cNvPr id="236" name="衛生費平均値テキスト">
          <a:extLst>
            <a:ext uri="{FF2B5EF4-FFF2-40B4-BE49-F238E27FC236}">
              <a16:creationId xmlns:a16="http://schemas.microsoft.com/office/drawing/2014/main" id="{00000000-0008-0000-0700-0000EC000000}"/>
            </a:ext>
          </a:extLst>
        </xdr:cNvPr>
        <xdr:cNvSpPr txBox="1"/>
      </xdr:nvSpPr>
      <xdr:spPr>
        <a:xfrm>
          <a:off x="4686300" y="1678500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4474</xdr:rowOff>
    </xdr:from>
    <xdr:to>
      <xdr:col>24</xdr:col>
      <xdr:colOff>114300</xdr:colOff>
      <xdr:row>98</xdr:row>
      <xdr:rowOff>106074</xdr:rowOff>
    </xdr:to>
    <xdr:sp macro="" textlink="">
      <xdr:nvSpPr>
        <xdr:cNvPr id="237" name="フローチャート: 判断 236">
          <a:extLst>
            <a:ext uri="{FF2B5EF4-FFF2-40B4-BE49-F238E27FC236}">
              <a16:creationId xmlns:a16="http://schemas.microsoft.com/office/drawing/2014/main" id="{00000000-0008-0000-0700-0000ED000000}"/>
            </a:ext>
          </a:extLst>
        </xdr:cNvPr>
        <xdr:cNvSpPr/>
      </xdr:nvSpPr>
      <xdr:spPr>
        <a:xfrm>
          <a:off x="4584700" y="16806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42659</xdr:rowOff>
    </xdr:from>
    <xdr:to>
      <xdr:col>19</xdr:col>
      <xdr:colOff>177800</xdr:colOff>
      <xdr:row>98</xdr:row>
      <xdr:rowOff>58694</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flipV="1">
          <a:off x="2908300" y="16844759"/>
          <a:ext cx="889000" cy="160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8691</xdr:rowOff>
    </xdr:from>
    <xdr:to>
      <xdr:col>20</xdr:col>
      <xdr:colOff>38100</xdr:colOff>
      <xdr:row>98</xdr:row>
      <xdr:rowOff>110291</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3746500" y="16810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101418</xdr:rowOff>
    </xdr:from>
    <xdr:ext cx="534377" cy="259045"/>
    <xdr:sp macro="" textlink="">
      <xdr:nvSpPr>
        <xdr:cNvPr id="240" name="テキスト ボックス 239">
          <a:extLst>
            <a:ext uri="{FF2B5EF4-FFF2-40B4-BE49-F238E27FC236}">
              <a16:creationId xmlns:a16="http://schemas.microsoft.com/office/drawing/2014/main" id="{00000000-0008-0000-0700-0000F0000000}"/>
            </a:ext>
          </a:extLst>
        </xdr:cNvPr>
        <xdr:cNvSpPr txBox="1"/>
      </xdr:nvSpPr>
      <xdr:spPr>
        <a:xfrm>
          <a:off x="3530111" y="169035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39750</xdr:rowOff>
    </xdr:from>
    <xdr:to>
      <xdr:col>15</xdr:col>
      <xdr:colOff>50800</xdr:colOff>
      <xdr:row>98</xdr:row>
      <xdr:rowOff>58694</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a:off x="2019300" y="16841850"/>
          <a:ext cx="889000" cy="189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33361</xdr:rowOff>
    </xdr:from>
    <xdr:to>
      <xdr:col>15</xdr:col>
      <xdr:colOff>101600</xdr:colOff>
      <xdr:row>98</xdr:row>
      <xdr:rowOff>134961</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2857500" y="16835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126088</xdr:rowOff>
    </xdr:from>
    <xdr:ext cx="534377"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2641111" y="16928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39750</xdr:rowOff>
    </xdr:from>
    <xdr:to>
      <xdr:col>10</xdr:col>
      <xdr:colOff>114300</xdr:colOff>
      <xdr:row>98</xdr:row>
      <xdr:rowOff>72146</xdr:rowOff>
    </xdr:to>
    <xdr:cxnSp macro="">
      <xdr:nvCxnSpPr>
        <xdr:cNvPr id="244" name="直線コネクタ 243">
          <a:extLst>
            <a:ext uri="{FF2B5EF4-FFF2-40B4-BE49-F238E27FC236}">
              <a16:creationId xmlns:a16="http://schemas.microsoft.com/office/drawing/2014/main" id="{00000000-0008-0000-0700-0000F4000000}"/>
            </a:ext>
          </a:extLst>
        </xdr:cNvPr>
        <xdr:cNvCxnSpPr/>
      </xdr:nvCxnSpPr>
      <xdr:spPr>
        <a:xfrm flipV="1">
          <a:off x="1130300" y="16841850"/>
          <a:ext cx="889000" cy="323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37824</xdr:rowOff>
    </xdr:from>
    <xdr:to>
      <xdr:col>10</xdr:col>
      <xdr:colOff>165100</xdr:colOff>
      <xdr:row>98</xdr:row>
      <xdr:rowOff>139424</xdr:rowOff>
    </xdr:to>
    <xdr:sp macro="" textlink="">
      <xdr:nvSpPr>
        <xdr:cNvPr id="245" name="フローチャート: 判断 244">
          <a:extLst>
            <a:ext uri="{FF2B5EF4-FFF2-40B4-BE49-F238E27FC236}">
              <a16:creationId xmlns:a16="http://schemas.microsoft.com/office/drawing/2014/main" id="{00000000-0008-0000-0700-0000F5000000}"/>
            </a:ext>
          </a:extLst>
        </xdr:cNvPr>
        <xdr:cNvSpPr/>
      </xdr:nvSpPr>
      <xdr:spPr>
        <a:xfrm>
          <a:off x="1968500" y="16839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130551</xdr:rowOff>
    </xdr:from>
    <xdr:ext cx="534377"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1752111" y="169326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45633</xdr:rowOff>
    </xdr:from>
    <xdr:to>
      <xdr:col>6</xdr:col>
      <xdr:colOff>38100</xdr:colOff>
      <xdr:row>98</xdr:row>
      <xdr:rowOff>147233</xdr:rowOff>
    </xdr:to>
    <xdr:sp macro="" textlink="">
      <xdr:nvSpPr>
        <xdr:cNvPr id="247" name="フローチャート: 判断 246">
          <a:extLst>
            <a:ext uri="{FF2B5EF4-FFF2-40B4-BE49-F238E27FC236}">
              <a16:creationId xmlns:a16="http://schemas.microsoft.com/office/drawing/2014/main" id="{00000000-0008-0000-0700-0000F7000000}"/>
            </a:ext>
          </a:extLst>
        </xdr:cNvPr>
        <xdr:cNvSpPr/>
      </xdr:nvSpPr>
      <xdr:spPr>
        <a:xfrm>
          <a:off x="1079500" y="16847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138360</xdr:rowOff>
    </xdr:from>
    <xdr:ext cx="534377"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863111" y="169404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137161</xdr:rowOff>
    </xdr:from>
    <xdr:to>
      <xdr:col>24</xdr:col>
      <xdr:colOff>114300</xdr:colOff>
      <xdr:row>98</xdr:row>
      <xdr:rowOff>67311</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4584700" y="16767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160038</xdr:rowOff>
    </xdr:from>
    <xdr:ext cx="534377" cy="259045"/>
    <xdr:sp macro="" textlink="">
      <xdr:nvSpPr>
        <xdr:cNvPr id="255" name="衛生費該当値テキスト">
          <a:extLst>
            <a:ext uri="{FF2B5EF4-FFF2-40B4-BE49-F238E27FC236}">
              <a16:creationId xmlns:a16="http://schemas.microsoft.com/office/drawing/2014/main" id="{00000000-0008-0000-0700-0000FF000000}"/>
            </a:ext>
          </a:extLst>
        </xdr:cNvPr>
        <xdr:cNvSpPr txBox="1"/>
      </xdr:nvSpPr>
      <xdr:spPr>
        <a:xfrm>
          <a:off x="4686300" y="166192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163309</xdr:rowOff>
    </xdr:from>
    <xdr:to>
      <xdr:col>20</xdr:col>
      <xdr:colOff>38100</xdr:colOff>
      <xdr:row>98</xdr:row>
      <xdr:rowOff>93459</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3746500" y="167939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109986</xdr:rowOff>
    </xdr:from>
    <xdr:ext cx="534377"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3530111" y="165691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7894</xdr:rowOff>
    </xdr:from>
    <xdr:to>
      <xdr:col>15</xdr:col>
      <xdr:colOff>101600</xdr:colOff>
      <xdr:row>98</xdr:row>
      <xdr:rowOff>109494</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2857500" y="16809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126021</xdr:rowOff>
    </xdr:from>
    <xdr:ext cx="534377"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2641111" y="165852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160400</xdr:rowOff>
    </xdr:from>
    <xdr:to>
      <xdr:col>10</xdr:col>
      <xdr:colOff>165100</xdr:colOff>
      <xdr:row>98</xdr:row>
      <xdr:rowOff>90550</xdr:rowOff>
    </xdr:to>
    <xdr:sp macro="" textlink="">
      <xdr:nvSpPr>
        <xdr:cNvPr id="260" name="楕円 259">
          <a:extLst>
            <a:ext uri="{FF2B5EF4-FFF2-40B4-BE49-F238E27FC236}">
              <a16:creationId xmlns:a16="http://schemas.microsoft.com/office/drawing/2014/main" id="{00000000-0008-0000-0700-000004010000}"/>
            </a:ext>
          </a:extLst>
        </xdr:cNvPr>
        <xdr:cNvSpPr/>
      </xdr:nvSpPr>
      <xdr:spPr>
        <a:xfrm>
          <a:off x="1968500" y="16791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107077</xdr:rowOff>
    </xdr:from>
    <xdr:ext cx="534377" cy="259045"/>
    <xdr:sp macro="" textlink="">
      <xdr:nvSpPr>
        <xdr:cNvPr id="261" name="テキスト ボックス 260">
          <a:extLst>
            <a:ext uri="{FF2B5EF4-FFF2-40B4-BE49-F238E27FC236}">
              <a16:creationId xmlns:a16="http://schemas.microsoft.com/office/drawing/2014/main" id="{00000000-0008-0000-0700-000005010000}"/>
            </a:ext>
          </a:extLst>
        </xdr:cNvPr>
        <xdr:cNvSpPr txBox="1"/>
      </xdr:nvSpPr>
      <xdr:spPr>
        <a:xfrm>
          <a:off x="1752111" y="165662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21346</xdr:rowOff>
    </xdr:from>
    <xdr:to>
      <xdr:col>6</xdr:col>
      <xdr:colOff>38100</xdr:colOff>
      <xdr:row>98</xdr:row>
      <xdr:rowOff>122946</xdr:rowOff>
    </xdr:to>
    <xdr:sp macro="" textlink="">
      <xdr:nvSpPr>
        <xdr:cNvPr id="262" name="楕円 261">
          <a:extLst>
            <a:ext uri="{FF2B5EF4-FFF2-40B4-BE49-F238E27FC236}">
              <a16:creationId xmlns:a16="http://schemas.microsoft.com/office/drawing/2014/main" id="{00000000-0008-0000-0700-000006010000}"/>
            </a:ext>
          </a:extLst>
        </xdr:cNvPr>
        <xdr:cNvSpPr/>
      </xdr:nvSpPr>
      <xdr:spPr>
        <a:xfrm>
          <a:off x="1079500" y="168234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139473</xdr:rowOff>
    </xdr:from>
    <xdr:ext cx="534377" cy="259045"/>
    <xdr:sp macro="" textlink="">
      <xdr:nvSpPr>
        <xdr:cNvPr id="263" name="テキスト ボックス 262">
          <a:extLst>
            <a:ext uri="{FF2B5EF4-FFF2-40B4-BE49-F238E27FC236}">
              <a16:creationId xmlns:a16="http://schemas.microsoft.com/office/drawing/2014/main" id="{00000000-0008-0000-0700-000007010000}"/>
            </a:ext>
          </a:extLst>
        </xdr:cNvPr>
        <xdr:cNvSpPr txBox="1"/>
      </xdr:nvSpPr>
      <xdr:spPr>
        <a:xfrm>
          <a:off x="863111" y="165986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a:extLst>
            <a:ext uri="{FF2B5EF4-FFF2-40B4-BE49-F238E27FC236}">
              <a16:creationId xmlns:a16="http://schemas.microsoft.com/office/drawing/2014/main" id="{00000000-0008-0000-0700-000010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21970</xdr:rowOff>
    </xdr:from>
    <xdr:ext cx="467179" cy="259045"/>
    <xdr:sp macro="" textlink="">
      <xdr:nvSpPr>
        <xdr:cNvPr id="283" name="テキスト ボックス 282">
          <a:extLst>
            <a:ext uri="{FF2B5EF4-FFF2-40B4-BE49-F238E27FC236}">
              <a16:creationId xmlns:a16="http://schemas.microsoft.com/office/drawing/2014/main" id="{00000000-0008-0000-0700-00001B010000}"/>
            </a:ext>
          </a:extLst>
        </xdr:cNvPr>
        <xdr:cNvSpPr txBox="1"/>
      </xdr:nvSpPr>
      <xdr:spPr>
        <a:xfrm>
          <a:off x="6136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38299</xdr:rowOff>
    </xdr:from>
    <xdr:ext cx="467179" cy="259045"/>
    <xdr:sp macro="" textlink="">
      <xdr:nvSpPr>
        <xdr:cNvPr id="285" name="テキスト ボックス 284">
          <a:extLst>
            <a:ext uri="{FF2B5EF4-FFF2-40B4-BE49-F238E27FC236}">
              <a16:creationId xmlns:a16="http://schemas.microsoft.com/office/drawing/2014/main" id="{00000000-0008-0000-0700-00001D010000}"/>
            </a:ext>
          </a:extLst>
        </xdr:cNvPr>
        <xdr:cNvSpPr txBox="1"/>
      </xdr:nvSpPr>
      <xdr:spPr>
        <a:xfrm>
          <a:off x="6136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7" name="テキスト ボックス 286">
          <a:extLst>
            <a:ext uri="{FF2B5EF4-FFF2-40B4-BE49-F238E27FC236}">
              <a16:creationId xmlns:a16="http://schemas.microsoft.com/office/drawing/2014/main" id="{00000000-0008-0000-0700-00001F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8" name="労働費グラフ枠">
          <a:extLst>
            <a:ext uri="{FF2B5EF4-FFF2-40B4-BE49-F238E27FC236}">
              <a16:creationId xmlns:a16="http://schemas.microsoft.com/office/drawing/2014/main" id="{00000000-0008-0000-0700-000020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21155</xdr:rowOff>
    </xdr:from>
    <xdr:to>
      <xdr:col>54</xdr:col>
      <xdr:colOff>189865</xdr:colOff>
      <xdr:row>39</xdr:row>
      <xdr:rowOff>98878</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flipV="1">
          <a:off x="10475595" y="5164655"/>
          <a:ext cx="1270" cy="16207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90" name="労働費最小値テキスト">
          <a:extLst>
            <a:ext uri="{FF2B5EF4-FFF2-40B4-BE49-F238E27FC236}">
              <a16:creationId xmlns:a16="http://schemas.microsoft.com/office/drawing/2014/main" id="{00000000-0008-0000-0700-000022010000}"/>
            </a:ext>
          </a:extLst>
        </xdr:cNvPr>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139282</xdr:rowOff>
    </xdr:from>
    <xdr:ext cx="469744" cy="259045"/>
    <xdr:sp macro="" textlink="">
      <xdr:nvSpPr>
        <xdr:cNvPr id="292" name="労働費最大値テキスト">
          <a:extLst>
            <a:ext uri="{FF2B5EF4-FFF2-40B4-BE49-F238E27FC236}">
              <a16:creationId xmlns:a16="http://schemas.microsoft.com/office/drawing/2014/main" id="{00000000-0008-0000-0700-000024010000}"/>
            </a:ext>
          </a:extLst>
        </xdr:cNvPr>
        <xdr:cNvSpPr txBox="1"/>
      </xdr:nvSpPr>
      <xdr:spPr>
        <a:xfrm>
          <a:off x="10528300" y="49398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4,963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21155</xdr:rowOff>
    </xdr:from>
    <xdr:to>
      <xdr:col>55</xdr:col>
      <xdr:colOff>88900</xdr:colOff>
      <xdr:row>30</xdr:row>
      <xdr:rowOff>21155</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a:off x="10388600" y="51646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98878</xdr:rowOff>
    </xdr:from>
    <xdr:to>
      <xdr:col>55</xdr:col>
      <xdr:colOff>0</xdr:colOff>
      <xdr:row>39</xdr:row>
      <xdr:rowOff>98878</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a:off x="9639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142148</xdr:rowOff>
    </xdr:from>
    <xdr:ext cx="378565" cy="259045"/>
    <xdr:sp macro="" textlink="">
      <xdr:nvSpPr>
        <xdr:cNvPr id="295" name="労働費平均値テキスト">
          <a:extLst>
            <a:ext uri="{FF2B5EF4-FFF2-40B4-BE49-F238E27FC236}">
              <a16:creationId xmlns:a16="http://schemas.microsoft.com/office/drawing/2014/main" id="{00000000-0008-0000-0700-000027010000}"/>
            </a:ext>
          </a:extLst>
        </xdr:cNvPr>
        <xdr:cNvSpPr txBox="1"/>
      </xdr:nvSpPr>
      <xdr:spPr>
        <a:xfrm>
          <a:off x="10528300" y="6314348"/>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119271</xdr:rowOff>
    </xdr:from>
    <xdr:to>
      <xdr:col>55</xdr:col>
      <xdr:colOff>50800</xdr:colOff>
      <xdr:row>38</xdr:row>
      <xdr:rowOff>49421</xdr:rowOff>
    </xdr:to>
    <xdr:sp macro="" textlink="">
      <xdr:nvSpPr>
        <xdr:cNvPr id="296" name="フローチャート: 判断 295">
          <a:extLst>
            <a:ext uri="{FF2B5EF4-FFF2-40B4-BE49-F238E27FC236}">
              <a16:creationId xmlns:a16="http://schemas.microsoft.com/office/drawing/2014/main" id="{00000000-0008-0000-0700-000028010000}"/>
            </a:ext>
          </a:extLst>
        </xdr:cNvPr>
        <xdr:cNvSpPr/>
      </xdr:nvSpPr>
      <xdr:spPr>
        <a:xfrm>
          <a:off x="10426700" y="6462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98878</xdr:rowOff>
    </xdr:from>
    <xdr:to>
      <xdr:col>50</xdr:col>
      <xdr:colOff>114300</xdr:colOff>
      <xdr:row>39</xdr:row>
      <xdr:rowOff>98878</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a:off x="8750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132987</xdr:rowOff>
    </xdr:from>
    <xdr:to>
      <xdr:col>50</xdr:col>
      <xdr:colOff>165100</xdr:colOff>
      <xdr:row>38</xdr:row>
      <xdr:rowOff>63137</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9588500" y="6476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79664</xdr:rowOff>
    </xdr:from>
    <xdr:ext cx="378565"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9450017" y="625186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98878</xdr:rowOff>
    </xdr:from>
    <xdr:to>
      <xdr:col>45</xdr:col>
      <xdr:colOff>177800</xdr:colOff>
      <xdr:row>39</xdr:row>
      <xdr:rowOff>98878</xdr:rowOff>
    </xdr:to>
    <xdr:cxnSp macro="">
      <xdr:nvCxnSpPr>
        <xdr:cNvPr id="300" name="直線コネクタ 299">
          <a:extLst>
            <a:ext uri="{FF2B5EF4-FFF2-40B4-BE49-F238E27FC236}">
              <a16:creationId xmlns:a16="http://schemas.microsoft.com/office/drawing/2014/main" id="{00000000-0008-0000-0700-00002C010000}"/>
            </a:ext>
          </a:extLst>
        </xdr:cNvPr>
        <xdr:cNvCxnSpPr/>
      </xdr:nvCxnSpPr>
      <xdr:spPr>
        <a:xfrm>
          <a:off x="7861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158133</xdr:rowOff>
    </xdr:from>
    <xdr:to>
      <xdr:col>46</xdr:col>
      <xdr:colOff>38100</xdr:colOff>
      <xdr:row>38</xdr:row>
      <xdr:rowOff>88283</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8699500" y="6501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104810</xdr:rowOff>
    </xdr:from>
    <xdr:ext cx="378565"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8561017" y="627701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98878</xdr:rowOff>
    </xdr:from>
    <xdr:to>
      <xdr:col>41</xdr:col>
      <xdr:colOff>50800</xdr:colOff>
      <xdr:row>39</xdr:row>
      <xdr:rowOff>98878</xdr:rowOff>
    </xdr:to>
    <xdr:cxnSp macro="">
      <xdr:nvCxnSpPr>
        <xdr:cNvPr id="303" name="直線コネクタ 302">
          <a:extLst>
            <a:ext uri="{FF2B5EF4-FFF2-40B4-BE49-F238E27FC236}">
              <a16:creationId xmlns:a16="http://schemas.microsoft.com/office/drawing/2014/main" id="{00000000-0008-0000-0700-00002F010000}"/>
            </a:ext>
          </a:extLst>
        </xdr:cNvPr>
        <xdr:cNvCxnSpPr/>
      </xdr:nvCxnSpPr>
      <xdr:spPr>
        <a:xfrm>
          <a:off x="6972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154541</xdr:rowOff>
    </xdr:from>
    <xdr:to>
      <xdr:col>41</xdr:col>
      <xdr:colOff>101600</xdr:colOff>
      <xdr:row>38</xdr:row>
      <xdr:rowOff>84691</xdr:rowOff>
    </xdr:to>
    <xdr:sp macro="" textlink="">
      <xdr:nvSpPr>
        <xdr:cNvPr id="304" name="フローチャート: 判断 303">
          <a:extLst>
            <a:ext uri="{FF2B5EF4-FFF2-40B4-BE49-F238E27FC236}">
              <a16:creationId xmlns:a16="http://schemas.microsoft.com/office/drawing/2014/main" id="{00000000-0008-0000-0700-000030010000}"/>
            </a:ext>
          </a:extLst>
        </xdr:cNvPr>
        <xdr:cNvSpPr/>
      </xdr:nvSpPr>
      <xdr:spPr>
        <a:xfrm>
          <a:off x="7810500" y="6498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101218</xdr:rowOff>
    </xdr:from>
    <xdr:ext cx="378565"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7672017" y="62734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156500</xdr:rowOff>
    </xdr:from>
    <xdr:to>
      <xdr:col>36</xdr:col>
      <xdr:colOff>165100</xdr:colOff>
      <xdr:row>38</xdr:row>
      <xdr:rowOff>86651</xdr:rowOff>
    </xdr:to>
    <xdr:sp macro="" textlink="">
      <xdr:nvSpPr>
        <xdr:cNvPr id="306" name="フローチャート: 判断 305">
          <a:extLst>
            <a:ext uri="{FF2B5EF4-FFF2-40B4-BE49-F238E27FC236}">
              <a16:creationId xmlns:a16="http://schemas.microsoft.com/office/drawing/2014/main" id="{00000000-0008-0000-0700-000032010000}"/>
            </a:ext>
          </a:extLst>
        </xdr:cNvPr>
        <xdr:cNvSpPr/>
      </xdr:nvSpPr>
      <xdr:spPr>
        <a:xfrm>
          <a:off x="6921500" y="650015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103177</xdr:rowOff>
    </xdr:from>
    <xdr:ext cx="378565"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6783017" y="62753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48078</xdr:rowOff>
    </xdr:from>
    <xdr:to>
      <xdr:col>55</xdr:col>
      <xdr:colOff>50800</xdr:colOff>
      <xdr:row>39</xdr:row>
      <xdr:rowOff>149678</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10426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134455</xdr:rowOff>
    </xdr:from>
    <xdr:ext cx="249299" cy="259045"/>
    <xdr:sp macro="" textlink="">
      <xdr:nvSpPr>
        <xdr:cNvPr id="314" name="労働費該当値テキスト">
          <a:extLst>
            <a:ext uri="{FF2B5EF4-FFF2-40B4-BE49-F238E27FC236}">
              <a16:creationId xmlns:a16="http://schemas.microsoft.com/office/drawing/2014/main" id="{00000000-0008-0000-0700-00003A010000}"/>
            </a:ext>
          </a:extLst>
        </xdr:cNvPr>
        <xdr:cNvSpPr txBox="1"/>
      </xdr:nvSpPr>
      <xdr:spPr>
        <a:xfrm>
          <a:off x="10528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48078</xdr:rowOff>
    </xdr:from>
    <xdr:to>
      <xdr:col>50</xdr:col>
      <xdr:colOff>165100</xdr:colOff>
      <xdr:row>39</xdr:row>
      <xdr:rowOff>149678</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9588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39</xdr:row>
      <xdr:rowOff>140805</xdr:rowOff>
    </xdr:from>
    <xdr:ext cx="249299"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9514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39</xdr:row>
      <xdr:rowOff>48078</xdr:rowOff>
    </xdr:from>
    <xdr:to>
      <xdr:col>46</xdr:col>
      <xdr:colOff>38100</xdr:colOff>
      <xdr:row>39</xdr:row>
      <xdr:rowOff>149678</xdr:rowOff>
    </xdr:to>
    <xdr:sp macro="" textlink="">
      <xdr:nvSpPr>
        <xdr:cNvPr id="317" name="楕円 316">
          <a:extLst>
            <a:ext uri="{FF2B5EF4-FFF2-40B4-BE49-F238E27FC236}">
              <a16:creationId xmlns:a16="http://schemas.microsoft.com/office/drawing/2014/main" id="{00000000-0008-0000-0700-00003D010000}"/>
            </a:ext>
          </a:extLst>
        </xdr:cNvPr>
        <xdr:cNvSpPr/>
      </xdr:nvSpPr>
      <xdr:spPr>
        <a:xfrm>
          <a:off x="8699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39</xdr:row>
      <xdr:rowOff>140805</xdr:rowOff>
    </xdr:from>
    <xdr:ext cx="249299" cy="259045"/>
    <xdr:sp macro="" textlink="">
      <xdr:nvSpPr>
        <xdr:cNvPr id="318" name="テキスト ボックス 317">
          <a:extLst>
            <a:ext uri="{FF2B5EF4-FFF2-40B4-BE49-F238E27FC236}">
              <a16:creationId xmlns:a16="http://schemas.microsoft.com/office/drawing/2014/main" id="{00000000-0008-0000-0700-00003E010000}"/>
            </a:ext>
          </a:extLst>
        </xdr:cNvPr>
        <xdr:cNvSpPr txBox="1"/>
      </xdr:nvSpPr>
      <xdr:spPr>
        <a:xfrm>
          <a:off x="8625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39</xdr:row>
      <xdr:rowOff>48078</xdr:rowOff>
    </xdr:from>
    <xdr:to>
      <xdr:col>41</xdr:col>
      <xdr:colOff>101600</xdr:colOff>
      <xdr:row>39</xdr:row>
      <xdr:rowOff>149678</xdr:rowOff>
    </xdr:to>
    <xdr:sp macro="" textlink="">
      <xdr:nvSpPr>
        <xdr:cNvPr id="319" name="楕円 318">
          <a:extLst>
            <a:ext uri="{FF2B5EF4-FFF2-40B4-BE49-F238E27FC236}">
              <a16:creationId xmlns:a16="http://schemas.microsoft.com/office/drawing/2014/main" id="{00000000-0008-0000-0700-00003F010000}"/>
            </a:ext>
          </a:extLst>
        </xdr:cNvPr>
        <xdr:cNvSpPr/>
      </xdr:nvSpPr>
      <xdr:spPr>
        <a:xfrm>
          <a:off x="7810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39</xdr:row>
      <xdr:rowOff>140805</xdr:rowOff>
    </xdr:from>
    <xdr:ext cx="249299" cy="259045"/>
    <xdr:sp macro="" textlink="">
      <xdr:nvSpPr>
        <xdr:cNvPr id="320" name="テキスト ボックス 319">
          <a:extLst>
            <a:ext uri="{FF2B5EF4-FFF2-40B4-BE49-F238E27FC236}">
              <a16:creationId xmlns:a16="http://schemas.microsoft.com/office/drawing/2014/main" id="{00000000-0008-0000-0700-000040010000}"/>
            </a:ext>
          </a:extLst>
        </xdr:cNvPr>
        <xdr:cNvSpPr txBox="1"/>
      </xdr:nvSpPr>
      <xdr:spPr>
        <a:xfrm>
          <a:off x="7736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39</xdr:row>
      <xdr:rowOff>48078</xdr:rowOff>
    </xdr:from>
    <xdr:to>
      <xdr:col>36</xdr:col>
      <xdr:colOff>165100</xdr:colOff>
      <xdr:row>39</xdr:row>
      <xdr:rowOff>149678</xdr:rowOff>
    </xdr:to>
    <xdr:sp macro="" textlink="">
      <xdr:nvSpPr>
        <xdr:cNvPr id="321" name="楕円 320">
          <a:extLst>
            <a:ext uri="{FF2B5EF4-FFF2-40B4-BE49-F238E27FC236}">
              <a16:creationId xmlns:a16="http://schemas.microsoft.com/office/drawing/2014/main" id="{00000000-0008-0000-0700-000041010000}"/>
            </a:ext>
          </a:extLst>
        </xdr:cNvPr>
        <xdr:cNvSpPr/>
      </xdr:nvSpPr>
      <xdr:spPr>
        <a:xfrm>
          <a:off x="6921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39</xdr:row>
      <xdr:rowOff>140805</xdr:rowOff>
    </xdr:from>
    <xdr:ext cx="249299" cy="259045"/>
    <xdr:sp macro="" textlink="">
      <xdr:nvSpPr>
        <xdr:cNvPr id="322" name="テキスト ボックス 321">
          <a:extLst>
            <a:ext uri="{FF2B5EF4-FFF2-40B4-BE49-F238E27FC236}">
              <a16:creationId xmlns:a16="http://schemas.microsoft.com/office/drawing/2014/main" id="{00000000-0008-0000-0700-000042010000}"/>
            </a:ext>
          </a:extLst>
        </xdr:cNvPr>
        <xdr:cNvSpPr txBox="1"/>
      </xdr:nvSpPr>
      <xdr:spPr>
        <a:xfrm>
          <a:off x="6847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0" name="正方形/長方形 329">
          <a:extLst>
            <a:ext uri="{FF2B5EF4-FFF2-40B4-BE49-F238E27FC236}">
              <a16:creationId xmlns:a16="http://schemas.microsoft.com/office/drawing/2014/main" id="{00000000-0008-0000-0700-00004A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40" name="テキスト ボックス 339">
          <a:extLst>
            <a:ext uri="{FF2B5EF4-FFF2-40B4-BE49-F238E27FC236}">
              <a16:creationId xmlns:a16="http://schemas.microsoft.com/office/drawing/2014/main" id="{00000000-0008-0000-0700-000054010000}"/>
            </a:ext>
          </a:extLst>
        </xdr:cNvPr>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42" name="テキスト ボックス 341">
          <a:extLst>
            <a:ext uri="{FF2B5EF4-FFF2-40B4-BE49-F238E27FC236}">
              <a16:creationId xmlns:a16="http://schemas.microsoft.com/office/drawing/2014/main" id="{00000000-0008-0000-0700-000056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44" name="テキスト ボックス 343">
          <a:extLst>
            <a:ext uri="{FF2B5EF4-FFF2-40B4-BE49-F238E27FC236}">
              <a16:creationId xmlns:a16="http://schemas.microsoft.com/office/drawing/2014/main" id="{00000000-0008-0000-0700-000058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6" name="テキスト ボックス 345">
          <a:extLst>
            <a:ext uri="{FF2B5EF4-FFF2-40B4-BE49-F238E27FC236}">
              <a16:creationId xmlns:a16="http://schemas.microsoft.com/office/drawing/2014/main" id="{00000000-0008-0000-0700-00005A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7" name="農林水産業費グラフ枠">
          <a:extLst>
            <a:ext uri="{FF2B5EF4-FFF2-40B4-BE49-F238E27FC236}">
              <a16:creationId xmlns:a16="http://schemas.microsoft.com/office/drawing/2014/main" id="{00000000-0008-0000-0700-00005B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142291</xdr:rowOff>
    </xdr:from>
    <xdr:to>
      <xdr:col>54</xdr:col>
      <xdr:colOff>189865</xdr:colOff>
      <xdr:row>59</xdr:row>
      <xdr:rowOff>40096</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flipV="1">
          <a:off x="10475595" y="8714791"/>
          <a:ext cx="1270" cy="14408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43923</xdr:rowOff>
    </xdr:from>
    <xdr:ext cx="469744" cy="259045"/>
    <xdr:sp macro="" textlink="">
      <xdr:nvSpPr>
        <xdr:cNvPr id="349" name="農林水産業費最小値テキスト">
          <a:extLst>
            <a:ext uri="{FF2B5EF4-FFF2-40B4-BE49-F238E27FC236}">
              <a16:creationId xmlns:a16="http://schemas.microsoft.com/office/drawing/2014/main" id="{00000000-0008-0000-0700-00005D010000}"/>
            </a:ext>
          </a:extLst>
        </xdr:cNvPr>
        <xdr:cNvSpPr txBox="1"/>
      </xdr:nvSpPr>
      <xdr:spPr>
        <a:xfrm>
          <a:off x="10528300" y="101594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40096</xdr:rowOff>
    </xdr:from>
    <xdr:to>
      <xdr:col>55</xdr:col>
      <xdr:colOff>88900</xdr:colOff>
      <xdr:row>59</xdr:row>
      <xdr:rowOff>40096</xdr:rowOff>
    </xdr:to>
    <xdr:cxnSp macro="">
      <xdr:nvCxnSpPr>
        <xdr:cNvPr id="350" name="直線コネクタ 349">
          <a:extLst>
            <a:ext uri="{FF2B5EF4-FFF2-40B4-BE49-F238E27FC236}">
              <a16:creationId xmlns:a16="http://schemas.microsoft.com/office/drawing/2014/main" id="{00000000-0008-0000-0700-00005E010000}"/>
            </a:ext>
          </a:extLst>
        </xdr:cNvPr>
        <xdr:cNvCxnSpPr/>
      </xdr:nvCxnSpPr>
      <xdr:spPr>
        <a:xfrm>
          <a:off x="10388600" y="101556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88968</xdr:rowOff>
    </xdr:from>
    <xdr:ext cx="599010" cy="259045"/>
    <xdr:sp macro="" textlink="">
      <xdr:nvSpPr>
        <xdr:cNvPr id="351" name="農林水産業費最大値テキスト">
          <a:extLst>
            <a:ext uri="{FF2B5EF4-FFF2-40B4-BE49-F238E27FC236}">
              <a16:creationId xmlns:a16="http://schemas.microsoft.com/office/drawing/2014/main" id="{00000000-0008-0000-0700-00005F010000}"/>
            </a:ext>
          </a:extLst>
        </xdr:cNvPr>
        <xdr:cNvSpPr txBox="1"/>
      </xdr:nvSpPr>
      <xdr:spPr>
        <a:xfrm>
          <a:off x="10528300" y="84900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137,762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142291</xdr:rowOff>
    </xdr:from>
    <xdr:to>
      <xdr:col>55</xdr:col>
      <xdr:colOff>88900</xdr:colOff>
      <xdr:row>50</xdr:row>
      <xdr:rowOff>142291</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a:off x="10388600" y="87147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124362</xdr:rowOff>
    </xdr:from>
    <xdr:to>
      <xdr:col>55</xdr:col>
      <xdr:colOff>0</xdr:colOff>
      <xdr:row>57</xdr:row>
      <xdr:rowOff>94818</xdr:rowOff>
    </xdr:to>
    <xdr:cxnSp macro="">
      <xdr:nvCxnSpPr>
        <xdr:cNvPr id="353" name="直線コネクタ 352">
          <a:extLst>
            <a:ext uri="{FF2B5EF4-FFF2-40B4-BE49-F238E27FC236}">
              <a16:creationId xmlns:a16="http://schemas.microsoft.com/office/drawing/2014/main" id="{00000000-0008-0000-0700-000061010000}"/>
            </a:ext>
          </a:extLst>
        </xdr:cNvPr>
        <xdr:cNvCxnSpPr/>
      </xdr:nvCxnSpPr>
      <xdr:spPr>
        <a:xfrm>
          <a:off x="9639300" y="9725562"/>
          <a:ext cx="838200" cy="141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163680</xdr:rowOff>
    </xdr:from>
    <xdr:ext cx="534377" cy="259045"/>
    <xdr:sp macro="" textlink="">
      <xdr:nvSpPr>
        <xdr:cNvPr id="354" name="農林水産業費平均値テキスト">
          <a:extLst>
            <a:ext uri="{FF2B5EF4-FFF2-40B4-BE49-F238E27FC236}">
              <a16:creationId xmlns:a16="http://schemas.microsoft.com/office/drawing/2014/main" id="{00000000-0008-0000-0700-000062010000}"/>
            </a:ext>
          </a:extLst>
        </xdr:cNvPr>
        <xdr:cNvSpPr txBox="1"/>
      </xdr:nvSpPr>
      <xdr:spPr>
        <a:xfrm>
          <a:off x="10528300" y="959343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140803</xdr:rowOff>
    </xdr:from>
    <xdr:to>
      <xdr:col>55</xdr:col>
      <xdr:colOff>50800</xdr:colOff>
      <xdr:row>57</xdr:row>
      <xdr:rowOff>70953</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10426700" y="97420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124362</xdr:rowOff>
    </xdr:from>
    <xdr:to>
      <xdr:col>50</xdr:col>
      <xdr:colOff>114300</xdr:colOff>
      <xdr:row>57</xdr:row>
      <xdr:rowOff>60561</xdr:rowOff>
    </xdr:to>
    <xdr:cxnSp macro="">
      <xdr:nvCxnSpPr>
        <xdr:cNvPr id="356" name="直線コネクタ 355">
          <a:extLst>
            <a:ext uri="{FF2B5EF4-FFF2-40B4-BE49-F238E27FC236}">
              <a16:creationId xmlns:a16="http://schemas.microsoft.com/office/drawing/2014/main" id="{00000000-0008-0000-0700-000064010000}"/>
            </a:ext>
          </a:extLst>
        </xdr:cNvPr>
        <xdr:cNvCxnSpPr/>
      </xdr:nvCxnSpPr>
      <xdr:spPr>
        <a:xfrm flipV="1">
          <a:off x="8750300" y="9725562"/>
          <a:ext cx="889000" cy="1076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135872</xdr:rowOff>
    </xdr:from>
    <xdr:to>
      <xdr:col>50</xdr:col>
      <xdr:colOff>165100</xdr:colOff>
      <xdr:row>57</xdr:row>
      <xdr:rowOff>66022</xdr:rowOff>
    </xdr:to>
    <xdr:sp macro="" textlink="">
      <xdr:nvSpPr>
        <xdr:cNvPr id="357" name="フローチャート: 判断 356">
          <a:extLst>
            <a:ext uri="{FF2B5EF4-FFF2-40B4-BE49-F238E27FC236}">
              <a16:creationId xmlns:a16="http://schemas.microsoft.com/office/drawing/2014/main" id="{00000000-0008-0000-0700-000065010000}"/>
            </a:ext>
          </a:extLst>
        </xdr:cNvPr>
        <xdr:cNvSpPr/>
      </xdr:nvSpPr>
      <xdr:spPr>
        <a:xfrm>
          <a:off x="9588500" y="9737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57149</xdr:rowOff>
    </xdr:from>
    <xdr:ext cx="534377"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9372111" y="9829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60561</xdr:rowOff>
    </xdr:from>
    <xdr:to>
      <xdr:col>45</xdr:col>
      <xdr:colOff>177800</xdr:colOff>
      <xdr:row>57</xdr:row>
      <xdr:rowOff>129707</xdr:rowOff>
    </xdr:to>
    <xdr:cxnSp macro="">
      <xdr:nvCxnSpPr>
        <xdr:cNvPr id="359" name="直線コネクタ 358">
          <a:extLst>
            <a:ext uri="{FF2B5EF4-FFF2-40B4-BE49-F238E27FC236}">
              <a16:creationId xmlns:a16="http://schemas.microsoft.com/office/drawing/2014/main" id="{00000000-0008-0000-0700-000067010000}"/>
            </a:ext>
          </a:extLst>
        </xdr:cNvPr>
        <xdr:cNvCxnSpPr/>
      </xdr:nvCxnSpPr>
      <xdr:spPr>
        <a:xfrm flipV="1">
          <a:off x="7861300" y="9833211"/>
          <a:ext cx="889000" cy="69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145614</xdr:rowOff>
    </xdr:from>
    <xdr:to>
      <xdr:col>46</xdr:col>
      <xdr:colOff>38100</xdr:colOff>
      <xdr:row>57</xdr:row>
      <xdr:rowOff>75764</xdr:rowOff>
    </xdr:to>
    <xdr:sp macro="" textlink="">
      <xdr:nvSpPr>
        <xdr:cNvPr id="360" name="フローチャート: 判断 359">
          <a:extLst>
            <a:ext uri="{FF2B5EF4-FFF2-40B4-BE49-F238E27FC236}">
              <a16:creationId xmlns:a16="http://schemas.microsoft.com/office/drawing/2014/main" id="{00000000-0008-0000-0700-000068010000}"/>
            </a:ext>
          </a:extLst>
        </xdr:cNvPr>
        <xdr:cNvSpPr/>
      </xdr:nvSpPr>
      <xdr:spPr>
        <a:xfrm>
          <a:off x="8699500" y="9746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92291</xdr:rowOff>
    </xdr:from>
    <xdr:ext cx="534377"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8483111" y="9522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129707</xdr:rowOff>
    </xdr:from>
    <xdr:to>
      <xdr:col>41</xdr:col>
      <xdr:colOff>50800</xdr:colOff>
      <xdr:row>57</xdr:row>
      <xdr:rowOff>168797</xdr:rowOff>
    </xdr:to>
    <xdr:cxnSp macro="">
      <xdr:nvCxnSpPr>
        <xdr:cNvPr id="362" name="直線コネクタ 361">
          <a:extLst>
            <a:ext uri="{FF2B5EF4-FFF2-40B4-BE49-F238E27FC236}">
              <a16:creationId xmlns:a16="http://schemas.microsoft.com/office/drawing/2014/main" id="{00000000-0008-0000-0700-00006A010000}"/>
            </a:ext>
          </a:extLst>
        </xdr:cNvPr>
        <xdr:cNvCxnSpPr/>
      </xdr:nvCxnSpPr>
      <xdr:spPr>
        <a:xfrm flipV="1">
          <a:off x="6972300" y="9902357"/>
          <a:ext cx="889000" cy="390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5831</xdr:rowOff>
    </xdr:from>
    <xdr:to>
      <xdr:col>41</xdr:col>
      <xdr:colOff>101600</xdr:colOff>
      <xdr:row>57</xdr:row>
      <xdr:rowOff>107431</xdr:rowOff>
    </xdr:to>
    <xdr:sp macro="" textlink="">
      <xdr:nvSpPr>
        <xdr:cNvPr id="363" name="フローチャート: 判断 362">
          <a:extLst>
            <a:ext uri="{FF2B5EF4-FFF2-40B4-BE49-F238E27FC236}">
              <a16:creationId xmlns:a16="http://schemas.microsoft.com/office/drawing/2014/main" id="{00000000-0008-0000-0700-00006B010000}"/>
            </a:ext>
          </a:extLst>
        </xdr:cNvPr>
        <xdr:cNvSpPr/>
      </xdr:nvSpPr>
      <xdr:spPr>
        <a:xfrm>
          <a:off x="7810500" y="9778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123958</xdr:rowOff>
    </xdr:from>
    <xdr:ext cx="534377"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7594111" y="95537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169280</xdr:rowOff>
    </xdr:from>
    <xdr:to>
      <xdr:col>36</xdr:col>
      <xdr:colOff>165100</xdr:colOff>
      <xdr:row>57</xdr:row>
      <xdr:rowOff>99430</xdr:rowOff>
    </xdr:to>
    <xdr:sp macro="" textlink="">
      <xdr:nvSpPr>
        <xdr:cNvPr id="365" name="フローチャート: 判断 364">
          <a:extLst>
            <a:ext uri="{FF2B5EF4-FFF2-40B4-BE49-F238E27FC236}">
              <a16:creationId xmlns:a16="http://schemas.microsoft.com/office/drawing/2014/main" id="{00000000-0008-0000-0700-00006D010000}"/>
            </a:ext>
          </a:extLst>
        </xdr:cNvPr>
        <xdr:cNvSpPr/>
      </xdr:nvSpPr>
      <xdr:spPr>
        <a:xfrm>
          <a:off x="6921500" y="977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115957</xdr:rowOff>
    </xdr:from>
    <xdr:ext cx="534377"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6705111" y="95457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44018</xdr:rowOff>
    </xdr:from>
    <xdr:to>
      <xdr:col>55</xdr:col>
      <xdr:colOff>50800</xdr:colOff>
      <xdr:row>57</xdr:row>
      <xdr:rowOff>145618</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10426700" y="9816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22445</xdr:rowOff>
    </xdr:from>
    <xdr:ext cx="534377" cy="259045"/>
    <xdr:sp macro="" textlink="">
      <xdr:nvSpPr>
        <xdr:cNvPr id="373" name="農林水産業費該当値テキスト">
          <a:extLst>
            <a:ext uri="{FF2B5EF4-FFF2-40B4-BE49-F238E27FC236}">
              <a16:creationId xmlns:a16="http://schemas.microsoft.com/office/drawing/2014/main" id="{00000000-0008-0000-0700-000075010000}"/>
            </a:ext>
          </a:extLst>
        </xdr:cNvPr>
        <xdr:cNvSpPr txBox="1"/>
      </xdr:nvSpPr>
      <xdr:spPr>
        <a:xfrm>
          <a:off x="10528300" y="97950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31,873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73562</xdr:rowOff>
    </xdr:from>
    <xdr:to>
      <xdr:col>50</xdr:col>
      <xdr:colOff>165100</xdr:colOff>
      <xdr:row>57</xdr:row>
      <xdr:rowOff>3712</xdr:rowOff>
    </xdr:to>
    <xdr:sp macro="" textlink="">
      <xdr:nvSpPr>
        <xdr:cNvPr id="374" name="楕円 373">
          <a:extLst>
            <a:ext uri="{FF2B5EF4-FFF2-40B4-BE49-F238E27FC236}">
              <a16:creationId xmlns:a16="http://schemas.microsoft.com/office/drawing/2014/main" id="{00000000-0008-0000-0700-000076010000}"/>
            </a:ext>
          </a:extLst>
        </xdr:cNvPr>
        <xdr:cNvSpPr/>
      </xdr:nvSpPr>
      <xdr:spPr>
        <a:xfrm>
          <a:off x="9588500" y="9674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20239</xdr:rowOff>
    </xdr:from>
    <xdr:ext cx="534377" cy="259045"/>
    <xdr:sp macro="" textlink="">
      <xdr:nvSpPr>
        <xdr:cNvPr id="375" name="テキスト ボックス 374">
          <a:extLst>
            <a:ext uri="{FF2B5EF4-FFF2-40B4-BE49-F238E27FC236}">
              <a16:creationId xmlns:a16="http://schemas.microsoft.com/office/drawing/2014/main" id="{00000000-0008-0000-0700-000077010000}"/>
            </a:ext>
          </a:extLst>
        </xdr:cNvPr>
        <xdr:cNvSpPr txBox="1"/>
      </xdr:nvSpPr>
      <xdr:spPr>
        <a:xfrm>
          <a:off x="9372111" y="94499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9761</xdr:rowOff>
    </xdr:from>
    <xdr:to>
      <xdr:col>46</xdr:col>
      <xdr:colOff>38100</xdr:colOff>
      <xdr:row>57</xdr:row>
      <xdr:rowOff>111361</xdr:rowOff>
    </xdr:to>
    <xdr:sp macro="" textlink="">
      <xdr:nvSpPr>
        <xdr:cNvPr id="376" name="楕円 375">
          <a:extLst>
            <a:ext uri="{FF2B5EF4-FFF2-40B4-BE49-F238E27FC236}">
              <a16:creationId xmlns:a16="http://schemas.microsoft.com/office/drawing/2014/main" id="{00000000-0008-0000-0700-000078010000}"/>
            </a:ext>
          </a:extLst>
        </xdr:cNvPr>
        <xdr:cNvSpPr/>
      </xdr:nvSpPr>
      <xdr:spPr>
        <a:xfrm>
          <a:off x="8699500" y="9782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102488</xdr:rowOff>
    </xdr:from>
    <xdr:ext cx="534377" cy="259045"/>
    <xdr:sp macro="" textlink="">
      <xdr:nvSpPr>
        <xdr:cNvPr id="377" name="テキスト ボックス 376">
          <a:extLst>
            <a:ext uri="{FF2B5EF4-FFF2-40B4-BE49-F238E27FC236}">
              <a16:creationId xmlns:a16="http://schemas.microsoft.com/office/drawing/2014/main" id="{00000000-0008-0000-0700-000079010000}"/>
            </a:ext>
          </a:extLst>
        </xdr:cNvPr>
        <xdr:cNvSpPr txBox="1"/>
      </xdr:nvSpPr>
      <xdr:spPr>
        <a:xfrm>
          <a:off x="8483111" y="9875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78907</xdr:rowOff>
    </xdr:from>
    <xdr:to>
      <xdr:col>41</xdr:col>
      <xdr:colOff>101600</xdr:colOff>
      <xdr:row>58</xdr:row>
      <xdr:rowOff>9057</xdr:rowOff>
    </xdr:to>
    <xdr:sp macro="" textlink="">
      <xdr:nvSpPr>
        <xdr:cNvPr id="378" name="楕円 377">
          <a:extLst>
            <a:ext uri="{FF2B5EF4-FFF2-40B4-BE49-F238E27FC236}">
              <a16:creationId xmlns:a16="http://schemas.microsoft.com/office/drawing/2014/main" id="{00000000-0008-0000-0700-00007A010000}"/>
            </a:ext>
          </a:extLst>
        </xdr:cNvPr>
        <xdr:cNvSpPr/>
      </xdr:nvSpPr>
      <xdr:spPr>
        <a:xfrm>
          <a:off x="7810500" y="9851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184</xdr:rowOff>
    </xdr:from>
    <xdr:ext cx="534377" cy="259045"/>
    <xdr:sp macro="" textlink="">
      <xdr:nvSpPr>
        <xdr:cNvPr id="379" name="テキスト ボックス 378">
          <a:extLst>
            <a:ext uri="{FF2B5EF4-FFF2-40B4-BE49-F238E27FC236}">
              <a16:creationId xmlns:a16="http://schemas.microsoft.com/office/drawing/2014/main" id="{00000000-0008-0000-0700-00007B010000}"/>
            </a:ext>
          </a:extLst>
        </xdr:cNvPr>
        <xdr:cNvSpPr txBox="1"/>
      </xdr:nvSpPr>
      <xdr:spPr>
        <a:xfrm>
          <a:off x="7594111" y="99442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117997</xdr:rowOff>
    </xdr:from>
    <xdr:to>
      <xdr:col>36</xdr:col>
      <xdr:colOff>165100</xdr:colOff>
      <xdr:row>58</xdr:row>
      <xdr:rowOff>48147</xdr:rowOff>
    </xdr:to>
    <xdr:sp macro="" textlink="">
      <xdr:nvSpPr>
        <xdr:cNvPr id="380" name="楕円 379">
          <a:extLst>
            <a:ext uri="{FF2B5EF4-FFF2-40B4-BE49-F238E27FC236}">
              <a16:creationId xmlns:a16="http://schemas.microsoft.com/office/drawing/2014/main" id="{00000000-0008-0000-0700-00007C010000}"/>
            </a:ext>
          </a:extLst>
        </xdr:cNvPr>
        <xdr:cNvSpPr/>
      </xdr:nvSpPr>
      <xdr:spPr>
        <a:xfrm>
          <a:off x="6921500" y="9890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39274</xdr:rowOff>
    </xdr:from>
    <xdr:ext cx="534377" cy="259045"/>
    <xdr:sp macro="" textlink="">
      <xdr:nvSpPr>
        <xdr:cNvPr id="381" name="テキスト ボックス 380">
          <a:extLst>
            <a:ext uri="{FF2B5EF4-FFF2-40B4-BE49-F238E27FC236}">
              <a16:creationId xmlns:a16="http://schemas.microsoft.com/office/drawing/2014/main" id="{00000000-0008-0000-0700-00007D010000}"/>
            </a:ext>
          </a:extLst>
        </xdr:cNvPr>
        <xdr:cNvSpPr txBox="1"/>
      </xdr:nvSpPr>
      <xdr:spPr>
        <a:xfrm>
          <a:off x="6705111" y="99833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6" name="正方形/長方形 385">
          <a:extLst>
            <a:ext uri="{FF2B5EF4-FFF2-40B4-BE49-F238E27FC236}">
              <a16:creationId xmlns:a16="http://schemas.microsoft.com/office/drawing/2014/main" id="{00000000-0008-0000-0700-000082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7" name="正方形/長方形 386">
          <a:extLst>
            <a:ext uri="{FF2B5EF4-FFF2-40B4-BE49-F238E27FC236}">
              <a16:creationId xmlns:a16="http://schemas.microsoft.com/office/drawing/2014/main" id="{00000000-0008-0000-0700-000083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8" name="正方形/長方形 387">
          <a:extLst>
            <a:ext uri="{FF2B5EF4-FFF2-40B4-BE49-F238E27FC236}">
              <a16:creationId xmlns:a16="http://schemas.microsoft.com/office/drawing/2014/main" id="{00000000-0008-0000-0700-000084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9" name="正方形/長方形 388">
          <a:extLst>
            <a:ext uri="{FF2B5EF4-FFF2-40B4-BE49-F238E27FC236}">
              <a16:creationId xmlns:a16="http://schemas.microsoft.com/office/drawing/2014/main" id="{00000000-0008-0000-0700-000085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97" name="テキスト ボックス 396">
          <a:extLst>
            <a:ext uri="{FF2B5EF4-FFF2-40B4-BE49-F238E27FC236}">
              <a16:creationId xmlns:a16="http://schemas.microsoft.com/office/drawing/2014/main" id="{00000000-0008-0000-0700-00008D010000}"/>
            </a:ext>
          </a:extLst>
        </xdr:cNvPr>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399" name="テキスト ボックス 398">
          <a:extLst>
            <a:ext uri="{FF2B5EF4-FFF2-40B4-BE49-F238E27FC236}">
              <a16:creationId xmlns:a16="http://schemas.microsoft.com/office/drawing/2014/main" id="{00000000-0008-0000-0700-00008F010000}"/>
            </a:ext>
          </a:extLst>
        </xdr:cNvPr>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1" name="テキスト ボックス 400">
          <a:extLst>
            <a:ext uri="{FF2B5EF4-FFF2-40B4-BE49-F238E27FC236}">
              <a16:creationId xmlns:a16="http://schemas.microsoft.com/office/drawing/2014/main" id="{00000000-0008-0000-0700-000091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2" name="商工費グラフ枠">
          <a:extLst>
            <a:ext uri="{FF2B5EF4-FFF2-40B4-BE49-F238E27FC236}">
              <a16:creationId xmlns:a16="http://schemas.microsoft.com/office/drawing/2014/main" id="{00000000-0008-0000-0700-000092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72</xdr:row>
      <xdr:rowOff>73086</xdr:rowOff>
    </xdr:from>
    <xdr:to>
      <xdr:col>54</xdr:col>
      <xdr:colOff>189865</xdr:colOff>
      <xdr:row>78</xdr:row>
      <xdr:rowOff>121193</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flipV="1">
          <a:off x="10475595" y="12417486"/>
          <a:ext cx="1270" cy="10768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125020</xdr:rowOff>
    </xdr:from>
    <xdr:ext cx="469744" cy="259045"/>
    <xdr:sp macro="" textlink="">
      <xdr:nvSpPr>
        <xdr:cNvPr id="404" name="商工費最小値テキスト">
          <a:extLst>
            <a:ext uri="{FF2B5EF4-FFF2-40B4-BE49-F238E27FC236}">
              <a16:creationId xmlns:a16="http://schemas.microsoft.com/office/drawing/2014/main" id="{00000000-0008-0000-0700-000094010000}"/>
            </a:ext>
          </a:extLst>
        </xdr:cNvPr>
        <xdr:cNvSpPr txBox="1"/>
      </xdr:nvSpPr>
      <xdr:spPr>
        <a:xfrm>
          <a:off x="10528300" y="134981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121193</xdr:rowOff>
    </xdr:from>
    <xdr:to>
      <xdr:col>55</xdr:col>
      <xdr:colOff>88900</xdr:colOff>
      <xdr:row>78</xdr:row>
      <xdr:rowOff>121193</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10388600" y="134942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71</xdr:row>
      <xdr:rowOff>19763</xdr:rowOff>
    </xdr:from>
    <xdr:ext cx="599010" cy="259045"/>
    <xdr:sp macro="" textlink="">
      <xdr:nvSpPr>
        <xdr:cNvPr id="406" name="商工費最大値テキスト">
          <a:extLst>
            <a:ext uri="{FF2B5EF4-FFF2-40B4-BE49-F238E27FC236}">
              <a16:creationId xmlns:a16="http://schemas.microsoft.com/office/drawing/2014/main" id="{00000000-0008-0000-0700-000096010000}"/>
            </a:ext>
          </a:extLst>
        </xdr:cNvPr>
        <xdr:cNvSpPr txBox="1"/>
      </xdr:nvSpPr>
      <xdr:spPr>
        <a:xfrm>
          <a:off x="10528300" y="121927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239,570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72</xdr:row>
      <xdr:rowOff>73086</xdr:rowOff>
    </xdr:from>
    <xdr:to>
      <xdr:col>55</xdr:col>
      <xdr:colOff>88900</xdr:colOff>
      <xdr:row>72</xdr:row>
      <xdr:rowOff>73086</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a:off x="10388600" y="124174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5525</xdr:rowOff>
    </xdr:from>
    <xdr:to>
      <xdr:col>55</xdr:col>
      <xdr:colOff>0</xdr:colOff>
      <xdr:row>78</xdr:row>
      <xdr:rowOff>39216</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flipV="1">
          <a:off x="9639300" y="13378625"/>
          <a:ext cx="838200" cy="336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146214</xdr:rowOff>
    </xdr:from>
    <xdr:ext cx="534377" cy="259045"/>
    <xdr:sp macro="" textlink="">
      <xdr:nvSpPr>
        <xdr:cNvPr id="409" name="商工費平均値テキスト">
          <a:extLst>
            <a:ext uri="{FF2B5EF4-FFF2-40B4-BE49-F238E27FC236}">
              <a16:creationId xmlns:a16="http://schemas.microsoft.com/office/drawing/2014/main" id="{00000000-0008-0000-0700-000099010000}"/>
            </a:ext>
          </a:extLst>
        </xdr:cNvPr>
        <xdr:cNvSpPr txBox="1"/>
      </xdr:nvSpPr>
      <xdr:spPr>
        <a:xfrm>
          <a:off x="10528300" y="1317641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123337</xdr:rowOff>
    </xdr:from>
    <xdr:to>
      <xdr:col>55</xdr:col>
      <xdr:colOff>50800</xdr:colOff>
      <xdr:row>78</xdr:row>
      <xdr:rowOff>53487</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10426700" y="13324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19580</xdr:rowOff>
    </xdr:from>
    <xdr:to>
      <xdr:col>50</xdr:col>
      <xdr:colOff>114300</xdr:colOff>
      <xdr:row>78</xdr:row>
      <xdr:rowOff>39216</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a:off x="8750300" y="13392680"/>
          <a:ext cx="889000" cy="196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119176</xdr:rowOff>
    </xdr:from>
    <xdr:to>
      <xdr:col>50</xdr:col>
      <xdr:colOff>165100</xdr:colOff>
      <xdr:row>78</xdr:row>
      <xdr:rowOff>49326</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9588500" y="13320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65853</xdr:rowOff>
    </xdr:from>
    <xdr:ext cx="534377"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9372111" y="130960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157590</xdr:rowOff>
    </xdr:from>
    <xdr:to>
      <xdr:col>45</xdr:col>
      <xdr:colOff>177800</xdr:colOff>
      <xdr:row>78</xdr:row>
      <xdr:rowOff>19580</xdr:rowOff>
    </xdr:to>
    <xdr:cxnSp macro="">
      <xdr:nvCxnSpPr>
        <xdr:cNvPr id="414" name="直線コネクタ 413">
          <a:extLst>
            <a:ext uri="{FF2B5EF4-FFF2-40B4-BE49-F238E27FC236}">
              <a16:creationId xmlns:a16="http://schemas.microsoft.com/office/drawing/2014/main" id="{00000000-0008-0000-0700-00009E010000}"/>
            </a:ext>
          </a:extLst>
        </xdr:cNvPr>
        <xdr:cNvCxnSpPr/>
      </xdr:nvCxnSpPr>
      <xdr:spPr>
        <a:xfrm>
          <a:off x="7861300" y="13359240"/>
          <a:ext cx="889000" cy="33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112016</xdr:rowOff>
    </xdr:from>
    <xdr:to>
      <xdr:col>46</xdr:col>
      <xdr:colOff>38100</xdr:colOff>
      <xdr:row>78</xdr:row>
      <xdr:rowOff>42166</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8699500" y="13313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58693</xdr:rowOff>
    </xdr:from>
    <xdr:ext cx="534377"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8483111" y="13088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157590</xdr:rowOff>
    </xdr:from>
    <xdr:to>
      <xdr:col>41</xdr:col>
      <xdr:colOff>50800</xdr:colOff>
      <xdr:row>77</xdr:row>
      <xdr:rowOff>162739</xdr:rowOff>
    </xdr:to>
    <xdr:cxnSp macro="">
      <xdr:nvCxnSpPr>
        <xdr:cNvPr id="417" name="直線コネクタ 416">
          <a:extLst>
            <a:ext uri="{FF2B5EF4-FFF2-40B4-BE49-F238E27FC236}">
              <a16:creationId xmlns:a16="http://schemas.microsoft.com/office/drawing/2014/main" id="{00000000-0008-0000-0700-0000A1010000}"/>
            </a:ext>
          </a:extLst>
        </xdr:cNvPr>
        <xdr:cNvCxnSpPr/>
      </xdr:nvCxnSpPr>
      <xdr:spPr>
        <a:xfrm flipV="1">
          <a:off x="6972300" y="13359240"/>
          <a:ext cx="889000" cy="51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161348</xdr:rowOff>
    </xdr:from>
    <xdr:to>
      <xdr:col>41</xdr:col>
      <xdr:colOff>101600</xdr:colOff>
      <xdr:row>78</xdr:row>
      <xdr:rowOff>91498</xdr:rowOff>
    </xdr:to>
    <xdr:sp macro="" textlink="">
      <xdr:nvSpPr>
        <xdr:cNvPr id="418" name="フローチャート: 判断 417">
          <a:extLst>
            <a:ext uri="{FF2B5EF4-FFF2-40B4-BE49-F238E27FC236}">
              <a16:creationId xmlns:a16="http://schemas.microsoft.com/office/drawing/2014/main" id="{00000000-0008-0000-0700-0000A2010000}"/>
            </a:ext>
          </a:extLst>
        </xdr:cNvPr>
        <xdr:cNvSpPr/>
      </xdr:nvSpPr>
      <xdr:spPr>
        <a:xfrm>
          <a:off x="7810500" y="13362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82625</xdr:rowOff>
    </xdr:from>
    <xdr:ext cx="534377"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7594111" y="134557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1423</xdr:rowOff>
    </xdr:from>
    <xdr:to>
      <xdr:col>36</xdr:col>
      <xdr:colOff>165100</xdr:colOff>
      <xdr:row>78</xdr:row>
      <xdr:rowOff>103023</xdr:rowOff>
    </xdr:to>
    <xdr:sp macro="" textlink="">
      <xdr:nvSpPr>
        <xdr:cNvPr id="420" name="フローチャート: 判断 419">
          <a:extLst>
            <a:ext uri="{FF2B5EF4-FFF2-40B4-BE49-F238E27FC236}">
              <a16:creationId xmlns:a16="http://schemas.microsoft.com/office/drawing/2014/main" id="{00000000-0008-0000-0700-0000A4010000}"/>
            </a:ext>
          </a:extLst>
        </xdr:cNvPr>
        <xdr:cNvSpPr/>
      </xdr:nvSpPr>
      <xdr:spPr>
        <a:xfrm>
          <a:off x="6921500" y="13374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94150</xdr:rowOff>
    </xdr:from>
    <xdr:ext cx="534377"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6705111" y="134672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126175</xdr:rowOff>
    </xdr:from>
    <xdr:to>
      <xdr:col>55</xdr:col>
      <xdr:colOff>50800</xdr:colOff>
      <xdr:row>78</xdr:row>
      <xdr:rowOff>56325</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10426700" y="13327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101763</xdr:rowOff>
    </xdr:from>
    <xdr:ext cx="534377" cy="259045"/>
    <xdr:sp macro="" textlink="">
      <xdr:nvSpPr>
        <xdr:cNvPr id="428" name="商工費該当値テキスト">
          <a:extLst>
            <a:ext uri="{FF2B5EF4-FFF2-40B4-BE49-F238E27FC236}">
              <a16:creationId xmlns:a16="http://schemas.microsoft.com/office/drawing/2014/main" id="{00000000-0008-0000-0700-0000AC010000}"/>
            </a:ext>
          </a:extLst>
        </xdr:cNvPr>
        <xdr:cNvSpPr txBox="1"/>
      </xdr:nvSpPr>
      <xdr:spPr>
        <a:xfrm>
          <a:off x="10528300" y="133034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159866</xdr:rowOff>
    </xdr:from>
    <xdr:to>
      <xdr:col>50</xdr:col>
      <xdr:colOff>165100</xdr:colOff>
      <xdr:row>78</xdr:row>
      <xdr:rowOff>90016</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9588500" y="13361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81143</xdr:rowOff>
    </xdr:from>
    <xdr:ext cx="534377"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9372111" y="13454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140230</xdr:rowOff>
    </xdr:from>
    <xdr:to>
      <xdr:col>46</xdr:col>
      <xdr:colOff>38100</xdr:colOff>
      <xdr:row>78</xdr:row>
      <xdr:rowOff>70380</xdr:rowOff>
    </xdr:to>
    <xdr:sp macro="" textlink="">
      <xdr:nvSpPr>
        <xdr:cNvPr id="431" name="楕円 430">
          <a:extLst>
            <a:ext uri="{FF2B5EF4-FFF2-40B4-BE49-F238E27FC236}">
              <a16:creationId xmlns:a16="http://schemas.microsoft.com/office/drawing/2014/main" id="{00000000-0008-0000-0700-0000AF010000}"/>
            </a:ext>
          </a:extLst>
        </xdr:cNvPr>
        <xdr:cNvSpPr/>
      </xdr:nvSpPr>
      <xdr:spPr>
        <a:xfrm>
          <a:off x="8699500" y="13341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61507</xdr:rowOff>
    </xdr:from>
    <xdr:ext cx="534377" cy="259045"/>
    <xdr:sp macro="" textlink="">
      <xdr:nvSpPr>
        <xdr:cNvPr id="432" name="テキスト ボックス 431">
          <a:extLst>
            <a:ext uri="{FF2B5EF4-FFF2-40B4-BE49-F238E27FC236}">
              <a16:creationId xmlns:a16="http://schemas.microsoft.com/office/drawing/2014/main" id="{00000000-0008-0000-0700-0000B0010000}"/>
            </a:ext>
          </a:extLst>
        </xdr:cNvPr>
        <xdr:cNvSpPr txBox="1"/>
      </xdr:nvSpPr>
      <xdr:spPr>
        <a:xfrm>
          <a:off x="8483111" y="13434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106790</xdr:rowOff>
    </xdr:from>
    <xdr:to>
      <xdr:col>41</xdr:col>
      <xdr:colOff>101600</xdr:colOff>
      <xdr:row>78</xdr:row>
      <xdr:rowOff>36940</xdr:rowOff>
    </xdr:to>
    <xdr:sp macro="" textlink="">
      <xdr:nvSpPr>
        <xdr:cNvPr id="433" name="楕円 432">
          <a:extLst>
            <a:ext uri="{FF2B5EF4-FFF2-40B4-BE49-F238E27FC236}">
              <a16:creationId xmlns:a16="http://schemas.microsoft.com/office/drawing/2014/main" id="{00000000-0008-0000-0700-0000B1010000}"/>
            </a:ext>
          </a:extLst>
        </xdr:cNvPr>
        <xdr:cNvSpPr/>
      </xdr:nvSpPr>
      <xdr:spPr>
        <a:xfrm>
          <a:off x="7810500" y="13308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53467</xdr:rowOff>
    </xdr:from>
    <xdr:ext cx="534377" cy="259045"/>
    <xdr:sp macro="" textlink="">
      <xdr:nvSpPr>
        <xdr:cNvPr id="434" name="テキスト ボックス 433">
          <a:extLst>
            <a:ext uri="{FF2B5EF4-FFF2-40B4-BE49-F238E27FC236}">
              <a16:creationId xmlns:a16="http://schemas.microsoft.com/office/drawing/2014/main" id="{00000000-0008-0000-0700-0000B2010000}"/>
            </a:ext>
          </a:extLst>
        </xdr:cNvPr>
        <xdr:cNvSpPr txBox="1"/>
      </xdr:nvSpPr>
      <xdr:spPr>
        <a:xfrm>
          <a:off x="7594111" y="130836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111939</xdr:rowOff>
    </xdr:from>
    <xdr:to>
      <xdr:col>36</xdr:col>
      <xdr:colOff>165100</xdr:colOff>
      <xdr:row>78</xdr:row>
      <xdr:rowOff>42089</xdr:rowOff>
    </xdr:to>
    <xdr:sp macro="" textlink="">
      <xdr:nvSpPr>
        <xdr:cNvPr id="435" name="楕円 434">
          <a:extLst>
            <a:ext uri="{FF2B5EF4-FFF2-40B4-BE49-F238E27FC236}">
              <a16:creationId xmlns:a16="http://schemas.microsoft.com/office/drawing/2014/main" id="{00000000-0008-0000-0700-0000B3010000}"/>
            </a:ext>
          </a:extLst>
        </xdr:cNvPr>
        <xdr:cNvSpPr/>
      </xdr:nvSpPr>
      <xdr:spPr>
        <a:xfrm>
          <a:off x="6921500" y="13313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58616</xdr:rowOff>
    </xdr:from>
    <xdr:ext cx="534377" cy="259045"/>
    <xdr:sp macro="" textlink="">
      <xdr:nvSpPr>
        <xdr:cNvPr id="436" name="テキスト ボックス 435">
          <a:extLst>
            <a:ext uri="{FF2B5EF4-FFF2-40B4-BE49-F238E27FC236}">
              <a16:creationId xmlns:a16="http://schemas.microsoft.com/office/drawing/2014/main" id="{00000000-0008-0000-0700-0000B4010000}"/>
            </a:ext>
          </a:extLst>
        </xdr:cNvPr>
        <xdr:cNvSpPr txBox="1"/>
      </xdr:nvSpPr>
      <xdr:spPr>
        <a:xfrm>
          <a:off x="6705111" y="130888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3" name="正方形/長方形 442">
          <a:extLst>
            <a:ext uri="{FF2B5EF4-FFF2-40B4-BE49-F238E27FC236}">
              <a16:creationId xmlns:a16="http://schemas.microsoft.com/office/drawing/2014/main" id="{00000000-0008-0000-0700-0000BB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4" name="正方形/長方形 443">
          <a:extLst>
            <a:ext uri="{FF2B5EF4-FFF2-40B4-BE49-F238E27FC236}">
              <a16:creationId xmlns:a16="http://schemas.microsoft.com/office/drawing/2014/main" id="{00000000-0008-0000-0700-0000BC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139700</xdr:rowOff>
    </xdr:from>
    <xdr:to>
      <xdr:col>59</xdr:col>
      <xdr:colOff>50800</xdr:colOff>
      <xdr:row>99</xdr:row>
      <xdr:rowOff>139700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711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168927</xdr:rowOff>
    </xdr:from>
    <xdr:ext cx="248786"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355214" y="16971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98</xdr:row>
      <xdr:rowOff>25400</xdr:rowOff>
    </xdr:from>
    <xdr:to>
      <xdr:col>59</xdr:col>
      <xdr:colOff>50800</xdr:colOff>
      <xdr:row>98</xdr:row>
      <xdr:rowOff>25400</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97</xdr:row>
      <xdr:rowOff>54627</xdr:rowOff>
    </xdr:from>
    <xdr:ext cx="53129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72701" y="1668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82550</xdr:rowOff>
    </xdr:from>
    <xdr:to>
      <xdr:col>59</xdr:col>
      <xdr:colOff>50800</xdr:colOff>
      <xdr:row>96</xdr:row>
      <xdr:rowOff>82550</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654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95</xdr:row>
      <xdr:rowOff>111777</xdr:rowOff>
    </xdr:from>
    <xdr:ext cx="531299"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072701" y="16399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4" name="テキスト ボックス 453">
          <a:extLst>
            <a:ext uri="{FF2B5EF4-FFF2-40B4-BE49-F238E27FC236}">
              <a16:creationId xmlns:a16="http://schemas.microsoft.com/office/drawing/2014/main" id="{00000000-0008-0000-0700-0000C6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25400</xdr:rowOff>
    </xdr:from>
    <xdr:to>
      <xdr:col>59</xdr:col>
      <xdr:colOff>50800</xdr:colOff>
      <xdr:row>93</xdr:row>
      <xdr:rowOff>25400</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6604000" y="15970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54627</xdr:rowOff>
    </xdr:from>
    <xdr:ext cx="595419" cy="259045"/>
    <xdr:sp macro="" textlink="">
      <xdr:nvSpPr>
        <xdr:cNvPr id="456" name="テキスト ボックス 455">
          <a:extLst>
            <a:ext uri="{FF2B5EF4-FFF2-40B4-BE49-F238E27FC236}">
              <a16:creationId xmlns:a16="http://schemas.microsoft.com/office/drawing/2014/main" id="{00000000-0008-0000-0700-0000C8010000}"/>
            </a:ext>
          </a:extLst>
        </xdr:cNvPr>
        <xdr:cNvSpPr txBox="1"/>
      </xdr:nvSpPr>
      <xdr:spPr>
        <a:xfrm>
          <a:off x="6008581" y="15828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82550</xdr:rowOff>
    </xdr:from>
    <xdr:to>
      <xdr:col>59</xdr:col>
      <xdr:colOff>50800</xdr:colOff>
      <xdr:row>91</xdr:row>
      <xdr:rowOff>82550</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6604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90</xdr:row>
      <xdr:rowOff>111777</xdr:rowOff>
    </xdr:from>
    <xdr:ext cx="595419" cy="259045"/>
    <xdr:sp macro="" textlink="">
      <xdr:nvSpPr>
        <xdr:cNvPr id="458" name="テキスト ボックス 457">
          <a:extLst>
            <a:ext uri="{FF2B5EF4-FFF2-40B4-BE49-F238E27FC236}">
              <a16:creationId xmlns:a16="http://schemas.microsoft.com/office/drawing/2014/main" id="{00000000-0008-0000-0700-0000CA010000}"/>
            </a:ext>
          </a:extLst>
        </xdr:cNvPr>
        <xdr:cNvSpPr txBox="1"/>
      </xdr:nvSpPr>
      <xdr:spPr>
        <a:xfrm>
          <a:off x="6008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89</xdr:row>
      <xdr:rowOff>139700</xdr:rowOff>
    </xdr:from>
    <xdr:to>
      <xdr:col>59</xdr:col>
      <xdr:colOff>50800</xdr:colOff>
      <xdr:row>89</xdr:row>
      <xdr:rowOff>139700</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6604000" y="15398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88</xdr:row>
      <xdr:rowOff>168927</xdr:rowOff>
    </xdr:from>
    <xdr:ext cx="595419" cy="259045"/>
    <xdr:sp macro="" textlink="">
      <xdr:nvSpPr>
        <xdr:cNvPr id="460" name="テキスト ボックス 459">
          <a:extLst>
            <a:ext uri="{FF2B5EF4-FFF2-40B4-BE49-F238E27FC236}">
              <a16:creationId xmlns:a16="http://schemas.microsoft.com/office/drawing/2014/main" id="{00000000-0008-0000-0700-0000CC010000}"/>
            </a:ext>
          </a:extLst>
        </xdr:cNvPr>
        <xdr:cNvSpPr txBox="1"/>
      </xdr:nvSpPr>
      <xdr:spPr>
        <a:xfrm>
          <a:off x="6008581" y="15256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2" name="テキスト ボックス 461">
          <a:extLst>
            <a:ext uri="{FF2B5EF4-FFF2-40B4-BE49-F238E27FC236}">
              <a16:creationId xmlns:a16="http://schemas.microsoft.com/office/drawing/2014/main" id="{00000000-0008-0000-0700-0000CE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3" name="土木費グラフ枠">
          <a:extLst>
            <a:ext uri="{FF2B5EF4-FFF2-40B4-BE49-F238E27FC236}">
              <a16:creationId xmlns:a16="http://schemas.microsoft.com/office/drawing/2014/main" id="{00000000-0008-0000-0700-0000CF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95847</xdr:rowOff>
    </xdr:from>
    <xdr:to>
      <xdr:col>54</xdr:col>
      <xdr:colOff>189865</xdr:colOff>
      <xdr:row>98</xdr:row>
      <xdr:rowOff>112173</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flipV="1">
          <a:off x="10475595" y="15526347"/>
          <a:ext cx="1270" cy="13879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116000</xdr:rowOff>
    </xdr:from>
    <xdr:ext cx="534377" cy="259045"/>
    <xdr:sp macro="" textlink="">
      <xdr:nvSpPr>
        <xdr:cNvPr id="465" name="土木費最小値テキスト">
          <a:extLst>
            <a:ext uri="{FF2B5EF4-FFF2-40B4-BE49-F238E27FC236}">
              <a16:creationId xmlns:a16="http://schemas.microsoft.com/office/drawing/2014/main" id="{00000000-0008-0000-0700-0000D1010000}"/>
            </a:ext>
          </a:extLst>
        </xdr:cNvPr>
        <xdr:cNvSpPr txBox="1"/>
      </xdr:nvSpPr>
      <xdr:spPr>
        <a:xfrm>
          <a:off x="10528300" y="169181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112173</xdr:rowOff>
    </xdr:from>
    <xdr:to>
      <xdr:col>55</xdr:col>
      <xdr:colOff>88900</xdr:colOff>
      <xdr:row>98</xdr:row>
      <xdr:rowOff>112173</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a:off x="10388600" y="169142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42524</xdr:rowOff>
    </xdr:from>
    <xdr:ext cx="599010" cy="259045"/>
    <xdr:sp macro="" textlink="">
      <xdr:nvSpPr>
        <xdr:cNvPr id="467" name="土木費最大値テキスト">
          <a:extLst>
            <a:ext uri="{FF2B5EF4-FFF2-40B4-BE49-F238E27FC236}">
              <a16:creationId xmlns:a16="http://schemas.microsoft.com/office/drawing/2014/main" id="{00000000-0008-0000-0700-0000D3010000}"/>
            </a:ext>
          </a:extLst>
        </xdr:cNvPr>
        <xdr:cNvSpPr txBox="1"/>
      </xdr:nvSpPr>
      <xdr:spPr>
        <a:xfrm>
          <a:off x="10528300" y="153015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166,604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95847</xdr:rowOff>
    </xdr:from>
    <xdr:to>
      <xdr:col>55</xdr:col>
      <xdr:colOff>88900</xdr:colOff>
      <xdr:row>90</xdr:row>
      <xdr:rowOff>95847</xdr:rowOff>
    </xdr:to>
    <xdr:cxnSp macro="">
      <xdr:nvCxnSpPr>
        <xdr:cNvPr id="468" name="直線コネクタ 467">
          <a:extLst>
            <a:ext uri="{FF2B5EF4-FFF2-40B4-BE49-F238E27FC236}">
              <a16:creationId xmlns:a16="http://schemas.microsoft.com/office/drawing/2014/main" id="{00000000-0008-0000-0700-0000D4010000}"/>
            </a:ext>
          </a:extLst>
        </xdr:cNvPr>
        <xdr:cNvCxnSpPr/>
      </xdr:nvCxnSpPr>
      <xdr:spPr>
        <a:xfrm>
          <a:off x="10388600" y="155263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47003</xdr:rowOff>
    </xdr:from>
    <xdr:to>
      <xdr:col>55</xdr:col>
      <xdr:colOff>0</xdr:colOff>
      <xdr:row>97</xdr:row>
      <xdr:rowOff>112516</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flipV="1">
          <a:off x="9639300" y="16677653"/>
          <a:ext cx="838200" cy="655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23680</xdr:rowOff>
    </xdr:from>
    <xdr:ext cx="534377" cy="259045"/>
    <xdr:sp macro="" textlink="">
      <xdr:nvSpPr>
        <xdr:cNvPr id="470" name="土木費平均値テキスト">
          <a:extLst>
            <a:ext uri="{FF2B5EF4-FFF2-40B4-BE49-F238E27FC236}">
              <a16:creationId xmlns:a16="http://schemas.microsoft.com/office/drawing/2014/main" id="{00000000-0008-0000-0700-0000D6010000}"/>
            </a:ext>
          </a:extLst>
        </xdr:cNvPr>
        <xdr:cNvSpPr txBox="1"/>
      </xdr:nvSpPr>
      <xdr:spPr>
        <a:xfrm>
          <a:off x="10528300" y="1631143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803</xdr:rowOff>
    </xdr:from>
    <xdr:to>
      <xdr:col>55</xdr:col>
      <xdr:colOff>50800</xdr:colOff>
      <xdr:row>96</xdr:row>
      <xdr:rowOff>102403</xdr:rowOff>
    </xdr:to>
    <xdr:sp macro="" textlink="">
      <xdr:nvSpPr>
        <xdr:cNvPr id="471" name="フローチャート: 判断 470">
          <a:extLst>
            <a:ext uri="{FF2B5EF4-FFF2-40B4-BE49-F238E27FC236}">
              <a16:creationId xmlns:a16="http://schemas.microsoft.com/office/drawing/2014/main" id="{00000000-0008-0000-0700-0000D7010000}"/>
            </a:ext>
          </a:extLst>
        </xdr:cNvPr>
        <xdr:cNvSpPr/>
      </xdr:nvSpPr>
      <xdr:spPr>
        <a:xfrm>
          <a:off x="10426700" y="164600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35364</xdr:rowOff>
    </xdr:from>
    <xdr:to>
      <xdr:col>50</xdr:col>
      <xdr:colOff>114300</xdr:colOff>
      <xdr:row>97</xdr:row>
      <xdr:rowOff>112516</xdr:rowOff>
    </xdr:to>
    <xdr:cxnSp macro="">
      <xdr:nvCxnSpPr>
        <xdr:cNvPr id="472" name="直線コネクタ 471">
          <a:extLst>
            <a:ext uri="{FF2B5EF4-FFF2-40B4-BE49-F238E27FC236}">
              <a16:creationId xmlns:a16="http://schemas.microsoft.com/office/drawing/2014/main" id="{00000000-0008-0000-0700-0000D8010000}"/>
            </a:ext>
          </a:extLst>
        </xdr:cNvPr>
        <xdr:cNvCxnSpPr/>
      </xdr:nvCxnSpPr>
      <xdr:spPr>
        <a:xfrm>
          <a:off x="8750300" y="16666014"/>
          <a:ext cx="889000" cy="77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156460</xdr:rowOff>
    </xdr:from>
    <xdr:to>
      <xdr:col>50</xdr:col>
      <xdr:colOff>165100</xdr:colOff>
      <xdr:row>96</xdr:row>
      <xdr:rowOff>86610</xdr:rowOff>
    </xdr:to>
    <xdr:sp macro="" textlink="">
      <xdr:nvSpPr>
        <xdr:cNvPr id="473" name="フローチャート: 判断 472">
          <a:extLst>
            <a:ext uri="{FF2B5EF4-FFF2-40B4-BE49-F238E27FC236}">
              <a16:creationId xmlns:a16="http://schemas.microsoft.com/office/drawing/2014/main" id="{00000000-0008-0000-0700-0000D9010000}"/>
            </a:ext>
          </a:extLst>
        </xdr:cNvPr>
        <xdr:cNvSpPr/>
      </xdr:nvSpPr>
      <xdr:spPr>
        <a:xfrm>
          <a:off x="9588500" y="16444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103137</xdr:rowOff>
    </xdr:from>
    <xdr:ext cx="534377"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9372111" y="162194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13951</xdr:rowOff>
    </xdr:from>
    <xdr:to>
      <xdr:col>45</xdr:col>
      <xdr:colOff>177800</xdr:colOff>
      <xdr:row>97</xdr:row>
      <xdr:rowOff>35364</xdr:rowOff>
    </xdr:to>
    <xdr:cxnSp macro="">
      <xdr:nvCxnSpPr>
        <xdr:cNvPr id="475" name="直線コネクタ 474">
          <a:extLst>
            <a:ext uri="{FF2B5EF4-FFF2-40B4-BE49-F238E27FC236}">
              <a16:creationId xmlns:a16="http://schemas.microsoft.com/office/drawing/2014/main" id="{00000000-0008-0000-0700-0000DB010000}"/>
            </a:ext>
          </a:extLst>
        </xdr:cNvPr>
        <xdr:cNvCxnSpPr/>
      </xdr:nvCxnSpPr>
      <xdr:spPr>
        <a:xfrm>
          <a:off x="7861300" y="16644601"/>
          <a:ext cx="889000" cy="214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35083</xdr:rowOff>
    </xdr:from>
    <xdr:to>
      <xdr:col>46</xdr:col>
      <xdr:colOff>38100</xdr:colOff>
      <xdr:row>96</xdr:row>
      <xdr:rowOff>136683</xdr:rowOff>
    </xdr:to>
    <xdr:sp macro="" textlink="">
      <xdr:nvSpPr>
        <xdr:cNvPr id="476" name="フローチャート: 判断 475">
          <a:extLst>
            <a:ext uri="{FF2B5EF4-FFF2-40B4-BE49-F238E27FC236}">
              <a16:creationId xmlns:a16="http://schemas.microsoft.com/office/drawing/2014/main" id="{00000000-0008-0000-0700-0000DC010000}"/>
            </a:ext>
          </a:extLst>
        </xdr:cNvPr>
        <xdr:cNvSpPr/>
      </xdr:nvSpPr>
      <xdr:spPr>
        <a:xfrm>
          <a:off x="8699500" y="16494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153210</xdr:rowOff>
    </xdr:from>
    <xdr:ext cx="534377"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8483111" y="162695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13951</xdr:rowOff>
    </xdr:from>
    <xdr:to>
      <xdr:col>41</xdr:col>
      <xdr:colOff>50800</xdr:colOff>
      <xdr:row>97</xdr:row>
      <xdr:rowOff>109916</xdr:rowOff>
    </xdr:to>
    <xdr:cxnSp macro="">
      <xdr:nvCxnSpPr>
        <xdr:cNvPr id="478" name="直線コネクタ 477">
          <a:extLst>
            <a:ext uri="{FF2B5EF4-FFF2-40B4-BE49-F238E27FC236}">
              <a16:creationId xmlns:a16="http://schemas.microsoft.com/office/drawing/2014/main" id="{00000000-0008-0000-0700-0000DE010000}"/>
            </a:ext>
          </a:extLst>
        </xdr:cNvPr>
        <xdr:cNvCxnSpPr/>
      </xdr:nvCxnSpPr>
      <xdr:spPr>
        <a:xfrm flipV="1">
          <a:off x="6972300" y="16644601"/>
          <a:ext cx="889000" cy="959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85213</xdr:rowOff>
    </xdr:from>
    <xdr:to>
      <xdr:col>41</xdr:col>
      <xdr:colOff>101600</xdr:colOff>
      <xdr:row>97</xdr:row>
      <xdr:rowOff>15363</xdr:rowOff>
    </xdr:to>
    <xdr:sp macro="" textlink="">
      <xdr:nvSpPr>
        <xdr:cNvPr id="479" name="フローチャート: 判断 478">
          <a:extLst>
            <a:ext uri="{FF2B5EF4-FFF2-40B4-BE49-F238E27FC236}">
              <a16:creationId xmlns:a16="http://schemas.microsoft.com/office/drawing/2014/main" id="{00000000-0008-0000-0700-0000DF010000}"/>
            </a:ext>
          </a:extLst>
        </xdr:cNvPr>
        <xdr:cNvSpPr/>
      </xdr:nvSpPr>
      <xdr:spPr>
        <a:xfrm>
          <a:off x="7810500" y="16544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31890</xdr:rowOff>
    </xdr:from>
    <xdr:ext cx="534377"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7594111" y="16319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75622</xdr:rowOff>
    </xdr:from>
    <xdr:to>
      <xdr:col>36</xdr:col>
      <xdr:colOff>165100</xdr:colOff>
      <xdr:row>97</xdr:row>
      <xdr:rowOff>5772</xdr:rowOff>
    </xdr:to>
    <xdr:sp macro="" textlink="">
      <xdr:nvSpPr>
        <xdr:cNvPr id="481" name="フローチャート: 判断 480">
          <a:extLst>
            <a:ext uri="{FF2B5EF4-FFF2-40B4-BE49-F238E27FC236}">
              <a16:creationId xmlns:a16="http://schemas.microsoft.com/office/drawing/2014/main" id="{00000000-0008-0000-0700-0000E1010000}"/>
            </a:ext>
          </a:extLst>
        </xdr:cNvPr>
        <xdr:cNvSpPr/>
      </xdr:nvSpPr>
      <xdr:spPr>
        <a:xfrm>
          <a:off x="6921500" y="165348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22299</xdr:rowOff>
    </xdr:from>
    <xdr:ext cx="534377"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6705111" y="16310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167653</xdr:rowOff>
    </xdr:from>
    <xdr:to>
      <xdr:col>55</xdr:col>
      <xdr:colOff>50800</xdr:colOff>
      <xdr:row>97</xdr:row>
      <xdr:rowOff>97803</xdr:rowOff>
    </xdr:to>
    <xdr:sp macro="" textlink="">
      <xdr:nvSpPr>
        <xdr:cNvPr id="488" name="楕円 487">
          <a:extLst>
            <a:ext uri="{FF2B5EF4-FFF2-40B4-BE49-F238E27FC236}">
              <a16:creationId xmlns:a16="http://schemas.microsoft.com/office/drawing/2014/main" id="{00000000-0008-0000-0700-0000E8010000}"/>
            </a:ext>
          </a:extLst>
        </xdr:cNvPr>
        <xdr:cNvSpPr/>
      </xdr:nvSpPr>
      <xdr:spPr>
        <a:xfrm>
          <a:off x="10426700" y="166268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146080</xdr:rowOff>
    </xdr:from>
    <xdr:ext cx="534377" cy="259045"/>
    <xdr:sp macro="" textlink="">
      <xdr:nvSpPr>
        <xdr:cNvPr id="489" name="土木費該当値テキスト">
          <a:extLst>
            <a:ext uri="{FF2B5EF4-FFF2-40B4-BE49-F238E27FC236}">
              <a16:creationId xmlns:a16="http://schemas.microsoft.com/office/drawing/2014/main" id="{00000000-0008-0000-0700-0000E9010000}"/>
            </a:ext>
          </a:extLst>
        </xdr:cNvPr>
        <xdr:cNvSpPr txBox="1"/>
      </xdr:nvSpPr>
      <xdr:spPr>
        <a:xfrm>
          <a:off x="10528300" y="16605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61716</xdr:rowOff>
    </xdr:from>
    <xdr:to>
      <xdr:col>50</xdr:col>
      <xdr:colOff>165100</xdr:colOff>
      <xdr:row>97</xdr:row>
      <xdr:rowOff>163316</xdr:rowOff>
    </xdr:to>
    <xdr:sp macro="" textlink="">
      <xdr:nvSpPr>
        <xdr:cNvPr id="490" name="楕円 489">
          <a:extLst>
            <a:ext uri="{FF2B5EF4-FFF2-40B4-BE49-F238E27FC236}">
              <a16:creationId xmlns:a16="http://schemas.microsoft.com/office/drawing/2014/main" id="{00000000-0008-0000-0700-0000EA010000}"/>
            </a:ext>
          </a:extLst>
        </xdr:cNvPr>
        <xdr:cNvSpPr/>
      </xdr:nvSpPr>
      <xdr:spPr>
        <a:xfrm>
          <a:off x="9588500" y="16692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154443</xdr:rowOff>
    </xdr:from>
    <xdr:ext cx="534377" cy="259045"/>
    <xdr:sp macro="" textlink="">
      <xdr:nvSpPr>
        <xdr:cNvPr id="491" name="テキスト ボックス 490">
          <a:extLst>
            <a:ext uri="{FF2B5EF4-FFF2-40B4-BE49-F238E27FC236}">
              <a16:creationId xmlns:a16="http://schemas.microsoft.com/office/drawing/2014/main" id="{00000000-0008-0000-0700-0000EB010000}"/>
            </a:ext>
          </a:extLst>
        </xdr:cNvPr>
        <xdr:cNvSpPr txBox="1"/>
      </xdr:nvSpPr>
      <xdr:spPr>
        <a:xfrm>
          <a:off x="9372111" y="167850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156014</xdr:rowOff>
    </xdr:from>
    <xdr:to>
      <xdr:col>46</xdr:col>
      <xdr:colOff>38100</xdr:colOff>
      <xdr:row>97</xdr:row>
      <xdr:rowOff>86164</xdr:rowOff>
    </xdr:to>
    <xdr:sp macro="" textlink="">
      <xdr:nvSpPr>
        <xdr:cNvPr id="492" name="楕円 491">
          <a:extLst>
            <a:ext uri="{FF2B5EF4-FFF2-40B4-BE49-F238E27FC236}">
              <a16:creationId xmlns:a16="http://schemas.microsoft.com/office/drawing/2014/main" id="{00000000-0008-0000-0700-0000EC010000}"/>
            </a:ext>
          </a:extLst>
        </xdr:cNvPr>
        <xdr:cNvSpPr/>
      </xdr:nvSpPr>
      <xdr:spPr>
        <a:xfrm>
          <a:off x="8699500" y="16615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77291</xdr:rowOff>
    </xdr:from>
    <xdr:ext cx="534377" cy="259045"/>
    <xdr:sp macro="" textlink="">
      <xdr:nvSpPr>
        <xdr:cNvPr id="493" name="テキスト ボックス 492">
          <a:extLst>
            <a:ext uri="{FF2B5EF4-FFF2-40B4-BE49-F238E27FC236}">
              <a16:creationId xmlns:a16="http://schemas.microsoft.com/office/drawing/2014/main" id="{00000000-0008-0000-0700-0000ED010000}"/>
            </a:ext>
          </a:extLst>
        </xdr:cNvPr>
        <xdr:cNvSpPr txBox="1"/>
      </xdr:nvSpPr>
      <xdr:spPr>
        <a:xfrm>
          <a:off x="8483111" y="16707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134601</xdr:rowOff>
    </xdr:from>
    <xdr:to>
      <xdr:col>41</xdr:col>
      <xdr:colOff>101600</xdr:colOff>
      <xdr:row>97</xdr:row>
      <xdr:rowOff>64751</xdr:rowOff>
    </xdr:to>
    <xdr:sp macro="" textlink="">
      <xdr:nvSpPr>
        <xdr:cNvPr id="494" name="楕円 493">
          <a:extLst>
            <a:ext uri="{FF2B5EF4-FFF2-40B4-BE49-F238E27FC236}">
              <a16:creationId xmlns:a16="http://schemas.microsoft.com/office/drawing/2014/main" id="{00000000-0008-0000-0700-0000EE010000}"/>
            </a:ext>
          </a:extLst>
        </xdr:cNvPr>
        <xdr:cNvSpPr/>
      </xdr:nvSpPr>
      <xdr:spPr>
        <a:xfrm>
          <a:off x="7810500" y="165938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55878</xdr:rowOff>
    </xdr:from>
    <xdr:ext cx="534377" cy="259045"/>
    <xdr:sp macro="" textlink="">
      <xdr:nvSpPr>
        <xdr:cNvPr id="495" name="テキスト ボックス 494">
          <a:extLst>
            <a:ext uri="{FF2B5EF4-FFF2-40B4-BE49-F238E27FC236}">
              <a16:creationId xmlns:a16="http://schemas.microsoft.com/office/drawing/2014/main" id="{00000000-0008-0000-0700-0000EF010000}"/>
            </a:ext>
          </a:extLst>
        </xdr:cNvPr>
        <xdr:cNvSpPr txBox="1"/>
      </xdr:nvSpPr>
      <xdr:spPr>
        <a:xfrm>
          <a:off x="7594111" y="166865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59116</xdr:rowOff>
    </xdr:from>
    <xdr:to>
      <xdr:col>36</xdr:col>
      <xdr:colOff>165100</xdr:colOff>
      <xdr:row>97</xdr:row>
      <xdr:rowOff>160716</xdr:rowOff>
    </xdr:to>
    <xdr:sp macro="" textlink="">
      <xdr:nvSpPr>
        <xdr:cNvPr id="496" name="楕円 495">
          <a:extLst>
            <a:ext uri="{FF2B5EF4-FFF2-40B4-BE49-F238E27FC236}">
              <a16:creationId xmlns:a16="http://schemas.microsoft.com/office/drawing/2014/main" id="{00000000-0008-0000-0700-0000F0010000}"/>
            </a:ext>
          </a:extLst>
        </xdr:cNvPr>
        <xdr:cNvSpPr/>
      </xdr:nvSpPr>
      <xdr:spPr>
        <a:xfrm>
          <a:off x="6921500" y="16689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151843</xdr:rowOff>
    </xdr:from>
    <xdr:ext cx="534377" cy="259045"/>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6705111" y="167824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1" name="正方形/長方形 500">
          <a:extLst>
            <a:ext uri="{FF2B5EF4-FFF2-40B4-BE49-F238E27FC236}">
              <a16:creationId xmlns:a16="http://schemas.microsoft.com/office/drawing/2014/main" id="{00000000-0008-0000-0700-0000F5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2" name="正方形/長方形 501">
          <a:extLst>
            <a:ext uri="{FF2B5EF4-FFF2-40B4-BE49-F238E27FC236}">
              <a16:creationId xmlns:a16="http://schemas.microsoft.com/office/drawing/2014/main" id="{00000000-0008-0000-0700-0000F6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3" name="正方形/長方形 502">
          <a:extLst>
            <a:ext uri="{FF2B5EF4-FFF2-40B4-BE49-F238E27FC236}">
              <a16:creationId xmlns:a16="http://schemas.microsoft.com/office/drawing/2014/main" id="{00000000-0008-0000-0700-0000F7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4" name="正方形/長方形 503">
          <a:extLst>
            <a:ext uri="{FF2B5EF4-FFF2-40B4-BE49-F238E27FC236}">
              <a16:creationId xmlns:a16="http://schemas.microsoft.com/office/drawing/2014/main" id="{00000000-0008-0000-0700-0000F8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5" name="正方形/長方形 504">
          <a:extLst>
            <a:ext uri="{FF2B5EF4-FFF2-40B4-BE49-F238E27FC236}">
              <a16:creationId xmlns:a16="http://schemas.microsoft.com/office/drawing/2014/main" id="{00000000-0008-0000-0700-0000F9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13" name="テキスト ボックス 512">
          <a:extLst>
            <a:ext uri="{FF2B5EF4-FFF2-40B4-BE49-F238E27FC236}">
              <a16:creationId xmlns:a16="http://schemas.microsoft.com/office/drawing/2014/main" id="{00000000-0008-0000-0700-00000102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5" name="テキスト ボックス 514">
          <a:extLst>
            <a:ext uri="{FF2B5EF4-FFF2-40B4-BE49-F238E27FC236}">
              <a16:creationId xmlns:a16="http://schemas.microsoft.com/office/drawing/2014/main" id="{00000000-0008-0000-0700-00000302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7" name="テキスト ボックス 516">
          <a:extLst>
            <a:ext uri="{FF2B5EF4-FFF2-40B4-BE49-F238E27FC236}">
              <a16:creationId xmlns:a16="http://schemas.microsoft.com/office/drawing/2014/main" id="{00000000-0008-0000-0700-00000502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9" name="テキスト ボックス 518">
          <a:extLst>
            <a:ext uri="{FF2B5EF4-FFF2-40B4-BE49-F238E27FC236}">
              <a16:creationId xmlns:a16="http://schemas.microsoft.com/office/drawing/2014/main" id="{00000000-0008-0000-0700-00000702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0" name="消防費グラフ枠">
          <a:extLst>
            <a:ext uri="{FF2B5EF4-FFF2-40B4-BE49-F238E27FC236}">
              <a16:creationId xmlns:a16="http://schemas.microsoft.com/office/drawing/2014/main" id="{00000000-0008-0000-0700-000008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32848</xdr:rowOff>
    </xdr:from>
    <xdr:to>
      <xdr:col>85</xdr:col>
      <xdr:colOff>126364</xdr:colOff>
      <xdr:row>38</xdr:row>
      <xdr:rowOff>16104</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flipV="1">
          <a:off x="16317595" y="5347798"/>
          <a:ext cx="1269" cy="11834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19931</xdr:rowOff>
    </xdr:from>
    <xdr:ext cx="534377" cy="259045"/>
    <xdr:sp macro="" textlink="">
      <xdr:nvSpPr>
        <xdr:cNvPr id="522" name="消防費最小値テキスト">
          <a:extLst>
            <a:ext uri="{FF2B5EF4-FFF2-40B4-BE49-F238E27FC236}">
              <a16:creationId xmlns:a16="http://schemas.microsoft.com/office/drawing/2014/main" id="{00000000-0008-0000-0700-00000A020000}"/>
            </a:ext>
          </a:extLst>
        </xdr:cNvPr>
        <xdr:cNvSpPr txBox="1"/>
      </xdr:nvSpPr>
      <xdr:spPr>
        <a:xfrm>
          <a:off x="16370300" y="65350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16104</xdr:rowOff>
    </xdr:from>
    <xdr:to>
      <xdr:col>86</xdr:col>
      <xdr:colOff>25400</xdr:colOff>
      <xdr:row>38</xdr:row>
      <xdr:rowOff>16104</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a:off x="16230600" y="65312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150975</xdr:rowOff>
    </xdr:from>
    <xdr:ext cx="534377" cy="259045"/>
    <xdr:sp macro="" textlink="">
      <xdr:nvSpPr>
        <xdr:cNvPr id="524" name="消防費最大値テキスト">
          <a:extLst>
            <a:ext uri="{FF2B5EF4-FFF2-40B4-BE49-F238E27FC236}">
              <a16:creationId xmlns:a16="http://schemas.microsoft.com/office/drawing/2014/main" id="{00000000-0008-0000-0700-00000C020000}"/>
            </a:ext>
          </a:extLst>
        </xdr:cNvPr>
        <xdr:cNvSpPr txBox="1"/>
      </xdr:nvSpPr>
      <xdr:spPr>
        <a:xfrm>
          <a:off x="16370300" y="51230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72,609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32848</xdr:rowOff>
    </xdr:from>
    <xdr:to>
      <xdr:col>86</xdr:col>
      <xdr:colOff>25400</xdr:colOff>
      <xdr:row>31</xdr:row>
      <xdr:rowOff>32848</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a:off x="16230600" y="53477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35</xdr:row>
      <xdr:rowOff>158979</xdr:rowOff>
    </xdr:from>
    <xdr:to>
      <xdr:col>85</xdr:col>
      <xdr:colOff>127000</xdr:colOff>
      <xdr:row>36</xdr:row>
      <xdr:rowOff>52032</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flipV="1">
          <a:off x="15481300" y="6159729"/>
          <a:ext cx="838200" cy="645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162367</xdr:rowOff>
    </xdr:from>
    <xdr:ext cx="534377" cy="259045"/>
    <xdr:sp macro="" textlink="">
      <xdr:nvSpPr>
        <xdr:cNvPr id="527" name="消防費平均値テキスト">
          <a:extLst>
            <a:ext uri="{FF2B5EF4-FFF2-40B4-BE49-F238E27FC236}">
              <a16:creationId xmlns:a16="http://schemas.microsoft.com/office/drawing/2014/main" id="{00000000-0008-0000-0700-00000F020000}"/>
            </a:ext>
          </a:extLst>
        </xdr:cNvPr>
        <xdr:cNvSpPr txBox="1"/>
      </xdr:nvSpPr>
      <xdr:spPr>
        <a:xfrm>
          <a:off x="16370300" y="61631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12490</xdr:rowOff>
    </xdr:from>
    <xdr:to>
      <xdr:col>85</xdr:col>
      <xdr:colOff>177800</xdr:colOff>
      <xdr:row>36</xdr:row>
      <xdr:rowOff>114090</xdr:rowOff>
    </xdr:to>
    <xdr:sp macro="" textlink="">
      <xdr:nvSpPr>
        <xdr:cNvPr id="528" name="フローチャート: 判断 527">
          <a:extLst>
            <a:ext uri="{FF2B5EF4-FFF2-40B4-BE49-F238E27FC236}">
              <a16:creationId xmlns:a16="http://schemas.microsoft.com/office/drawing/2014/main" id="{00000000-0008-0000-0700-000010020000}"/>
            </a:ext>
          </a:extLst>
        </xdr:cNvPr>
        <xdr:cNvSpPr/>
      </xdr:nvSpPr>
      <xdr:spPr>
        <a:xfrm>
          <a:off x="16268700" y="6184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52032</xdr:rowOff>
    </xdr:from>
    <xdr:to>
      <xdr:col>81</xdr:col>
      <xdr:colOff>50800</xdr:colOff>
      <xdr:row>36</xdr:row>
      <xdr:rowOff>81064</xdr:rowOff>
    </xdr:to>
    <xdr:cxnSp macro="">
      <xdr:nvCxnSpPr>
        <xdr:cNvPr id="529" name="直線コネクタ 528">
          <a:extLst>
            <a:ext uri="{FF2B5EF4-FFF2-40B4-BE49-F238E27FC236}">
              <a16:creationId xmlns:a16="http://schemas.microsoft.com/office/drawing/2014/main" id="{00000000-0008-0000-0700-000011020000}"/>
            </a:ext>
          </a:extLst>
        </xdr:cNvPr>
        <xdr:cNvCxnSpPr/>
      </xdr:nvCxnSpPr>
      <xdr:spPr>
        <a:xfrm flipV="1">
          <a:off x="14592300" y="6224232"/>
          <a:ext cx="889000" cy="29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35</xdr:row>
      <xdr:rowOff>166967</xdr:rowOff>
    </xdr:from>
    <xdr:to>
      <xdr:col>81</xdr:col>
      <xdr:colOff>101600</xdr:colOff>
      <xdr:row>36</xdr:row>
      <xdr:rowOff>97117</xdr:rowOff>
    </xdr:to>
    <xdr:sp macro="" textlink="">
      <xdr:nvSpPr>
        <xdr:cNvPr id="530" name="フローチャート: 判断 529">
          <a:extLst>
            <a:ext uri="{FF2B5EF4-FFF2-40B4-BE49-F238E27FC236}">
              <a16:creationId xmlns:a16="http://schemas.microsoft.com/office/drawing/2014/main" id="{00000000-0008-0000-0700-000012020000}"/>
            </a:ext>
          </a:extLst>
        </xdr:cNvPr>
        <xdr:cNvSpPr/>
      </xdr:nvSpPr>
      <xdr:spPr>
        <a:xfrm>
          <a:off x="15430500" y="6167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113644</xdr:rowOff>
    </xdr:from>
    <xdr:ext cx="534377"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5214111" y="59429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34</xdr:row>
      <xdr:rowOff>77597</xdr:rowOff>
    </xdr:from>
    <xdr:to>
      <xdr:col>76</xdr:col>
      <xdr:colOff>114300</xdr:colOff>
      <xdr:row>36</xdr:row>
      <xdr:rowOff>81064</xdr:rowOff>
    </xdr:to>
    <xdr:cxnSp macro="">
      <xdr:nvCxnSpPr>
        <xdr:cNvPr id="532" name="直線コネクタ 531">
          <a:extLst>
            <a:ext uri="{FF2B5EF4-FFF2-40B4-BE49-F238E27FC236}">
              <a16:creationId xmlns:a16="http://schemas.microsoft.com/office/drawing/2014/main" id="{00000000-0008-0000-0700-000014020000}"/>
            </a:ext>
          </a:extLst>
        </xdr:cNvPr>
        <xdr:cNvCxnSpPr/>
      </xdr:nvCxnSpPr>
      <xdr:spPr>
        <a:xfrm>
          <a:off x="13703300" y="5906897"/>
          <a:ext cx="889000" cy="3463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156737</xdr:rowOff>
    </xdr:from>
    <xdr:to>
      <xdr:col>76</xdr:col>
      <xdr:colOff>165100</xdr:colOff>
      <xdr:row>36</xdr:row>
      <xdr:rowOff>86887</xdr:rowOff>
    </xdr:to>
    <xdr:sp macro="" textlink="">
      <xdr:nvSpPr>
        <xdr:cNvPr id="533" name="フローチャート: 判断 532">
          <a:extLst>
            <a:ext uri="{FF2B5EF4-FFF2-40B4-BE49-F238E27FC236}">
              <a16:creationId xmlns:a16="http://schemas.microsoft.com/office/drawing/2014/main" id="{00000000-0008-0000-0700-000015020000}"/>
            </a:ext>
          </a:extLst>
        </xdr:cNvPr>
        <xdr:cNvSpPr/>
      </xdr:nvSpPr>
      <xdr:spPr>
        <a:xfrm>
          <a:off x="14541500" y="6157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103414</xdr:rowOff>
    </xdr:from>
    <xdr:ext cx="534377"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4325111" y="5932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34</xdr:row>
      <xdr:rowOff>77597</xdr:rowOff>
    </xdr:from>
    <xdr:to>
      <xdr:col>71</xdr:col>
      <xdr:colOff>177800</xdr:colOff>
      <xdr:row>35</xdr:row>
      <xdr:rowOff>43250</xdr:rowOff>
    </xdr:to>
    <xdr:cxnSp macro="">
      <xdr:nvCxnSpPr>
        <xdr:cNvPr id="535" name="直線コネクタ 534">
          <a:extLst>
            <a:ext uri="{FF2B5EF4-FFF2-40B4-BE49-F238E27FC236}">
              <a16:creationId xmlns:a16="http://schemas.microsoft.com/office/drawing/2014/main" id="{00000000-0008-0000-0700-000017020000}"/>
            </a:ext>
          </a:extLst>
        </xdr:cNvPr>
        <xdr:cNvCxnSpPr/>
      </xdr:nvCxnSpPr>
      <xdr:spPr>
        <a:xfrm flipV="1">
          <a:off x="12814300" y="5906897"/>
          <a:ext cx="889000" cy="1371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33388</xdr:rowOff>
    </xdr:from>
    <xdr:to>
      <xdr:col>72</xdr:col>
      <xdr:colOff>38100</xdr:colOff>
      <xdr:row>36</xdr:row>
      <xdr:rowOff>134988</xdr:rowOff>
    </xdr:to>
    <xdr:sp macro="" textlink="">
      <xdr:nvSpPr>
        <xdr:cNvPr id="536" name="フローチャート: 判断 535">
          <a:extLst>
            <a:ext uri="{FF2B5EF4-FFF2-40B4-BE49-F238E27FC236}">
              <a16:creationId xmlns:a16="http://schemas.microsoft.com/office/drawing/2014/main" id="{00000000-0008-0000-0700-000018020000}"/>
            </a:ext>
          </a:extLst>
        </xdr:cNvPr>
        <xdr:cNvSpPr/>
      </xdr:nvSpPr>
      <xdr:spPr>
        <a:xfrm>
          <a:off x="13652500" y="6205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126115</xdr:rowOff>
    </xdr:from>
    <xdr:ext cx="534377"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3436111" y="6298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37274</xdr:rowOff>
    </xdr:from>
    <xdr:to>
      <xdr:col>67</xdr:col>
      <xdr:colOff>101600</xdr:colOff>
      <xdr:row>36</xdr:row>
      <xdr:rowOff>138874</xdr:rowOff>
    </xdr:to>
    <xdr:sp macro="" textlink="">
      <xdr:nvSpPr>
        <xdr:cNvPr id="538" name="フローチャート: 判断 537">
          <a:extLst>
            <a:ext uri="{FF2B5EF4-FFF2-40B4-BE49-F238E27FC236}">
              <a16:creationId xmlns:a16="http://schemas.microsoft.com/office/drawing/2014/main" id="{00000000-0008-0000-0700-00001A020000}"/>
            </a:ext>
          </a:extLst>
        </xdr:cNvPr>
        <xdr:cNvSpPr/>
      </xdr:nvSpPr>
      <xdr:spPr>
        <a:xfrm>
          <a:off x="12763500" y="6209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130001</xdr:rowOff>
    </xdr:from>
    <xdr:ext cx="534377"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2547111" y="6302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108179</xdr:rowOff>
    </xdr:from>
    <xdr:to>
      <xdr:col>85</xdr:col>
      <xdr:colOff>177800</xdr:colOff>
      <xdr:row>36</xdr:row>
      <xdr:rowOff>38329</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6268700" y="6108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34</xdr:row>
      <xdr:rowOff>131056</xdr:rowOff>
    </xdr:from>
    <xdr:ext cx="534377" cy="259045"/>
    <xdr:sp macro="" textlink="">
      <xdr:nvSpPr>
        <xdr:cNvPr id="546" name="消防費該当値テキスト">
          <a:extLst>
            <a:ext uri="{FF2B5EF4-FFF2-40B4-BE49-F238E27FC236}">
              <a16:creationId xmlns:a16="http://schemas.microsoft.com/office/drawing/2014/main" id="{00000000-0008-0000-0700-000022020000}"/>
            </a:ext>
          </a:extLst>
        </xdr:cNvPr>
        <xdr:cNvSpPr txBox="1"/>
      </xdr:nvSpPr>
      <xdr:spPr>
        <a:xfrm>
          <a:off x="16370300" y="59603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1232</xdr:rowOff>
    </xdr:from>
    <xdr:to>
      <xdr:col>81</xdr:col>
      <xdr:colOff>101600</xdr:colOff>
      <xdr:row>36</xdr:row>
      <xdr:rowOff>102832</xdr:rowOff>
    </xdr:to>
    <xdr:sp macro="" textlink="">
      <xdr:nvSpPr>
        <xdr:cNvPr id="547" name="楕円 546">
          <a:extLst>
            <a:ext uri="{FF2B5EF4-FFF2-40B4-BE49-F238E27FC236}">
              <a16:creationId xmlns:a16="http://schemas.microsoft.com/office/drawing/2014/main" id="{00000000-0008-0000-0700-000023020000}"/>
            </a:ext>
          </a:extLst>
        </xdr:cNvPr>
        <xdr:cNvSpPr/>
      </xdr:nvSpPr>
      <xdr:spPr>
        <a:xfrm>
          <a:off x="15430500" y="6173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93959</xdr:rowOff>
    </xdr:from>
    <xdr:ext cx="534377" cy="259045"/>
    <xdr:sp macro="" textlink="">
      <xdr:nvSpPr>
        <xdr:cNvPr id="548" name="テキスト ボックス 547">
          <a:extLst>
            <a:ext uri="{FF2B5EF4-FFF2-40B4-BE49-F238E27FC236}">
              <a16:creationId xmlns:a16="http://schemas.microsoft.com/office/drawing/2014/main" id="{00000000-0008-0000-0700-000024020000}"/>
            </a:ext>
          </a:extLst>
        </xdr:cNvPr>
        <xdr:cNvSpPr txBox="1"/>
      </xdr:nvSpPr>
      <xdr:spPr>
        <a:xfrm>
          <a:off x="15214111" y="62661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30264</xdr:rowOff>
    </xdr:from>
    <xdr:to>
      <xdr:col>76</xdr:col>
      <xdr:colOff>165100</xdr:colOff>
      <xdr:row>36</xdr:row>
      <xdr:rowOff>131864</xdr:rowOff>
    </xdr:to>
    <xdr:sp macro="" textlink="">
      <xdr:nvSpPr>
        <xdr:cNvPr id="549" name="楕円 548">
          <a:extLst>
            <a:ext uri="{FF2B5EF4-FFF2-40B4-BE49-F238E27FC236}">
              <a16:creationId xmlns:a16="http://schemas.microsoft.com/office/drawing/2014/main" id="{00000000-0008-0000-0700-000025020000}"/>
            </a:ext>
          </a:extLst>
        </xdr:cNvPr>
        <xdr:cNvSpPr/>
      </xdr:nvSpPr>
      <xdr:spPr>
        <a:xfrm>
          <a:off x="14541500" y="6202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122991</xdr:rowOff>
    </xdr:from>
    <xdr:ext cx="534377" cy="259045"/>
    <xdr:sp macro="" textlink="">
      <xdr:nvSpPr>
        <xdr:cNvPr id="550" name="テキスト ボックス 549">
          <a:extLst>
            <a:ext uri="{FF2B5EF4-FFF2-40B4-BE49-F238E27FC236}">
              <a16:creationId xmlns:a16="http://schemas.microsoft.com/office/drawing/2014/main" id="{00000000-0008-0000-0700-000026020000}"/>
            </a:ext>
          </a:extLst>
        </xdr:cNvPr>
        <xdr:cNvSpPr txBox="1"/>
      </xdr:nvSpPr>
      <xdr:spPr>
        <a:xfrm>
          <a:off x="14325111" y="6295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34</xdr:row>
      <xdr:rowOff>26797</xdr:rowOff>
    </xdr:from>
    <xdr:to>
      <xdr:col>72</xdr:col>
      <xdr:colOff>38100</xdr:colOff>
      <xdr:row>34</xdr:row>
      <xdr:rowOff>128397</xdr:rowOff>
    </xdr:to>
    <xdr:sp macro="" textlink="">
      <xdr:nvSpPr>
        <xdr:cNvPr id="551" name="楕円 550">
          <a:extLst>
            <a:ext uri="{FF2B5EF4-FFF2-40B4-BE49-F238E27FC236}">
              <a16:creationId xmlns:a16="http://schemas.microsoft.com/office/drawing/2014/main" id="{00000000-0008-0000-0700-000027020000}"/>
            </a:ext>
          </a:extLst>
        </xdr:cNvPr>
        <xdr:cNvSpPr/>
      </xdr:nvSpPr>
      <xdr:spPr>
        <a:xfrm>
          <a:off x="13652500" y="58560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32</xdr:row>
      <xdr:rowOff>144924</xdr:rowOff>
    </xdr:from>
    <xdr:ext cx="534377" cy="259045"/>
    <xdr:sp macro="" textlink="">
      <xdr:nvSpPr>
        <xdr:cNvPr id="552" name="テキスト ボックス 551">
          <a:extLst>
            <a:ext uri="{FF2B5EF4-FFF2-40B4-BE49-F238E27FC236}">
              <a16:creationId xmlns:a16="http://schemas.microsoft.com/office/drawing/2014/main" id="{00000000-0008-0000-0700-000028020000}"/>
            </a:ext>
          </a:extLst>
        </xdr:cNvPr>
        <xdr:cNvSpPr txBox="1"/>
      </xdr:nvSpPr>
      <xdr:spPr>
        <a:xfrm>
          <a:off x="13436111" y="56313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34</xdr:row>
      <xdr:rowOff>163900</xdr:rowOff>
    </xdr:from>
    <xdr:to>
      <xdr:col>67</xdr:col>
      <xdr:colOff>101600</xdr:colOff>
      <xdr:row>35</xdr:row>
      <xdr:rowOff>94050</xdr:rowOff>
    </xdr:to>
    <xdr:sp macro="" textlink="">
      <xdr:nvSpPr>
        <xdr:cNvPr id="553" name="楕円 552">
          <a:extLst>
            <a:ext uri="{FF2B5EF4-FFF2-40B4-BE49-F238E27FC236}">
              <a16:creationId xmlns:a16="http://schemas.microsoft.com/office/drawing/2014/main" id="{00000000-0008-0000-0700-000029020000}"/>
            </a:ext>
          </a:extLst>
        </xdr:cNvPr>
        <xdr:cNvSpPr/>
      </xdr:nvSpPr>
      <xdr:spPr>
        <a:xfrm>
          <a:off x="12763500" y="5993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33</xdr:row>
      <xdr:rowOff>110577</xdr:rowOff>
    </xdr:from>
    <xdr:ext cx="534377" cy="259045"/>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2547111" y="5768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8" name="正方形/長方形 557">
          <a:extLst>
            <a:ext uri="{FF2B5EF4-FFF2-40B4-BE49-F238E27FC236}">
              <a16:creationId xmlns:a16="http://schemas.microsoft.com/office/drawing/2014/main" id="{00000000-0008-0000-0700-00002E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9" name="正方形/長方形 558">
          <a:extLst>
            <a:ext uri="{FF2B5EF4-FFF2-40B4-BE49-F238E27FC236}">
              <a16:creationId xmlns:a16="http://schemas.microsoft.com/office/drawing/2014/main" id="{00000000-0008-0000-0700-00002F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0" name="正方形/長方形 559">
          <a:extLst>
            <a:ext uri="{FF2B5EF4-FFF2-40B4-BE49-F238E27FC236}">
              <a16:creationId xmlns:a16="http://schemas.microsoft.com/office/drawing/2014/main" id="{00000000-0008-0000-0700-000030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1" name="正方形/長方形 560">
          <a:extLst>
            <a:ext uri="{FF2B5EF4-FFF2-40B4-BE49-F238E27FC236}">
              <a16:creationId xmlns:a16="http://schemas.microsoft.com/office/drawing/2014/main" id="{00000000-0008-0000-0700-000031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2" name="正方形/長方形 561">
          <a:extLst>
            <a:ext uri="{FF2B5EF4-FFF2-40B4-BE49-F238E27FC236}">
              <a16:creationId xmlns:a16="http://schemas.microsoft.com/office/drawing/2014/main" id="{00000000-0008-0000-0700-000032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9" name="テキスト ボックス 568">
          <a:extLst>
            <a:ext uri="{FF2B5EF4-FFF2-40B4-BE49-F238E27FC236}">
              <a16:creationId xmlns:a16="http://schemas.microsoft.com/office/drawing/2014/main" id="{00000000-0008-0000-0700-000039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71" name="テキスト ボックス 570">
          <a:extLst>
            <a:ext uri="{FF2B5EF4-FFF2-40B4-BE49-F238E27FC236}">
              <a16:creationId xmlns:a16="http://schemas.microsoft.com/office/drawing/2014/main" id="{00000000-0008-0000-0700-00003B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73" name="テキスト ボックス 572">
          <a:extLst>
            <a:ext uri="{FF2B5EF4-FFF2-40B4-BE49-F238E27FC236}">
              <a16:creationId xmlns:a16="http://schemas.microsoft.com/office/drawing/2014/main" id="{00000000-0008-0000-0700-00003D020000}"/>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75" name="テキスト ボックス 574">
          <a:extLst>
            <a:ext uri="{FF2B5EF4-FFF2-40B4-BE49-F238E27FC236}">
              <a16:creationId xmlns:a16="http://schemas.microsoft.com/office/drawing/2014/main" id="{00000000-0008-0000-0700-00003F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7" name="テキスト ボックス 576">
          <a:extLst>
            <a:ext uri="{FF2B5EF4-FFF2-40B4-BE49-F238E27FC236}">
              <a16:creationId xmlns:a16="http://schemas.microsoft.com/office/drawing/2014/main" id="{00000000-0008-0000-0700-000041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8" name="教育費グラフ枠">
          <a:extLst>
            <a:ext uri="{FF2B5EF4-FFF2-40B4-BE49-F238E27FC236}">
              <a16:creationId xmlns:a16="http://schemas.microsoft.com/office/drawing/2014/main" id="{00000000-0008-0000-0700-000042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62395</xdr:rowOff>
    </xdr:from>
    <xdr:to>
      <xdr:col>85</xdr:col>
      <xdr:colOff>126364</xdr:colOff>
      <xdr:row>59</xdr:row>
      <xdr:rowOff>72301</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flipV="1">
          <a:off x="16317595" y="8634895"/>
          <a:ext cx="1269" cy="15529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76128</xdr:rowOff>
    </xdr:from>
    <xdr:ext cx="534377" cy="259045"/>
    <xdr:sp macro="" textlink="">
      <xdr:nvSpPr>
        <xdr:cNvPr id="580" name="教育費最小値テキスト">
          <a:extLst>
            <a:ext uri="{FF2B5EF4-FFF2-40B4-BE49-F238E27FC236}">
              <a16:creationId xmlns:a16="http://schemas.microsoft.com/office/drawing/2014/main" id="{00000000-0008-0000-0700-000044020000}"/>
            </a:ext>
          </a:extLst>
        </xdr:cNvPr>
        <xdr:cNvSpPr txBox="1"/>
      </xdr:nvSpPr>
      <xdr:spPr>
        <a:xfrm>
          <a:off x="16370300" y="10191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27,807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72301</xdr:rowOff>
    </xdr:from>
    <xdr:to>
      <xdr:col>86</xdr:col>
      <xdr:colOff>25400</xdr:colOff>
      <xdr:row>59</xdr:row>
      <xdr:rowOff>72301</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a:off x="16230600" y="101878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9072</xdr:rowOff>
    </xdr:from>
    <xdr:ext cx="599010" cy="259045"/>
    <xdr:sp macro="" textlink="">
      <xdr:nvSpPr>
        <xdr:cNvPr id="582" name="教育費最大値テキスト">
          <a:extLst>
            <a:ext uri="{FF2B5EF4-FFF2-40B4-BE49-F238E27FC236}">
              <a16:creationId xmlns:a16="http://schemas.microsoft.com/office/drawing/2014/main" id="{00000000-0008-0000-0700-000046020000}"/>
            </a:ext>
          </a:extLst>
        </xdr:cNvPr>
        <xdr:cNvSpPr txBox="1"/>
      </xdr:nvSpPr>
      <xdr:spPr>
        <a:xfrm>
          <a:off x="16370300" y="84101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150,087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62395</xdr:rowOff>
    </xdr:from>
    <xdr:to>
      <xdr:col>86</xdr:col>
      <xdr:colOff>25400</xdr:colOff>
      <xdr:row>50</xdr:row>
      <xdr:rowOff>62395</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a:off x="16230600" y="86348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52</xdr:row>
      <xdr:rowOff>161341</xdr:rowOff>
    </xdr:from>
    <xdr:to>
      <xdr:col>85</xdr:col>
      <xdr:colOff>127000</xdr:colOff>
      <xdr:row>53</xdr:row>
      <xdr:rowOff>75794</xdr:rowOff>
    </xdr:to>
    <xdr:cxnSp macro="">
      <xdr:nvCxnSpPr>
        <xdr:cNvPr id="584" name="直線コネクタ 583">
          <a:extLst>
            <a:ext uri="{FF2B5EF4-FFF2-40B4-BE49-F238E27FC236}">
              <a16:creationId xmlns:a16="http://schemas.microsoft.com/office/drawing/2014/main" id="{00000000-0008-0000-0700-000048020000}"/>
            </a:ext>
          </a:extLst>
        </xdr:cNvPr>
        <xdr:cNvCxnSpPr/>
      </xdr:nvCxnSpPr>
      <xdr:spPr>
        <a:xfrm>
          <a:off x="15481300" y="9076741"/>
          <a:ext cx="838200" cy="859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51160</xdr:rowOff>
    </xdr:from>
    <xdr:ext cx="534377" cy="259045"/>
    <xdr:sp macro="" textlink="">
      <xdr:nvSpPr>
        <xdr:cNvPr id="585" name="教育費平均値テキスト">
          <a:extLst>
            <a:ext uri="{FF2B5EF4-FFF2-40B4-BE49-F238E27FC236}">
              <a16:creationId xmlns:a16="http://schemas.microsoft.com/office/drawing/2014/main" id="{00000000-0008-0000-0700-000049020000}"/>
            </a:ext>
          </a:extLst>
        </xdr:cNvPr>
        <xdr:cNvSpPr txBox="1"/>
      </xdr:nvSpPr>
      <xdr:spPr>
        <a:xfrm>
          <a:off x="16370300" y="965236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72733</xdr:rowOff>
    </xdr:from>
    <xdr:to>
      <xdr:col>85</xdr:col>
      <xdr:colOff>177800</xdr:colOff>
      <xdr:row>57</xdr:row>
      <xdr:rowOff>2883</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6268700" y="9673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52</xdr:row>
      <xdr:rowOff>161341</xdr:rowOff>
    </xdr:from>
    <xdr:to>
      <xdr:col>81</xdr:col>
      <xdr:colOff>50800</xdr:colOff>
      <xdr:row>55</xdr:row>
      <xdr:rowOff>71221</xdr:rowOff>
    </xdr:to>
    <xdr:cxnSp macro="">
      <xdr:nvCxnSpPr>
        <xdr:cNvPr id="587" name="直線コネクタ 586">
          <a:extLst>
            <a:ext uri="{FF2B5EF4-FFF2-40B4-BE49-F238E27FC236}">
              <a16:creationId xmlns:a16="http://schemas.microsoft.com/office/drawing/2014/main" id="{00000000-0008-0000-0700-00004B020000}"/>
            </a:ext>
          </a:extLst>
        </xdr:cNvPr>
        <xdr:cNvCxnSpPr/>
      </xdr:nvCxnSpPr>
      <xdr:spPr>
        <a:xfrm flipV="1">
          <a:off x="14592300" y="9076741"/>
          <a:ext cx="889000" cy="424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53708</xdr:rowOff>
    </xdr:from>
    <xdr:to>
      <xdr:col>81</xdr:col>
      <xdr:colOff>101600</xdr:colOff>
      <xdr:row>56</xdr:row>
      <xdr:rowOff>155308</xdr:rowOff>
    </xdr:to>
    <xdr:sp macro="" textlink="">
      <xdr:nvSpPr>
        <xdr:cNvPr id="588" name="フローチャート: 判断 587">
          <a:extLst>
            <a:ext uri="{FF2B5EF4-FFF2-40B4-BE49-F238E27FC236}">
              <a16:creationId xmlns:a16="http://schemas.microsoft.com/office/drawing/2014/main" id="{00000000-0008-0000-0700-00004C020000}"/>
            </a:ext>
          </a:extLst>
        </xdr:cNvPr>
        <xdr:cNvSpPr/>
      </xdr:nvSpPr>
      <xdr:spPr>
        <a:xfrm>
          <a:off x="15430500" y="9654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146435</xdr:rowOff>
    </xdr:from>
    <xdr:ext cx="534377"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5214111" y="97476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55</xdr:row>
      <xdr:rowOff>71221</xdr:rowOff>
    </xdr:from>
    <xdr:to>
      <xdr:col>76</xdr:col>
      <xdr:colOff>114300</xdr:colOff>
      <xdr:row>55</xdr:row>
      <xdr:rowOff>133147</xdr:rowOff>
    </xdr:to>
    <xdr:cxnSp macro="">
      <xdr:nvCxnSpPr>
        <xdr:cNvPr id="590" name="直線コネクタ 589">
          <a:extLst>
            <a:ext uri="{FF2B5EF4-FFF2-40B4-BE49-F238E27FC236}">
              <a16:creationId xmlns:a16="http://schemas.microsoft.com/office/drawing/2014/main" id="{00000000-0008-0000-0700-00004E020000}"/>
            </a:ext>
          </a:extLst>
        </xdr:cNvPr>
        <xdr:cNvCxnSpPr/>
      </xdr:nvCxnSpPr>
      <xdr:spPr>
        <a:xfrm flipV="1">
          <a:off x="13703300" y="9500971"/>
          <a:ext cx="889000" cy="619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55</xdr:row>
      <xdr:rowOff>161074</xdr:rowOff>
    </xdr:from>
    <xdr:to>
      <xdr:col>76</xdr:col>
      <xdr:colOff>165100</xdr:colOff>
      <xdr:row>56</xdr:row>
      <xdr:rowOff>91224</xdr:rowOff>
    </xdr:to>
    <xdr:sp macro="" textlink="">
      <xdr:nvSpPr>
        <xdr:cNvPr id="591" name="フローチャート: 判断 590">
          <a:extLst>
            <a:ext uri="{FF2B5EF4-FFF2-40B4-BE49-F238E27FC236}">
              <a16:creationId xmlns:a16="http://schemas.microsoft.com/office/drawing/2014/main" id="{00000000-0008-0000-0700-00004F020000}"/>
            </a:ext>
          </a:extLst>
        </xdr:cNvPr>
        <xdr:cNvSpPr/>
      </xdr:nvSpPr>
      <xdr:spPr>
        <a:xfrm>
          <a:off x="14541500" y="9590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82351</xdr:rowOff>
    </xdr:from>
    <xdr:ext cx="534377"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4325111" y="96835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55</xdr:row>
      <xdr:rowOff>133147</xdr:rowOff>
    </xdr:from>
    <xdr:to>
      <xdr:col>71</xdr:col>
      <xdr:colOff>177800</xdr:colOff>
      <xdr:row>57</xdr:row>
      <xdr:rowOff>132614</xdr:rowOff>
    </xdr:to>
    <xdr:cxnSp macro="">
      <xdr:nvCxnSpPr>
        <xdr:cNvPr id="593" name="直線コネクタ 592">
          <a:extLst>
            <a:ext uri="{FF2B5EF4-FFF2-40B4-BE49-F238E27FC236}">
              <a16:creationId xmlns:a16="http://schemas.microsoft.com/office/drawing/2014/main" id="{00000000-0008-0000-0700-000051020000}"/>
            </a:ext>
          </a:extLst>
        </xdr:cNvPr>
        <xdr:cNvCxnSpPr/>
      </xdr:nvCxnSpPr>
      <xdr:spPr>
        <a:xfrm flipV="1">
          <a:off x="12814300" y="9562897"/>
          <a:ext cx="889000" cy="3423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42659</xdr:rowOff>
    </xdr:from>
    <xdr:to>
      <xdr:col>72</xdr:col>
      <xdr:colOff>38100</xdr:colOff>
      <xdr:row>56</xdr:row>
      <xdr:rowOff>144259</xdr:rowOff>
    </xdr:to>
    <xdr:sp macro="" textlink="">
      <xdr:nvSpPr>
        <xdr:cNvPr id="594" name="フローチャート: 判断 593">
          <a:extLst>
            <a:ext uri="{FF2B5EF4-FFF2-40B4-BE49-F238E27FC236}">
              <a16:creationId xmlns:a16="http://schemas.microsoft.com/office/drawing/2014/main" id="{00000000-0008-0000-0700-000052020000}"/>
            </a:ext>
          </a:extLst>
        </xdr:cNvPr>
        <xdr:cNvSpPr/>
      </xdr:nvSpPr>
      <xdr:spPr>
        <a:xfrm>
          <a:off x="13652500" y="9643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135386</xdr:rowOff>
    </xdr:from>
    <xdr:ext cx="534377"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3436111" y="97365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128918</xdr:rowOff>
    </xdr:from>
    <xdr:to>
      <xdr:col>67</xdr:col>
      <xdr:colOff>101600</xdr:colOff>
      <xdr:row>57</xdr:row>
      <xdr:rowOff>59068</xdr:rowOff>
    </xdr:to>
    <xdr:sp macro="" textlink="">
      <xdr:nvSpPr>
        <xdr:cNvPr id="596" name="フローチャート: 判断 595">
          <a:extLst>
            <a:ext uri="{FF2B5EF4-FFF2-40B4-BE49-F238E27FC236}">
              <a16:creationId xmlns:a16="http://schemas.microsoft.com/office/drawing/2014/main" id="{00000000-0008-0000-0700-000054020000}"/>
            </a:ext>
          </a:extLst>
        </xdr:cNvPr>
        <xdr:cNvSpPr/>
      </xdr:nvSpPr>
      <xdr:spPr>
        <a:xfrm>
          <a:off x="12763500" y="9730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75595</xdr:rowOff>
    </xdr:from>
    <xdr:ext cx="534377"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2547111" y="95053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53</xdr:row>
      <xdr:rowOff>24994</xdr:rowOff>
    </xdr:from>
    <xdr:to>
      <xdr:col>85</xdr:col>
      <xdr:colOff>177800</xdr:colOff>
      <xdr:row>53</xdr:row>
      <xdr:rowOff>126594</xdr:rowOff>
    </xdr:to>
    <xdr:sp macro="" textlink="">
      <xdr:nvSpPr>
        <xdr:cNvPr id="603" name="楕円 602">
          <a:extLst>
            <a:ext uri="{FF2B5EF4-FFF2-40B4-BE49-F238E27FC236}">
              <a16:creationId xmlns:a16="http://schemas.microsoft.com/office/drawing/2014/main" id="{00000000-0008-0000-0700-00005B020000}"/>
            </a:ext>
          </a:extLst>
        </xdr:cNvPr>
        <xdr:cNvSpPr/>
      </xdr:nvSpPr>
      <xdr:spPr>
        <a:xfrm>
          <a:off x="16268700" y="9111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52</xdr:row>
      <xdr:rowOff>47871</xdr:rowOff>
    </xdr:from>
    <xdr:ext cx="599010" cy="259045"/>
    <xdr:sp macro="" textlink="">
      <xdr:nvSpPr>
        <xdr:cNvPr id="604" name="教育費該当値テキスト">
          <a:extLst>
            <a:ext uri="{FF2B5EF4-FFF2-40B4-BE49-F238E27FC236}">
              <a16:creationId xmlns:a16="http://schemas.microsoft.com/office/drawing/2014/main" id="{00000000-0008-0000-0700-00005C020000}"/>
            </a:ext>
          </a:extLst>
        </xdr:cNvPr>
        <xdr:cNvSpPr txBox="1"/>
      </xdr:nvSpPr>
      <xdr:spPr>
        <a:xfrm>
          <a:off x="16370300" y="89632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108,532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52</xdr:row>
      <xdr:rowOff>110541</xdr:rowOff>
    </xdr:from>
    <xdr:to>
      <xdr:col>81</xdr:col>
      <xdr:colOff>101600</xdr:colOff>
      <xdr:row>53</xdr:row>
      <xdr:rowOff>40691</xdr:rowOff>
    </xdr:to>
    <xdr:sp macro="" textlink="">
      <xdr:nvSpPr>
        <xdr:cNvPr id="605" name="楕円 604">
          <a:extLst>
            <a:ext uri="{FF2B5EF4-FFF2-40B4-BE49-F238E27FC236}">
              <a16:creationId xmlns:a16="http://schemas.microsoft.com/office/drawing/2014/main" id="{00000000-0008-0000-0700-00005D020000}"/>
            </a:ext>
          </a:extLst>
        </xdr:cNvPr>
        <xdr:cNvSpPr/>
      </xdr:nvSpPr>
      <xdr:spPr>
        <a:xfrm>
          <a:off x="15430500" y="90259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51</xdr:row>
      <xdr:rowOff>57218</xdr:rowOff>
    </xdr:from>
    <xdr:ext cx="599010" cy="259045"/>
    <xdr:sp macro="" textlink="">
      <xdr:nvSpPr>
        <xdr:cNvPr id="606" name="テキスト ボックス 605">
          <a:extLst>
            <a:ext uri="{FF2B5EF4-FFF2-40B4-BE49-F238E27FC236}">
              <a16:creationId xmlns:a16="http://schemas.microsoft.com/office/drawing/2014/main" id="{00000000-0008-0000-0700-00005E020000}"/>
            </a:ext>
          </a:extLst>
        </xdr:cNvPr>
        <xdr:cNvSpPr txBox="1"/>
      </xdr:nvSpPr>
      <xdr:spPr>
        <a:xfrm>
          <a:off x="15181795" y="88011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55</xdr:row>
      <xdr:rowOff>20421</xdr:rowOff>
    </xdr:from>
    <xdr:to>
      <xdr:col>76</xdr:col>
      <xdr:colOff>165100</xdr:colOff>
      <xdr:row>55</xdr:row>
      <xdr:rowOff>122021</xdr:rowOff>
    </xdr:to>
    <xdr:sp macro="" textlink="">
      <xdr:nvSpPr>
        <xdr:cNvPr id="607" name="楕円 606">
          <a:extLst>
            <a:ext uri="{FF2B5EF4-FFF2-40B4-BE49-F238E27FC236}">
              <a16:creationId xmlns:a16="http://schemas.microsoft.com/office/drawing/2014/main" id="{00000000-0008-0000-0700-00005F020000}"/>
            </a:ext>
          </a:extLst>
        </xdr:cNvPr>
        <xdr:cNvSpPr/>
      </xdr:nvSpPr>
      <xdr:spPr>
        <a:xfrm>
          <a:off x="14541500" y="9450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53</xdr:row>
      <xdr:rowOff>138548</xdr:rowOff>
    </xdr:from>
    <xdr:ext cx="534377" cy="259045"/>
    <xdr:sp macro="" textlink="">
      <xdr:nvSpPr>
        <xdr:cNvPr id="608" name="テキスト ボックス 607">
          <a:extLst>
            <a:ext uri="{FF2B5EF4-FFF2-40B4-BE49-F238E27FC236}">
              <a16:creationId xmlns:a16="http://schemas.microsoft.com/office/drawing/2014/main" id="{00000000-0008-0000-0700-000060020000}"/>
            </a:ext>
          </a:extLst>
        </xdr:cNvPr>
        <xdr:cNvSpPr txBox="1"/>
      </xdr:nvSpPr>
      <xdr:spPr>
        <a:xfrm>
          <a:off x="14325111" y="9225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55</xdr:row>
      <xdr:rowOff>82347</xdr:rowOff>
    </xdr:from>
    <xdr:to>
      <xdr:col>72</xdr:col>
      <xdr:colOff>38100</xdr:colOff>
      <xdr:row>56</xdr:row>
      <xdr:rowOff>12497</xdr:rowOff>
    </xdr:to>
    <xdr:sp macro="" textlink="">
      <xdr:nvSpPr>
        <xdr:cNvPr id="609" name="楕円 608">
          <a:extLst>
            <a:ext uri="{FF2B5EF4-FFF2-40B4-BE49-F238E27FC236}">
              <a16:creationId xmlns:a16="http://schemas.microsoft.com/office/drawing/2014/main" id="{00000000-0008-0000-0700-000061020000}"/>
            </a:ext>
          </a:extLst>
        </xdr:cNvPr>
        <xdr:cNvSpPr/>
      </xdr:nvSpPr>
      <xdr:spPr>
        <a:xfrm>
          <a:off x="13652500" y="95120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29024</xdr:rowOff>
    </xdr:from>
    <xdr:ext cx="534377" cy="259045"/>
    <xdr:sp macro="" textlink="">
      <xdr:nvSpPr>
        <xdr:cNvPr id="610" name="テキスト ボックス 609">
          <a:extLst>
            <a:ext uri="{FF2B5EF4-FFF2-40B4-BE49-F238E27FC236}">
              <a16:creationId xmlns:a16="http://schemas.microsoft.com/office/drawing/2014/main" id="{00000000-0008-0000-0700-000062020000}"/>
            </a:ext>
          </a:extLst>
        </xdr:cNvPr>
        <xdr:cNvSpPr txBox="1"/>
      </xdr:nvSpPr>
      <xdr:spPr>
        <a:xfrm>
          <a:off x="13436111" y="92873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81814</xdr:rowOff>
    </xdr:from>
    <xdr:to>
      <xdr:col>67</xdr:col>
      <xdr:colOff>101600</xdr:colOff>
      <xdr:row>58</xdr:row>
      <xdr:rowOff>11964</xdr:rowOff>
    </xdr:to>
    <xdr:sp macro="" textlink="">
      <xdr:nvSpPr>
        <xdr:cNvPr id="611" name="楕円 610">
          <a:extLst>
            <a:ext uri="{FF2B5EF4-FFF2-40B4-BE49-F238E27FC236}">
              <a16:creationId xmlns:a16="http://schemas.microsoft.com/office/drawing/2014/main" id="{00000000-0008-0000-0700-000063020000}"/>
            </a:ext>
          </a:extLst>
        </xdr:cNvPr>
        <xdr:cNvSpPr/>
      </xdr:nvSpPr>
      <xdr:spPr>
        <a:xfrm>
          <a:off x="12763500" y="9854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3091</xdr:rowOff>
    </xdr:from>
    <xdr:ext cx="534377" cy="259045"/>
    <xdr:sp macro="" textlink="">
      <xdr:nvSpPr>
        <xdr:cNvPr id="612" name="テキスト ボックス 611">
          <a:extLst>
            <a:ext uri="{FF2B5EF4-FFF2-40B4-BE49-F238E27FC236}">
              <a16:creationId xmlns:a16="http://schemas.microsoft.com/office/drawing/2014/main" id="{00000000-0008-0000-0700-000064020000}"/>
            </a:ext>
          </a:extLst>
        </xdr:cNvPr>
        <xdr:cNvSpPr txBox="1"/>
      </xdr:nvSpPr>
      <xdr:spPr>
        <a:xfrm>
          <a:off x="12547111" y="9947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6" name="正方形/長方形 615">
          <a:extLst>
            <a:ext uri="{FF2B5EF4-FFF2-40B4-BE49-F238E27FC236}">
              <a16:creationId xmlns:a16="http://schemas.microsoft.com/office/drawing/2014/main" id="{00000000-0008-0000-0700-000068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7" name="正方形/長方形 616">
          <a:extLst>
            <a:ext uri="{FF2B5EF4-FFF2-40B4-BE49-F238E27FC236}">
              <a16:creationId xmlns:a16="http://schemas.microsoft.com/office/drawing/2014/main" id="{00000000-0008-0000-0700-000069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8" name="正方形/長方形 617">
          <a:extLst>
            <a:ext uri="{FF2B5EF4-FFF2-40B4-BE49-F238E27FC236}">
              <a16:creationId xmlns:a16="http://schemas.microsoft.com/office/drawing/2014/main" id="{00000000-0008-0000-0700-00006A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9" name="正方形/長方形 618">
          <a:extLst>
            <a:ext uri="{FF2B5EF4-FFF2-40B4-BE49-F238E27FC236}">
              <a16:creationId xmlns:a16="http://schemas.microsoft.com/office/drawing/2014/main" id="{00000000-0008-0000-0700-00006B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20" name="正方形/長方形 619">
          <a:extLst>
            <a:ext uri="{FF2B5EF4-FFF2-40B4-BE49-F238E27FC236}">
              <a16:creationId xmlns:a16="http://schemas.microsoft.com/office/drawing/2014/main" id="{00000000-0008-0000-0700-00006C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26" name="テキスト ボックス 625">
          <a:extLst>
            <a:ext uri="{FF2B5EF4-FFF2-40B4-BE49-F238E27FC236}">
              <a16:creationId xmlns:a16="http://schemas.microsoft.com/office/drawing/2014/main" id="{00000000-0008-0000-0700-000072020000}"/>
            </a:ext>
          </a:extLst>
        </xdr:cNvPr>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28" name="テキスト ボックス 627">
          <a:extLst>
            <a:ext uri="{FF2B5EF4-FFF2-40B4-BE49-F238E27FC236}">
              <a16:creationId xmlns:a16="http://schemas.microsoft.com/office/drawing/2014/main" id="{00000000-0008-0000-0700-000074020000}"/>
            </a:ext>
          </a:extLst>
        </xdr:cNvPr>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30" name="テキスト ボックス 629">
          <a:extLst>
            <a:ext uri="{FF2B5EF4-FFF2-40B4-BE49-F238E27FC236}">
              <a16:creationId xmlns:a16="http://schemas.microsoft.com/office/drawing/2014/main" id="{00000000-0008-0000-0700-000076020000}"/>
            </a:ext>
          </a:extLst>
        </xdr:cNvPr>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32" name="テキスト ボックス 631">
          <a:extLst>
            <a:ext uri="{FF2B5EF4-FFF2-40B4-BE49-F238E27FC236}">
              <a16:creationId xmlns:a16="http://schemas.microsoft.com/office/drawing/2014/main" id="{00000000-0008-0000-0700-000078020000}"/>
            </a:ext>
          </a:extLst>
        </xdr:cNvPr>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34" name="テキスト ボックス 633">
          <a:extLst>
            <a:ext uri="{FF2B5EF4-FFF2-40B4-BE49-F238E27FC236}">
              <a16:creationId xmlns:a16="http://schemas.microsoft.com/office/drawing/2014/main" id="{00000000-0008-0000-0700-00007A020000}"/>
            </a:ext>
          </a:extLst>
        </xdr:cNvPr>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36" name="テキスト ボックス 635">
          <a:extLst>
            <a:ext uri="{FF2B5EF4-FFF2-40B4-BE49-F238E27FC236}">
              <a16:creationId xmlns:a16="http://schemas.microsoft.com/office/drawing/2014/main" id="{00000000-0008-0000-0700-00007C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7" name="災害復旧費グラフ枠">
          <a:extLst>
            <a:ext uri="{FF2B5EF4-FFF2-40B4-BE49-F238E27FC236}">
              <a16:creationId xmlns:a16="http://schemas.microsoft.com/office/drawing/2014/main" id="{00000000-0008-0000-0700-00007D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29874</xdr:rowOff>
    </xdr:from>
    <xdr:to>
      <xdr:col>85</xdr:col>
      <xdr:colOff>126364</xdr:colOff>
      <xdr:row>79</xdr:row>
      <xdr:rowOff>98879</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flipV="1">
          <a:off x="16317595" y="12202824"/>
          <a:ext cx="1269" cy="1440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102706</xdr:rowOff>
    </xdr:from>
    <xdr:ext cx="249299" cy="259045"/>
    <xdr:sp macro="" textlink="">
      <xdr:nvSpPr>
        <xdr:cNvPr id="639" name="災害復旧費最小値テキスト">
          <a:extLst>
            <a:ext uri="{FF2B5EF4-FFF2-40B4-BE49-F238E27FC236}">
              <a16:creationId xmlns:a16="http://schemas.microsoft.com/office/drawing/2014/main" id="{00000000-0008-0000-0700-00007F020000}"/>
            </a:ext>
          </a:extLst>
        </xdr:cNvPr>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40" name="直線コネクタ 639">
          <a:extLst>
            <a:ext uri="{FF2B5EF4-FFF2-40B4-BE49-F238E27FC236}">
              <a16:creationId xmlns:a16="http://schemas.microsoft.com/office/drawing/2014/main" id="{00000000-0008-0000-0700-00008002000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148001</xdr:rowOff>
    </xdr:from>
    <xdr:ext cx="534377" cy="259045"/>
    <xdr:sp macro="" textlink="">
      <xdr:nvSpPr>
        <xdr:cNvPr id="641" name="災害復旧費最大値テキスト">
          <a:extLst>
            <a:ext uri="{FF2B5EF4-FFF2-40B4-BE49-F238E27FC236}">
              <a16:creationId xmlns:a16="http://schemas.microsoft.com/office/drawing/2014/main" id="{00000000-0008-0000-0700-000081020000}"/>
            </a:ext>
          </a:extLst>
        </xdr:cNvPr>
        <xdr:cNvSpPr txBox="1"/>
      </xdr:nvSpPr>
      <xdr:spPr>
        <a:xfrm>
          <a:off x="16370300" y="119780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88,226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29874</xdr:rowOff>
    </xdr:from>
    <xdr:to>
      <xdr:col>86</xdr:col>
      <xdr:colOff>25400</xdr:colOff>
      <xdr:row>71</xdr:row>
      <xdr:rowOff>29874</xdr:rowOff>
    </xdr:to>
    <xdr:cxnSp macro="">
      <xdr:nvCxnSpPr>
        <xdr:cNvPr id="642" name="直線コネクタ 641">
          <a:extLst>
            <a:ext uri="{FF2B5EF4-FFF2-40B4-BE49-F238E27FC236}">
              <a16:creationId xmlns:a16="http://schemas.microsoft.com/office/drawing/2014/main" id="{00000000-0008-0000-0700-000082020000}"/>
            </a:ext>
          </a:extLst>
        </xdr:cNvPr>
        <xdr:cNvCxnSpPr/>
      </xdr:nvCxnSpPr>
      <xdr:spPr>
        <a:xfrm>
          <a:off x="16230600" y="122028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54025</xdr:rowOff>
    </xdr:from>
    <xdr:to>
      <xdr:col>85</xdr:col>
      <xdr:colOff>127000</xdr:colOff>
      <xdr:row>78</xdr:row>
      <xdr:rowOff>58939</xdr:rowOff>
    </xdr:to>
    <xdr:cxnSp macro="">
      <xdr:nvCxnSpPr>
        <xdr:cNvPr id="643" name="直線コネクタ 642">
          <a:extLst>
            <a:ext uri="{FF2B5EF4-FFF2-40B4-BE49-F238E27FC236}">
              <a16:creationId xmlns:a16="http://schemas.microsoft.com/office/drawing/2014/main" id="{00000000-0008-0000-0700-000083020000}"/>
            </a:ext>
          </a:extLst>
        </xdr:cNvPr>
        <xdr:cNvCxnSpPr/>
      </xdr:nvCxnSpPr>
      <xdr:spPr>
        <a:xfrm>
          <a:off x="15481300" y="13427125"/>
          <a:ext cx="838200" cy="4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53497</xdr:rowOff>
    </xdr:from>
    <xdr:ext cx="469744" cy="259045"/>
    <xdr:sp macro="" textlink="">
      <xdr:nvSpPr>
        <xdr:cNvPr id="644" name="災害復旧費平均値テキスト">
          <a:extLst>
            <a:ext uri="{FF2B5EF4-FFF2-40B4-BE49-F238E27FC236}">
              <a16:creationId xmlns:a16="http://schemas.microsoft.com/office/drawing/2014/main" id="{00000000-0008-0000-0700-000084020000}"/>
            </a:ext>
          </a:extLst>
        </xdr:cNvPr>
        <xdr:cNvSpPr txBox="1"/>
      </xdr:nvSpPr>
      <xdr:spPr>
        <a:xfrm>
          <a:off x="16370300" y="134265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75070</xdr:rowOff>
    </xdr:from>
    <xdr:to>
      <xdr:col>85</xdr:col>
      <xdr:colOff>177800</xdr:colOff>
      <xdr:row>79</xdr:row>
      <xdr:rowOff>5220</xdr:rowOff>
    </xdr:to>
    <xdr:sp macro="" textlink="">
      <xdr:nvSpPr>
        <xdr:cNvPr id="645" name="フローチャート: 判断 644">
          <a:extLst>
            <a:ext uri="{FF2B5EF4-FFF2-40B4-BE49-F238E27FC236}">
              <a16:creationId xmlns:a16="http://schemas.microsoft.com/office/drawing/2014/main" id="{00000000-0008-0000-0700-000085020000}"/>
            </a:ext>
          </a:extLst>
        </xdr:cNvPr>
        <xdr:cNvSpPr/>
      </xdr:nvSpPr>
      <xdr:spPr>
        <a:xfrm>
          <a:off x="16268700" y="13448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54025</xdr:rowOff>
    </xdr:from>
    <xdr:to>
      <xdr:col>81</xdr:col>
      <xdr:colOff>50800</xdr:colOff>
      <xdr:row>78</xdr:row>
      <xdr:rowOff>71740</xdr:rowOff>
    </xdr:to>
    <xdr:cxnSp macro="">
      <xdr:nvCxnSpPr>
        <xdr:cNvPr id="646" name="直線コネクタ 645">
          <a:extLst>
            <a:ext uri="{FF2B5EF4-FFF2-40B4-BE49-F238E27FC236}">
              <a16:creationId xmlns:a16="http://schemas.microsoft.com/office/drawing/2014/main" id="{00000000-0008-0000-0700-000086020000}"/>
            </a:ext>
          </a:extLst>
        </xdr:cNvPr>
        <xdr:cNvCxnSpPr/>
      </xdr:nvCxnSpPr>
      <xdr:spPr>
        <a:xfrm flipV="1">
          <a:off x="14592300" y="13427125"/>
          <a:ext cx="889000" cy="17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55198</xdr:rowOff>
    </xdr:from>
    <xdr:to>
      <xdr:col>81</xdr:col>
      <xdr:colOff>101600</xdr:colOff>
      <xdr:row>78</xdr:row>
      <xdr:rowOff>156798</xdr:rowOff>
    </xdr:to>
    <xdr:sp macro="" textlink="">
      <xdr:nvSpPr>
        <xdr:cNvPr id="647" name="フローチャート: 判断 646">
          <a:extLst>
            <a:ext uri="{FF2B5EF4-FFF2-40B4-BE49-F238E27FC236}">
              <a16:creationId xmlns:a16="http://schemas.microsoft.com/office/drawing/2014/main" id="{00000000-0008-0000-0700-000087020000}"/>
            </a:ext>
          </a:extLst>
        </xdr:cNvPr>
        <xdr:cNvSpPr/>
      </xdr:nvSpPr>
      <xdr:spPr>
        <a:xfrm>
          <a:off x="15430500" y="13428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147925</xdr:rowOff>
    </xdr:from>
    <xdr:ext cx="534377"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5214111" y="135210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71740</xdr:rowOff>
    </xdr:from>
    <xdr:to>
      <xdr:col>76</xdr:col>
      <xdr:colOff>114300</xdr:colOff>
      <xdr:row>79</xdr:row>
      <xdr:rowOff>14312</xdr:rowOff>
    </xdr:to>
    <xdr:cxnSp macro="">
      <xdr:nvCxnSpPr>
        <xdr:cNvPr id="649" name="直線コネクタ 648">
          <a:extLst>
            <a:ext uri="{FF2B5EF4-FFF2-40B4-BE49-F238E27FC236}">
              <a16:creationId xmlns:a16="http://schemas.microsoft.com/office/drawing/2014/main" id="{00000000-0008-0000-0700-000089020000}"/>
            </a:ext>
          </a:extLst>
        </xdr:cNvPr>
        <xdr:cNvCxnSpPr/>
      </xdr:nvCxnSpPr>
      <xdr:spPr>
        <a:xfrm flipV="1">
          <a:off x="13703300" y="13444840"/>
          <a:ext cx="889000" cy="114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69143</xdr:rowOff>
    </xdr:from>
    <xdr:to>
      <xdr:col>76</xdr:col>
      <xdr:colOff>165100</xdr:colOff>
      <xdr:row>78</xdr:row>
      <xdr:rowOff>170743</xdr:rowOff>
    </xdr:to>
    <xdr:sp macro="" textlink="">
      <xdr:nvSpPr>
        <xdr:cNvPr id="650" name="フローチャート: 判断 649">
          <a:extLst>
            <a:ext uri="{FF2B5EF4-FFF2-40B4-BE49-F238E27FC236}">
              <a16:creationId xmlns:a16="http://schemas.microsoft.com/office/drawing/2014/main" id="{00000000-0008-0000-0700-00008A020000}"/>
            </a:ext>
          </a:extLst>
        </xdr:cNvPr>
        <xdr:cNvSpPr/>
      </xdr:nvSpPr>
      <xdr:spPr>
        <a:xfrm>
          <a:off x="14541500" y="13442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78</xdr:row>
      <xdr:rowOff>161870</xdr:rowOff>
    </xdr:from>
    <xdr:ext cx="469744"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4357428" y="135349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163638</xdr:rowOff>
    </xdr:from>
    <xdr:to>
      <xdr:col>71</xdr:col>
      <xdr:colOff>177800</xdr:colOff>
      <xdr:row>79</xdr:row>
      <xdr:rowOff>14312</xdr:rowOff>
    </xdr:to>
    <xdr:cxnSp macro="">
      <xdr:nvCxnSpPr>
        <xdr:cNvPr id="652" name="直線コネクタ 651">
          <a:extLst>
            <a:ext uri="{FF2B5EF4-FFF2-40B4-BE49-F238E27FC236}">
              <a16:creationId xmlns:a16="http://schemas.microsoft.com/office/drawing/2014/main" id="{00000000-0008-0000-0700-00008C020000}"/>
            </a:ext>
          </a:extLst>
        </xdr:cNvPr>
        <xdr:cNvCxnSpPr/>
      </xdr:nvCxnSpPr>
      <xdr:spPr>
        <a:xfrm>
          <a:off x="12814300" y="13536738"/>
          <a:ext cx="889000" cy="221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54333</xdr:rowOff>
    </xdr:from>
    <xdr:to>
      <xdr:col>72</xdr:col>
      <xdr:colOff>38100</xdr:colOff>
      <xdr:row>78</xdr:row>
      <xdr:rowOff>155933</xdr:rowOff>
    </xdr:to>
    <xdr:sp macro="" textlink="">
      <xdr:nvSpPr>
        <xdr:cNvPr id="653" name="フローチャート: 判断 652">
          <a:extLst>
            <a:ext uri="{FF2B5EF4-FFF2-40B4-BE49-F238E27FC236}">
              <a16:creationId xmlns:a16="http://schemas.microsoft.com/office/drawing/2014/main" id="{00000000-0008-0000-0700-00008D020000}"/>
            </a:ext>
          </a:extLst>
        </xdr:cNvPr>
        <xdr:cNvSpPr/>
      </xdr:nvSpPr>
      <xdr:spPr>
        <a:xfrm>
          <a:off x="13652500" y="134274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1010</xdr:rowOff>
    </xdr:from>
    <xdr:ext cx="534377"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3436111" y="132026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70776</xdr:rowOff>
    </xdr:from>
    <xdr:to>
      <xdr:col>67</xdr:col>
      <xdr:colOff>101600</xdr:colOff>
      <xdr:row>79</xdr:row>
      <xdr:rowOff>926</xdr:rowOff>
    </xdr:to>
    <xdr:sp macro="" textlink="">
      <xdr:nvSpPr>
        <xdr:cNvPr id="655" name="フローチャート: 判断 654">
          <a:extLst>
            <a:ext uri="{FF2B5EF4-FFF2-40B4-BE49-F238E27FC236}">
              <a16:creationId xmlns:a16="http://schemas.microsoft.com/office/drawing/2014/main" id="{00000000-0008-0000-0700-00008F020000}"/>
            </a:ext>
          </a:extLst>
        </xdr:cNvPr>
        <xdr:cNvSpPr/>
      </xdr:nvSpPr>
      <xdr:spPr>
        <a:xfrm>
          <a:off x="12763500" y="13443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17453</xdr:rowOff>
    </xdr:from>
    <xdr:ext cx="469744"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2579428" y="132191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8139</xdr:rowOff>
    </xdr:from>
    <xdr:to>
      <xdr:col>85</xdr:col>
      <xdr:colOff>177800</xdr:colOff>
      <xdr:row>78</xdr:row>
      <xdr:rowOff>109739</xdr:rowOff>
    </xdr:to>
    <xdr:sp macro="" textlink="">
      <xdr:nvSpPr>
        <xdr:cNvPr id="662" name="楕円 661">
          <a:extLst>
            <a:ext uri="{FF2B5EF4-FFF2-40B4-BE49-F238E27FC236}">
              <a16:creationId xmlns:a16="http://schemas.microsoft.com/office/drawing/2014/main" id="{00000000-0008-0000-0700-000096020000}"/>
            </a:ext>
          </a:extLst>
        </xdr:cNvPr>
        <xdr:cNvSpPr/>
      </xdr:nvSpPr>
      <xdr:spPr>
        <a:xfrm>
          <a:off x="16268700" y="13381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31016</xdr:rowOff>
    </xdr:from>
    <xdr:ext cx="534377" cy="259045"/>
    <xdr:sp macro="" textlink="">
      <xdr:nvSpPr>
        <xdr:cNvPr id="663" name="災害復旧費該当値テキスト">
          <a:extLst>
            <a:ext uri="{FF2B5EF4-FFF2-40B4-BE49-F238E27FC236}">
              <a16:creationId xmlns:a16="http://schemas.microsoft.com/office/drawing/2014/main" id="{00000000-0008-0000-0700-000097020000}"/>
            </a:ext>
          </a:extLst>
        </xdr:cNvPr>
        <xdr:cNvSpPr txBox="1"/>
      </xdr:nvSpPr>
      <xdr:spPr>
        <a:xfrm>
          <a:off x="16370300" y="13232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3225</xdr:rowOff>
    </xdr:from>
    <xdr:to>
      <xdr:col>81</xdr:col>
      <xdr:colOff>101600</xdr:colOff>
      <xdr:row>78</xdr:row>
      <xdr:rowOff>104825</xdr:rowOff>
    </xdr:to>
    <xdr:sp macro="" textlink="">
      <xdr:nvSpPr>
        <xdr:cNvPr id="664" name="楕円 663">
          <a:extLst>
            <a:ext uri="{FF2B5EF4-FFF2-40B4-BE49-F238E27FC236}">
              <a16:creationId xmlns:a16="http://schemas.microsoft.com/office/drawing/2014/main" id="{00000000-0008-0000-0700-000098020000}"/>
            </a:ext>
          </a:extLst>
        </xdr:cNvPr>
        <xdr:cNvSpPr/>
      </xdr:nvSpPr>
      <xdr:spPr>
        <a:xfrm>
          <a:off x="15430500" y="13376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121352</xdr:rowOff>
    </xdr:from>
    <xdr:ext cx="534377" cy="259045"/>
    <xdr:sp macro="" textlink="">
      <xdr:nvSpPr>
        <xdr:cNvPr id="665" name="テキスト ボックス 664">
          <a:extLst>
            <a:ext uri="{FF2B5EF4-FFF2-40B4-BE49-F238E27FC236}">
              <a16:creationId xmlns:a16="http://schemas.microsoft.com/office/drawing/2014/main" id="{00000000-0008-0000-0700-000099020000}"/>
            </a:ext>
          </a:extLst>
        </xdr:cNvPr>
        <xdr:cNvSpPr txBox="1"/>
      </xdr:nvSpPr>
      <xdr:spPr>
        <a:xfrm>
          <a:off x="15214111" y="131515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20940</xdr:rowOff>
    </xdr:from>
    <xdr:to>
      <xdr:col>76</xdr:col>
      <xdr:colOff>165100</xdr:colOff>
      <xdr:row>78</xdr:row>
      <xdr:rowOff>122540</xdr:rowOff>
    </xdr:to>
    <xdr:sp macro="" textlink="">
      <xdr:nvSpPr>
        <xdr:cNvPr id="666" name="楕円 665">
          <a:extLst>
            <a:ext uri="{FF2B5EF4-FFF2-40B4-BE49-F238E27FC236}">
              <a16:creationId xmlns:a16="http://schemas.microsoft.com/office/drawing/2014/main" id="{00000000-0008-0000-0700-00009A020000}"/>
            </a:ext>
          </a:extLst>
        </xdr:cNvPr>
        <xdr:cNvSpPr/>
      </xdr:nvSpPr>
      <xdr:spPr>
        <a:xfrm>
          <a:off x="14541500" y="13394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139067</xdr:rowOff>
    </xdr:from>
    <xdr:ext cx="534377" cy="259045"/>
    <xdr:sp macro="" textlink="">
      <xdr:nvSpPr>
        <xdr:cNvPr id="667" name="テキスト ボックス 666">
          <a:extLst>
            <a:ext uri="{FF2B5EF4-FFF2-40B4-BE49-F238E27FC236}">
              <a16:creationId xmlns:a16="http://schemas.microsoft.com/office/drawing/2014/main" id="{00000000-0008-0000-0700-00009B020000}"/>
            </a:ext>
          </a:extLst>
        </xdr:cNvPr>
        <xdr:cNvSpPr txBox="1"/>
      </xdr:nvSpPr>
      <xdr:spPr>
        <a:xfrm>
          <a:off x="14325111" y="131692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134962</xdr:rowOff>
    </xdr:from>
    <xdr:to>
      <xdr:col>72</xdr:col>
      <xdr:colOff>38100</xdr:colOff>
      <xdr:row>79</xdr:row>
      <xdr:rowOff>65112</xdr:rowOff>
    </xdr:to>
    <xdr:sp macro="" textlink="">
      <xdr:nvSpPr>
        <xdr:cNvPr id="668" name="楕円 667">
          <a:extLst>
            <a:ext uri="{FF2B5EF4-FFF2-40B4-BE49-F238E27FC236}">
              <a16:creationId xmlns:a16="http://schemas.microsoft.com/office/drawing/2014/main" id="{00000000-0008-0000-0700-00009C020000}"/>
            </a:ext>
          </a:extLst>
        </xdr:cNvPr>
        <xdr:cNvSpPr/>
      </xdr:nvSpPr>
      <xdr:spPr>
        <a:xfrm>
          <a:off x="13652500" y="135080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79</xdr:row>
      <xdr:rowOff>56239</xdr:rowOff>
    </xdr:from>
    <xdr:ext cx="469744" cy="259045"/>
    <xdr:sp macro="" textlink="">
      <xdr:nvSpPr>
        <xdr:cNvPr id="669" name="テキスト ボックス 668">
          <a:extLst>
            <a:ext uri="{FF2B5EF4-FFF2-40B4-BE49-F238E27FC236}">
              <a16:creationId xmlns:a16="http://schemas.microsoft.com/office/drawing/2014/main" id="{00000000-0008-0000-0700-00009D020000}"/>
            </a:ext>
          </a:extLst>
        </xdr:cNvPr>
        <xdr:cNvSpPr txBox="1"/>
      </xdr:nvSpPr>
      <xdr:spPr>
        <a:xfrm>
          <a:off x="13468428" y="136007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112838</xdr:rowOff>
    </xdr:from>
    <xdr:to>
      <xdr:col>67</xdr:col>
      <xdr:colOff>101600</xdr:colOff>
      <xdr:row>79</xdr:row>
      <xdr:rowOff>42988</xdr:rowOff>
    </xdr:to>
    <xdr:sp macro="" textlink="">
      <xdr:nvSpPr>
        <xdr:cNvPr id="670" name="楕円 669">
          <a:extLst>
            <a:ext uri="{FF2B5EF4-FFF2-40B4-BE49-F238E27FC236}">
              <a16:creationId xmlns:a16="http://schemas.microsoft.com/office/drawing/2014/main" id="{00000000-0008-0000-0700-00009E020000}"/>
            </a:ext>
          </a:extLst>
        </xdr:cNvPr>
        <xdr:cNvSpPr/>
      </xdr:nvSpPr>
      <xdr:spPr>
        <a:xfrm>
          <a:off x="12763500" y="13485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79</xdr:row>
      <xdr:rowOff>34115</xdr:rowOff>
    </xdr:from>
    <xdr:ext cx="469744" cy="259045"/>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2579428" y="135786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73" name="正方形/長方形 672">
          <a:extLst>
            <a:ext uri="{FF2B5EF4-FFF2-40B4-BE49-F238E27FC236}">
              <a16:creationId xmlns:a16="http://schemas.microsoft.com/office/drawing/2014/main" id="{00000000-0008-0000-0700-0000A1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74" name="正方形/長方形 673">
          <a:extLst>
            <a:ext uri="{FF2B5EF4-FFF2-40B4-BE49-F238E27FC236}">
              <a16:creationId xmlns:a16="http://schemas.microsoft.com/office/drawing/2014/main" id="{00000000-0008-0000-0700-0000A2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5" name="正方形/長方形 674">
          <a:extLst>
            <a:ext uri="{FF2B5EF4-FFF2-40B4-BE49-F238E27FC236}">
              <a16:creationId xmlns:a16="http://schemas.microsoft.com/office/drawing/2014/main" id="{00000000-0008-0000-0700-0000A3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6" name="正方形/長方形 675">
          <a:extLst>
            <a:ext uri="{FF2B5EF4-FFF2-40B4-BE49-F238E27FC236}">
              <a16:creationId xmlns:a16="http://schemas.microsoft.com/office/drawing/2014/main" id="{00000000-0008-0000-0700-0000A4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7" name="正方形/長方形 676">
          <a:extLst>
            <a:ext uri="{FF2B5EF4-FFF2-40B4-BE49-F238E27FC236}">
              <a16:creationId xmlns:a16="http://schemas.microsoft.com/office/drawing/2014/main" id="{00000000-0008-0000-0700-0000A5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8" name="正方形/長方形 677">
          <a:extLst>
            <a:ext uri="{FF2B5EF4-FFF2-40B4-BE49-F238E27FC236}">
              <a16:creationId xmlns:a16="http://schemas.microsoft.com/office/drawing/2014/main" id="{00000000-0008-0000-0700-0000A6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9" name="正方形/長方形 678">
          <a:extLst>
            <a:ext uri="{FF2B5EF4-FFF2-40B4-BE49-F238E27FC236}">
              <a16:creationId xmlns:a16="http://schemas.microsoft.com/office/drawing/2014/main" id="{00000000-0008-0000-0700-0000A7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83" name="テキスト ボックス 682">
          <a:extLst>
            <a:ext uri="{FF2B5EF4-FFF2-40B4-BE49-F238E27FC236}">
              <a16:creationId xmlns:a16="http://schemas.microsoft.com/office/drawing/2014/main" id="{00000000-0008-0000-0700-0000AB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144434</xdr:rowOff>
    </xdr:from>
    <xdr:ext cx="595419" cy="259045"/>
    <xdr:sp macro="" textlink="">
      <xdr:nvSpPr>
        <xdr:cNvPr id="685" name="テキスト ボックス 684">
          <a:extLst>
            <a:ext uri="{FF2B5EF4-FFF2-40B4-BE49-F238E27FC236}">
              <a16:creationId xmlns:a16="http://schemas.microsoft.com/office/drawing/2014/main" id="{00000000-0008-0000-0700-0000AD020000}"/>
            </a:ext>
          </a:extLst>
        </xdr:cNvPr>
        <xdr:cNvSpPr txBox="1"/>
      </xdr:nvSpPr>
      <xdr:spPr>
        <a:xfrm>
          <a:off x="11850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94</xdr:row>
      <xdr:rowOff>160763</xdr:rowOff>
    </xdr:from>
    <xdr:ext cx="595419" cy="259045"/>
    <xdr:sp macro="" textlink="">
      <xdr:nvSpPr>
        <xdr:cNvPr id="687" name="テキスト ボックス 686">
          <a:extLst>
            <a:ext uri="{FF2B5EF4-FFF2-40B4-BE49-F238E27FC236}">
              <a16:creationId xmlns:a16="http://schemas.microsoft.com/office/drawing/2014/main" id="{00000000-0008-0000-0700-0000AF020000}"/>
            </a:ext>
          </a:extLst>
        </xdr:cNvPr>
        <xdr:cNvSpPr txBox="1"/>
      </xdr:nvSpPr>
      <xdr:spPr>
        <a:xfrm>
          <a:off x="11850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5641</xdr:rowOff>
    </xdr:from>
    <xdr:ext cx="595419" cy="259045"/>
    <xdr:sp macro="" textlink="">
      <xdr:nvSpPr>
        <xdr:cNvPr id="689" name="テキスト ボックス 688">
          <a:extLst>
            <a:ext uri="{FF2B5EF4-FFF2-40B4-BE49-F238E27FC236}">
              <a16:creationId xmlns:a16="http://schemas.microsoft.com/office/drawing/2014/main" id="{00000000-0008-0000-0700-0000B1020000}"/>
            </a:ext>
          </a:extLst>
        </xdr:cNvPr>
        <xdr:cNvSpPr txBox="1"/>
      </xdr:nvSpPr>
      <xdr:spPr>
        <a:xfrm>
          <a:off x="11850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21970</xdr:rowOff>
    </xdr:from>
    <xdr:ext cx="595419" cy="259045"/>
    <xdr:sp macro="" textlink="">
      <xdr:nvSpPr>
        <xdr:cNvPr id="691" name="テキスト ボックス 690">
          <a:extLst>
            <a:ext uri="{FF2B5EF4-FFF2-40B4-BE49-F238E27FC236}">
              <a16:creationId xmlns:a16="http://schemas.microsoft.com/office/drawing/2014/main" id="{00000000-0008-0000-0700-0000B3020000}"/>
            </a:ext>
          </a:extLst>
        </xdr:cNvPr>
        <xdr:cNvSpPr txBox="1"/>
      </xdr:nvSpPr>
      <xdr:spPr>
        <a:xfrm>
          <a:off x="11850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93" name="テキスト ボックス 692">
          <a:extLst>
            <a:ext uri="{FF2B5EF4-FFF2-40B4-BE49-F238E27FC236}">
              <a16:creationId xmlns:a16="http://schemas.microsoft.com/office/drawing/2014/main" id="{00000000-0008-0000-0700-0000B5020000}"/>
            </a:ext>
          </a:extLst>
        </xdr:cNvPr>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95" name="テキスト ボックス 694">
          <a:extLst>
            <a:ext uri="{FF2B5EF4-FFF2-40B4-BE49-F238E27FC236}">
              <a16:creationId xmlns:a16="http://schemas.microsoft.com/office/drawing/2014/main" id="{00000000-0008-0000-0700-0000B7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6" name="公債費グラフ枠">
          <a:extLst>
            <a:ext uri="{FF2B5EF4-FFF2-40B4-BE49-F238E27FC236}">
              <a16:creationId xmlns:a16="http://schemas.microsoft.com/office/drawing/2014/main" id="{00000000-0008-0000-0700-0000B8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89</xdr:row>
      <xdr:rowOff>109120</xdr:rowOff>
    </xdr:from>
    <xdr:to>
      <xdr:col>85</xdr:col>
      <xdr:colOff>126364</xdr:colOff>
      <xdr:row>98</xdr:row>
      <xdr:rowOff>166325</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flipV="1">
          <a:off x="16317595" y="15368170"/>
          <a:ext cx="1269" cy="16002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170152</xdr:rowOff>
    </xdr:from>
    <xdr:ext cx="534377" cy="259045"/>
    <xdr:sp macro="" textlink="">
      <xdr:nvSpPr>
        <xdr:cNvPr id="698" name="公債費最小値テキスト">
          <a:extLst>
            <a:ext uri="{FF2B5EF4-FFF2-40B4-BE49-F238E27FC236}">
              <a16:creationId xmlns:a16="http://schemas.microsoft.com/office/drawing/2014/main" id="{00000000-0008-0000-0700-0000BA020000}"/>
            </a:ext>
          </a:extLst>
        </xdr:cNvPr>
        <xdr:cNvSpPr txBox="1"/>
      </xdr:nvSpPr>
      <xdr:spPr>
        <a:xfrm>
          <a:off x="16370300" y="169722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31,847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166325</xdr:rowOff>
    </xdr:from>
    <xdr:to>
      <xdr:col>86</xdr:col>
      <xdr:colOff>25400</xdr:colOff>
      <xdr:row>98</xdr:row>
      <xdr:rowOff>166325</xdr:rowOff>
    </xdr:to>
    <xdr:cxnSp macro="">
      <xdr:nvCxnSpPr>
        <xdr:cNvPr id="699" name="直線コネクタ 698">
          <a:extLst>
            <a:ext uri="{FF2B5EF4-FFF2-40B4-BE49-F238E27FC236}">
              <a16:creationId xmlns:a16="http://schemas.microsoft.com/office/drawing/2014/main" id="{00000000-0008-0000-0700-0000BB020000}"/>
            </a:ext>
          </a:extLst>
        </xdr:cNvPr>
        <xdr:cNvCxnSpPr/>
      </xdr:nvCxnSpPr>
      <xdr:spPr>
        <a:xfrm>
          <a:off x="16230600" y="169684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55797</xdr:rowOff>
    </xdr:from>
    <xdr:ext cx="599010" cy="259045"/>
    <xdr:sp macro="" textlink="">
      <xdr:nvSpPr>
        <xdr:cNvPr id="700" name="公債費最大値テキスト">
          <a:extLst>
            <a:ext uri="{FF2B5EF4-FFF2-40B4-BE49-F238E27FC236}">
              <a16:creationId xmlns:a16="http://schemas.microsoft.com/office/drawing/2014/main" id="{00000000-0008-0000-0700-0000BC020000}"/>
            </a:ext>
          </a:extLst>
        </xdr:cNvPr>
        <xdr:cNvSpPr txBox="1"/>
      </xdr:nvSpPr>
      <xdr:spPr>
        <a:xfrm>
          <a:off x="16370300" y="151433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521,864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89</xdr:row>
      <xdr:rowOff>109120</xdr:rowOff>
    </xdr:from>
    <xdr:to>
      <xdr:col>86</xdr:col>
      <xdr:colOff>25400</xdr:colOff>
      <xdr:row>89</xdr:row>
      <xdr:rowOff>109120</xdr:rowOff>
    </xdr:to>
    <xdr:cxnSp macro="">
      <xdr:nvCxnSpPr>
        <xdr:cNvPr id="701" name="直線コネクタ 700">
          <a:extLst>
            <a:ext uri="{FF2B5EF4-FFF2-40B4-BE49-F238E27FC236}">
              <a16:creationId xmlns:a16="http://schemas.microsoft.com/office/drawing/2014/main" id="{00000000-0008-0000-0700-0000BD020000}"/>
            </a:ext>
          </a:extLst>
        </xdr:cNvPr>
        <xdr:cNvCxnSpPr/>
      </xdr:nvCxnSpPr>
      <xdr:spPr>
        <a:xfrm>
          <a:off x="16230600" y="153681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119138</xdr:rowOff>
    </xdr:from>
    <xdr:to>
      <xdr:col>85</xdr:col>
      <xdr:colOff>127000</xdr:colOff>
      <xdr:row>97</xdr:row>
      <xdr:rowOff>133900</xdr:rowOff>
    </xdr:to>
    <xdr:cxnSp macro="">
      <xdr:nvCxnSpPr>
        <xdr:cNvPr id="702" name="直線コネクタ 701">
          <a:extLst>
            <a:ext uri="{FF2B5EF4-FFF2-40B4-BE49-F238E27FC236}">
              <a16:creationId xmlns:a16="http://schemas.microsoft.com/office/drawing/2014/main" id="{00000000-0008-0000-0700-0000BE020000}"/>
            </a:ext>
          </a:extLst>
        </xdr:cNvPr>
        <xdr:cNvCxnSpPr/>
      </xdr:nvCxnSpPr>
      <xdr:spPr>
        <a:xfrm flipV="1">
          <a:off x="15481300" y="16749788"/>
          <a:ext cx="838200" cy="14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116127</xdr:rowOff>
    </xdr:from>
    <xdr:ext cx="534377" cy="259045"/>
    <xdr:sp macro="" textlink="">
      <xdr:nvSpPr>
        <xdr:cNvPr id="703" name="公債費平均値テキスト">
          <a:extLst>
            <a:ext uri="{FF2B5EF4-FFF2-40B4-BE49-F238E27FC236}">
              <a16:creationId xmlns:a16="http://schemas.microsoft.com/office/drawing/2014/main" id="{00000000-0008-0000-0700-0000BF020000}"/>
            </a:ext>
          </a:extLst>
        </xdr:cNvPr>
        <xdr:cNvSpPr txBox="1"/>
      </xdr:nvSpPr>
      <xdr:spPr>
        <a:xfrm>
          <a:off x="16370300" y="167467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137700</xdr:rowOff>
    </xdr:from>
    <xdr:to>
      <xdr:col>85</xdr:col>
      <xdr:colOff>177800</xdr:colOff>
      <xdr:row>98</xdr:row>
      <xdr:rowOff>67850</xdr:rowOff>
    </xdr:to>
    <xdr:sp macro="" textlink="">
      <xdr:nvSpPr>
        <xdr:cNvPr id="704" name="フローチャート: 判断 703">
          <a:extLst>
            <a:ext uri="{FF2B5EF4-FFF2-40B4-BE49-F238E27FC236}">
              <a16:creationId xmlns:a16="http://schemas.microsoft.com/office/drawing/2014/main" id="{00000000-0008-0000-0700-0000C0020000}"/>
            </a:ext>
          </a:extLst>
        </xdr:cNvPr>
        <xdr:cNvSpPr/>
      </xdr:nvSpPr>
      <xdr:spPr>
        <a:xfrm>
          <a:off x="16268700" y="16768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133900</xdr:rowOff>
    </xdr:from>
    <xdr:to>
      <xdr:col>81</xdr:col>
      <xdr:colOff>50800</xdr:colOff>
      <xdr:row>97</xdr:row>
      <xdr:rowOff>159589</xdr:rowOff>
    </xdr:to>
    <xdr:cxnSp macro="">
      <xdr:nvCxnSpPr>
        <xdr:cNvPr id="705" name="直線コネクタ 704">
          <a:extLst>
            <a:ext uri="{FF2B5EF4-FFF2-40B4-BE49-F238E27FC236}">
              <a16:creationId xmlns:a16="http://schemas.microsoft.com/office/drawing/2014/main" id="{00000000-0008-0000-0700-0000C1020000}"/>
            </a:ext>
          </a:extLst>
        </xdr:cNvPr>
        <xdr:cNvCxnSpPr/>
      </xdr:nvCxnSpPr>
      <xdr:spPr>
        <a:xfrm flipV="1">
          <a:off x="14592300" y="16764550"/>
          <a:ext cx="889000" cy="256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145941</xdr:rowOff>
    </xdr:from>
    <xdr:to>
      <xdr:col>81</xdr:col>
      <xdr:colOff>101600</xdr:colOff>
      <xdr:row>98</xdr:row>
      <xdr:rowOff>76091</xdr:rowOff>
    </xdr:to>
    <xdr:sp macro="" textlink="">
      <xdr:nvSpPr>
        <xdr:cNvPr id="706" name="フローチャート: 判断 705">
          <a:extLst>
            <a:ext uri="{FF2B5EF4-FFF2-40B4-BE49-F238E27FC236}">
              <a16:creationId xmlns:a16="http://schemas.microsoft.com/office/drawing/2014/main" id="{00000000-0008-0000-0700-0000C2020000}"/>
            </a:ext>
          </a:extLst>
        </xdr:cNvPr>
        <xdr:cNvSpPr/>
      </xdr:nvSpPr>
      <xdr:spPr>
        <a:xfrm>
          <a:off x="15430500" y="16776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67218</xdr:rowOff>
    </xdr:from>
    <xdr:ext cx="534377"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5214111" y="168693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159589</xdr:rowOff>
    </xdr:from>
    <xdr:to>
      <xdr:col>76</xdr:col>
      <xdr:colOff>114300</xdr:colOff>
      <xdr:row>97</xdr:row>
      <xdr:rowOff>162458</xdr:rowOff>
    </xdr:to>
    <xdr:cxnSp macro="">
      <xdr:nvCxnSpPr>
        <xdr:cNvPr id="708" name="直線コネクタ 707">
          <a:extLst>
            <a:ext uri="{FF2B5EF4-FFF2-40B4-BE49-F238E27FC236}">
              <a16:creationId xmlns:a16="http://schemas.microsoft.com/office/drawing/2014/main" id="{00000000-0008-0000-0700-0000C4020000}"/>
            </a:ext>
          </a:extLst>
        </xdr:cNvPr>
        <xdr:cNvCxnSpPr/>
      </xdr:nvCxnSpPr>
      <xdr:spPr>
        <a:xfrm flipV="1">
          <a:off x="13703300" y="16790239"/>
          <a:ext cx="889000" cy="2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160686</xdr:rowOff>
    </xdr:from>
    <xdr:to>
      <xdr:col>76</xdr:col>
      <xdr:colOff>165100</xdr:colOff>
      <xdr:row>98</xdr:row>
      <xdr:rowOff>90836</xdr:rowOff>
    </xdr:to>
    <xdr:sp macro="" textlink="">
      <xdr:nvSpPr>
        <xdr:cNvPr id="709" name="フローチャート: 判断 708">
          <a:extLst>
            <a:ext uri="{FF2B5EF4-FFF2-40B4-BE49-F238E27FC236}">
              <a16:creationId xmlns:a16="http://schemas.microsoft.com/office/drawing/2014/main" id="{00000000-0008-0000-0700-0000C5020000}"/>
            </a:ext>
          </a:extLst>
        </xdr:cNvPr>
        <xdr:cNvSpPr/>
      </xdr:nvSpPr>
      <xdr:spPr>
        <a:xfrm>
          <a:off x="14541500" y="16791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81963</xdr:rowOff>
    </xdr:from>
    <xdr:ext cx="534377"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4325111" y="168840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139736</xdr:rowOff>
    </xdr:from>
    <xdr:to>
      <xdr:col>71</xdr:col>
      <xdr:colOff>177800</xdr:colOff>
      <xdr:row>97</xdr:row>
      <xdr:rowOff>162458</xdr:rowOff>
    </xdr:to>
    <xdr:cxnSp macro="">
      <xdr:nvCxnSpPr>
        <xdr:cNvPr id="711" name="直線コネクタ 710">
          <a:extLst>
            <a:ext uri="{FF2B5EF4-FFF2-40B4-BE49-F238E27FC236}">
              <a16:creationId xmlns:a16="http://schemas.microsoft.com/office/drawing/2014/main" id="{00000000-0008-0000-0700-0000C7020000}"/>
            </a:ext>
          </a:extLst>
        </xdr:cNvPr>
        <xdr:cNvCxnSpPr/>
      </xdr:nvCxnSpPr>
      <xdr:spPr>
        <a:xfrm>
          <a:off x="12814300" y="16770386"/>
          <a:ext cx="889000" cy="22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165060</xdr:rowOff>
    </xdr:from>
    <xdr:to>
      <xdr:col>72</xdr:col>
      <xdr:colOff>38100</xdr:colOff>
      <xdr:row>98</xdr:row>
      <xdr:rowOff>95210</xdr:rowOff>
    </xdr:to>
    <xdr:sp macro="" textlink="">
      <xdr:nvSpPr>
        <xdr:cNvPr id="712" name="フローチャート: 判断 711">
          <a:extLst>
            <a:ext uri="{FF2B5EF4-FFF2-40B4-BE49-F238E27FC236}">
              <a16:creationId xmlns:a16="http://schemas.microsoft.com/office/drawing/2014/main" id="{00000000-0008-0000-0700-0000C8020000}"/>
            </a:ext>
          </a:extLst>
        </xdr:cNvPr>
        <xdr:cNvSpPr/>
      </xdr:nvSpPr>
      <xdr:spPr>
        <a:xfrm>
          <a:off x="13652500" y="16795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86337</xdr:rowOff>
    </xdr:from>
    <xdr:ext cx="534377"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3436111" y="168884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162902</xdr:rowOff>
    </xdr:from>
    <xdr:to>
      <xdr:col>67</xdr:col>
      <xdr:colOff>101600</xdr:colOff>
      <xdr:row>98</xdr:row>
      <xdr:rowOff>93052</xdr:rowOff>
    </xdr:to>
    <xdr:sp macro="" textlink="">
      <xdr:nvSpPr>
        <xdr:cNvPr id="714" name="フローチャート: 判断 713">
          <a:extLst>
            <a:ext uri="{FF2B5EF4-FFF2-40B4-BE49-F238E27FC236}">
              <a16:creationId xmlns:a16="http://schemas.microsoft.com/office/drawing/2014/main" id="{00000000-0008-0000-0700-0000CA020000}"/>
            </a:ext>
          </a:extLst>
        </xdr:cNvPr>
        <xdr:cNvSpPr/>
      </xdr:nvSpPr>
      <xdr:spPr>
        <a:xfrm>
          <a:off x="12763500" y="16793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84179</xdr:rowOff>
    </xdr:from>
    <xdr:ext cx="534377"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2547111" y="168862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8" name="テキスト ボックス 717">
          <a:extLst>
            <a:ext uri="{FF2B5EF4-FFF2-40B4-BE49-F238E27FC236}">
              <a16:creationId xmlns:a16="http://schemas.microsoft.com/office/drawing/2014/main" id="{00000000-0008-0000-0700-0000CE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20" name="テキスト ボックス 719">
          <a:extLst>
            <a:ext uri="{FF2B5EF4-FFF2-40B4-BE49-F238E27FC236}">
              <a16:creationId xmlns:a16="http://schemas.microsoft.com/office/drawing/2014/main" id="{00000000-0008-0000-0700-0000D0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68338</xdr:rowOff>
    </xdr:from>
    <xdr:to>
      <xdr:col>85</xdr:col>
      <xdr:colOff>177800</xdr:colOff>
      <xdr:row>97</xdr:row>
      <xdr:rowOff>169938</xdr:rowOff>
    </xdr:to>
    <xdr:sp macro="" textlink="">
      <xdr:nvSpPr>
        <xdr:cNvPr id="721" name="楕円 720">
          <a:extLst>
            <a:ext uri="{FF2B5EF4-FFF2-40B4-BE49-F238E27FC236}">
              <a16:creationId xmlns:a16="http://schemas.microsoft.com/office/drawing/2014/main" id="{00000000-0008-0000-0700-0000D1020000}"/>
            </a:ext>
          </a:extLst>
        </xdr:cNvPr>
        <xdr:cNvSpPr/>
      </xdr:nvSpPr>
      <xdr:spPr>
        <a:xfrm>
          <a:off x="16268700" y="16698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91215</xdr:rowOff>
    </xdr:from>
    <xdr:ext cx="534377" cy="259045"/>
    <xdr:sp macro="" textlink="">
      <xdr:nvSpPr>
        <xdr:cNvPr id="722" name="公債費該当値テキスト">
          <a:extLst>
            <a:ext uri="{FF2B5EF4-FFF2-40B4-BE49-F238E27FC236}">
              <a16:creationId xmlns:a16="http://schemas.microsoft.com/office/drawing/2014/main" id="{00000000-0008-0000-0700-0000D2020000}"/>
            </a:ext>
          </a:extLst>
        </xdr:cNvPr>
        <xdr:cNvSpPr txBox="1"/>
      </xdr:nvSpPr>
      <xdr:spPr>
        <a:xfrm>
          <a:off x="16370300" y="165504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83100</xdr:rowOff>
    </xdr:from>
    <xdr:to>
      <xdr:col>81</xdr:col>
      <xdr:colOff>101600</xdr:colOff>
      <xdr:row>98</xdr:row>
      <xdr:rowOff>13250</xdr:rowOff>
    </xdr:to>
    <xdr:sp macro="" textlink="">
      <xdr:nvSpPr>
        <xdr:cNvPr id="723" name="楕円 722">
          <a:extLst>
            <a:ext uri="{FF2B5EF4-FFF2-40B4-BE49-F238E27FC236}">
              <a16:creationId xmlns:a16="http://schemas.microsoft.com/office/drawing/2014/main" id="{00000000-0008-0000-0700-0000D3020000}"/>
            </a:ext>
          </a:extLst>
        </xdr:cNvPr>
        <xdr:cNvSpPr/>
      </xdr:nvSpPr>
      <xdr:spPr>
        <a:xfrm>
          <a:off x="15430500" y="16713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29777</xdr:rowOff>
    </xdr:from>
    <xdr:ext cx="534377" cy="259045"/>
    <xdr:sp macro="" textlink="">
      <xdr:nvSpPr>
        <xdr:cNvPr id="724" name="テキスト ボックス 723">
          <a:extLst>
            <a:ext uri="{FF2B5EF4-FFF2-40B4-BE49-F238E27FC236}">
              <a16:creationId xmlns:a16="http://schemas.microsoft.com/office/drawing/2014/main" id="{00000000-0008-0000-0700-0000D4020000}"/>
            </a:ext>
          </a:extLst>
        </xdr:cNvPr>
        <xdr:cNvSpPr txBox="1"/>
      </xdr:nvSpPr>
      <xdr:spPr>
        <a:xfrm>
          <a:off x="15214111" y="164889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108789</xdr:rowOff>
    </xdr:from>
    <xdr:to>
      <xdr:col>76</xdr:col>
      <xdr:colOff>165100</xdr:colOff>
      <xdr:row>98</xdr:row>
      <xdr:rowOff>38939</xdr:rowOff>
    </xdr:to>
    <xdr:sp macro="" textlink="">
      <xdr:nvSpPr>
        <xdr:cNvPr id="725" name="楕円 724">
          <a:extLst>
            <a:ext uri="{FF2B5EF4-FFF2-40B4-BE49-F238E27FC236}">
              <a16:creationId xmlns:a16="http://schemas.microsoft.com/office/drawing/2014/main" id="{00000000-0008-0000-0700-0000D5020000}"/>
            </a:ext>
          </a:extLst>
        </xdr:cNvPr>
        <xdr:cNvSpPr/>
      </xdr:nvSpPr>
      <xdr:spPr>
        <a:xfrm>
          <a:off x="14541500" y="16739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55466</xdr:rowOff>
    </xdr:from>
    <xdr:ext cx="534377" cy="259045"/>
    <xdr:sp macro="" textlink="">
      <xdr:nvSpPr>
        <xdr:cNvPr id="726" name="テキスト ボックス 725">
          <a:extLst>
            <a:ext uri="{FF2B5EF4-FFF2-40B4-BE49-F238E27FC236}">
              <a16:creationId xmlns:a16="http://schemas.microsoft.com/office/drawing/2014/main" id="{00000000-0008-0000-0700-0000D6020000}"/>
            </a:ext>
          </a:extLst>
        </xdr:cNvPr>
        <xdr:cNvSpPr txBox="1"/>
      </xdr:nvSpPr>
      <xdr:spPr>
        <a:xfrm>
          <a:off x="14325111" y="16514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86,410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111658</xdr:rowOff>
    </xdr:from>
    <xdr:to>
      <xdr:col>72</xdr:col>
      <xdr:colOff>38100</xdr:colOff>
      <xdr:row>98</xdr:row>
      <xdr:rowOff>41808</xdr:rowOff>
    </xdr:to>
    <xdr:sp macro="" textlink="">
      <xdr:nvSpPr>
        <xdr:cNvPr id="727" name="楕円 726">
          <a:extLst>
            <a:ext uri="{FF2B5EF4-FFF2-40B4-BE49-F238E27FC236}">
              <a16:creationId xmlns:a16="http://schemas.microsoft.com/office/drawing/2014/main" id="{00000000-0008-0000-0700-0000D7020000}"/>
            </a:ext>
          </a:extLst>
        </xdr:cNvPr>
        <xdr:cNvSpPr/>
      </xdr:nvSpPr>
      <xdr:spPr>
        <a:xfrm>
          <a:off x="13652500" y="16742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58335</xdr:rowOff>
    </xdr:from>
    <xdr:ext cx="534377" cy="259045"/>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3436111" y="165175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88936</xdr:rowOff>
    </xdr:from>
    <xdr:to>
      <xdr:col>67</xdr:col>
      <xdr:colOff>101600</xdr:colOff>
      <xdr:row>98</xdr:row>
      <xdr:rowOff>19086</xdr:rowOff>
    </xdr:to>
    <xdr:sp macro="" textlink="">
      <xdr:nvSpPr>
        <xdr:cNvPr id="729" name="楕円 728">
          <a:extLst>
            <a:ext uri="{FF2B5EF4-FFF2-40B4-BE49-F238E27FC236}">
              <a16:creationId xmlns:a16="http://schemas.microsoft.com/office/drawing/2014/main" id="{00000000-0008-0000-0700-0000D9020000}"/>
            </a:ext>
          </a:extLst>
        </xdr:cNvPr>
        <xdr:cNvSpPr/>
      </xdr:nvSpPr>
      <xdr:spPr>
        <a:xfrm>
          <a:off x="12763500" y="16719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35613</xdr:rowOff>
    </xdr:from>
    <xdr:ext cx="534377" cy="259045"/>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2547111" y="164948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31" name="正方形/長方形 730">
          <a:extLst>
            <a:ext uri="{FF2B5EF4-FFF2-40B4-BE49-F238E27FC236}">
              <a16:creationId xmlns:a16="http://schemas.microsoft.com/office/drawing/2014/main" id="{00000000-0008-0000-0700-0000DB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32" name="正方形/長方形 731">
          <a:extLst>
            <a:ext uri="{FF2B5EF4-FFF2-40B4-BE49-F238E27FC236}">
              <a16:creationId xmlns:a16="http://schemas.microsoft.com/office/drawing/2014/main" id="{00000000-0008-0000-0700-0000DC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33" name="正方形/長方形 732">
          <a:extLst>
            <a:ext uri="{FF2B5EF4-FFF2-40B4-BE49-F238E27FC236}">
              <a16:creationId xmlns:a16="http://schemas.microsoft.com/office/drawing/2014/main" id="{00000000-0008-0000-0700-0000DD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34" name="正方形/長方形 733">
          <a:extLst>
            <a:ext uri="{FF2B5EF4-FFF2-40B4-BE49-F238E27FC236}">
              <a16:creationId xmlns:a16="http://schemas.microsoft.com/office/drawing/2014/main" id="{00000000-0008-0000-0700-0000DE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5" name="正方形/長方形 734">
          <a:extLst>
            <a:ext uri="{FF2B5EF4-FFF2-40B4-BE49-F238E27FC236}">
              <a16:creationId xmlns:a16="http://schemas.microsoft.com/office/drawing/2014/main" id="{00000000-0008-0000-0700-0000DF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6" name="正方形/長方形 735">
          <a:extLst>
            <a:ext uri="{FF2B5EF4-FFF2-40B4-BE49-F238E27FC236}">
              <a16:creationId xmlns:a16="http://schemas.microsoft.com/office/drawing/2014/main" id="{00000000-0008-0000-0700-0000E0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7" name="正方形/長方形 736">
          <a:extLst>
            <a:ext uri="{FF2B5EF4-FFF2-40B4-BE49-F238E27FC236}">
              <a16:creationId xmlns:a16="http://schemas.microsoft.com/office/drawing/2014/main" id="{00000000-0008-0000-0700-0000E1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8" name="正方形/長方形 737">
          <a:extLst>
            <a:ext uri="{FF2B5EF4-FFF2-40B4-BE49-F238E27FC236}">
              <a16:creationId xmlns:a16="http://schemas.microsoft.com/office/drawing/2014/main" id="{00000000-0008-0000-0700-0000E2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42" name="テキスト ボックス 741">
          <a:extLst>
            <a:ext uri="{FF2B5EF4-FFF2-40B4-BE49-F238E27FC236}">
              <a16:creationId xmlns:a16="http://schemas.microsoft.com/office/drawing/2014/main" id="{00000000-0008-0000-0700-0000E6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44" name="テキスト ボックス 743">
          <a:extLst>
            <a:ext uri="{FF2B5EF4-FFF2-40B4-BE49-F238E27FC236}">
              <a16:creationId xmlns:a16="http://schemas.microsoft.com/office/drawing/2014/main" id="{00000000-0008-0000-0700-0000E8020000}"/>
            </a:ext>
          </a:extLst>
        </xdr:cNvPr>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46" name="テキスト ボックス 745">
          <a:extLst>
            <a:ext uri="{FF2B5EF4-FFF2-40B4-BE49-F238E27FC236}">
              <a16:creationId xmlns:a16="http://schemas.microsoft.com/office/drawing/2014/main" id="{00000000-0008-0000-0700-0000EA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48" name="テキスト ボックス 747">
          <a:extLst>
            <a:ext uri="{FF2B5EF4-FFF2-40B4-BE49-F238E27FC236}">
              <a16:creationId xmlns:a16="http://schemas.microsoft.com/office/drawing/2014/main" id="{00000000-0008-0000-0700-0000EC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50" name="テキスト ボックス 749">
          <a:extLst>
            <a:ext uri="{FF2B5EF4-FFF2-40B4-BE49-F238E27FC236}">
              <a16:creationId xmlns:a16="http://schemas.microsoft.com/office/drawing/2014/main" id="{00000000-0008-0000-0700-0000EE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51" name="諸支出金グラフ枠">
          <a:extLst>
            <a:ext uri="{FF2B5EF4-FFF2-40B4-BE49-F238E27FC236}">
              <a16:creationId xmlns:a16="http://schemas.microsoft.com/office/drawing/2014/main" id="{00000000-0008-0000-0700-0000EF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2906</xdr:rowOff>
    </xdr:from>
    <xdr:to>
      <xdr:col>116</xdr:col>
      <xdr:colOff>62864</xdr:colOff>
      <xdr:row>38</xdr:row>
      <xdr:rowOff>139700</xdr:rowOff>
    </xdr:to>
    <xdr:cxnSp macro="">
      <xdr:nvCxnSpPr>
        <xdr:cNvPr id="752" name="直線コネクタ 751">
          <a:extLst>
            <a:ext uri="{FF2B5EF4-FFF2-40B4-BE49-F238E27FC236}">
              <a16:creationId xmlns:a16="http://schemas.microsoft.com/office/drawing/2014/main" id="{00000000-0008-0000-0700-0000F0020000}"/>
            </a:ext>
          </a:extLst>
        </xdr:cNvPr>
        <xdr:cNvCxnSpPr/>
      </xdr:nvCxnSpPr>
      <xdr:spPr>
        <a:xfrm flipV="1">
          <a:off x="22159595" y="5146406"/>
          <a:ext cx="1269" cy="15083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10167</xdr:rowOff>
    </xdr:from>
    <xdr:ext cx="249299" cy="259045"/>
    <xdr:sp macro="" textlink="">
      <xdr:nvSpPr>
        <xdr:cNvPr id="753" name="諸支出金最小値テキスト">
          <a:extLst>
            <a:ext uri="{FF2B5EF4-FFF2-40B4-BE49-F238E27FC236}">
              <a16:creationId xmlns:a16="http://schemas.microsoft.com/office/drawing/2014/main" id="{00000000-0008-0000-0700-0000F1020000}"/>
            </a:ext>
          </a:extLst>
        </xdr:cNvPr>
        <xdr:cNvSpPr txBox="1"/>
      </xdr:nvSpPr>
      <xdr:spPr>
        <a:xfrm>
          <a:off x="22212300" y="669671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121033</xdr:rowOff>
    </xdr:from>
    <xdr:ext cx="534377" cy="259045"/>
    <xdr:sp macro="" textlink="">
      <xdr:nvSpPr>
        <xdr:cNvPr id="755" name="諸支出金最大値テキスト">
          <a:extLst>
            <a:ext uri="{FF2B5EF4-FFF2-40B4-BE49-F238E27FC236}">
              <a16:creationId xmlns:a16="http://schemas.microsoft.com/office/drawing/2014/main" id="{00000000-0008-0000-0700-0000F3020000}"/>
            </a:ext>
          </a:extLst>
        </xdr:cNvPr>
        <xdr:cNvSpPr txBox="1"/>
      </xdr:nvSpPr>
      <xdr:spPr>
        <a:xfrm>
          <a:off x="22212300" y="4921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16,496</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2906</xdr:rowOff>
    </xdr:from>
    <xdr:to>
      <xdr:col>116</xdr:col>
      <xdr:colOff>152400</xdr:colOff>
      <xdr:row>30</xdr:row>
      <xdr:rowOff>2906</xdr:rowOff>
    </xdr:to>
    <xdr:cxnSp macro="">
      <xdr:nvCxnSpPr>
        <xdr:cNvPr id="756" name="直線コネクタ 755">
          <a:extLst>
            <a:ext uri="{FF2B5EF4-FFF2-40B4-BE49-F238E27FC236}">
              <a16:creationId xmlns:a16="http://schemas.microsoft.com/office/drawing/2014/main" id="{00000000-0008-0000-0700-0000F4020000}"/>
            </a:ext>
          </a:extLst>
        </xdr:cNvPr>
        <xdr:cNvCxnSpPr/>
      </xdr:nvCxnSpPr>
      <xdr:spPr>
        <a:xfrm>
          <a:off x="22072600" y="51464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57" name="直線コネクタ 756">
          <a:extLst>
            <a:ext uri="{FF2B5EF4-FFF2-40B4-BE49-F238E27FC236}">
              <a16:creationId xmlns:a16="http://schemas.microsoft.com/office/drawing/2014/main" id="{00000000-0008-0000-0700-0000F5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99067</xdr:rowOff>
    </xdr:from>
    <xdr:ext cx="378565" cy="259045"/>
    <xdr:sp macro="" textlink="">
      <xdr:nvSpPr>
        <xdr:cNvPr id="758" name="諸支出金平均値テキスト">
          <a:extLst>
            <a:ext uri="{FF2B5EF4-FFF2-40B4-BE49-F238E27FC236}">
              <a16:creationId xmlns:a16="http://schemas.microsoft.com/office/drawing/2014/main" id="{00000000-0008-0000-0700-0000F6020000}"/>
            </a:ext>
          </a:extLst>
        </xdr:cNvPr>
        <xdr:cNvSpPr txBox="1"/>
      </xdr:nvSpPr>
      <xdr:spPr>
        <a:xfrm>
          <a:off x="22212300" y="644271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76190</xdr:rowOff>
    </xdr:from>
    <xdr:to>
      <xdr:col>116</xdr:col>
      <xdr:colOff>114300</xdr:colOff>
      <xdr:row>39</xdr:row>
      <xdr:rowOff>6340</xdr:rowOff>
    </xdr:to>
    <xdr:sp macro="" textlink="">
      <xdr:nvSpPr>
        <xdr:cNvPr id="759" name="フローチャート: 判断 758">
          <a:extLst>
            <a:ext uri="{FF2B5EF4-FFF2-40B4-BE49-F238E27FC236}">
              <a16:creationId xmlns:a16="http://schemas.microsoft.com/office/drawing/2014/main" id="{00000000-0008-0000-0700-0000F7020000}"/>
            </a:ext>
          </a:extLst>
        </xdr:cNvPr>
        <xdr:cNvSpPr/>
      </xdr:nvSpPr>
      <xdr:spPr>
        <a:xfrm>
          <a:off x="22110700" y="6591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60" name="直線コネクタ 759">
          <a:extLst>
            <a:ext uri="{FF2B5EF4-FFF2-40B4-BE49-F238E27FC236}">
              <a16:creationId xmlns:a16="http://schemas.microsoft.com/office/drawing/2014/main" id="{00000000-0008-0000-0700-0000F8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83322</xdr:rowOff>
    </xdr:from>
    <xdr:to>
      <xdr:col>112</xdr:col>
      <xdr:colOff>38100</xdr:colOff>
      <xdr:row>39</xdr:row>
      <xdr:rowOff>13472</xdr:rowOff>
    </xdr:to>
    <xdr:sp macro="" textlink="">
      <xdr:nvSpPr>
        <xdr:cNvPr id="761" name="フローチャート: 判断 760">
          <a:extLst>
            <a:ext uri="{FF2B5EF4-FFF2-40B4-BE49-F238E27FC236}">
              <a16:creationId xmlns:a16="http://schemas.microsoft.com/office/drawing/2014/main" id="{00000000-0008-0000-0700-0000F9020000}"/>
            </a:ext>
          </a:extLst>
        </xdr:cNvPr>
        <xdr:cNvSpPr/>
      </xdr:nvSpPr>
      <xdr:spPr>
        <a:xfrm>
          <a:off x="21272500" y="6598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29999</xdr:rowOff>
    </xdr:from>
    <xdr:ext cx="313932"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1166333" y="637364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63" name="直線コネクタ 762">
          <a:extLst>
            <a:ext uri="{FF2B5EF4-FFF2-40B4-BE49-F238E27FC236}">
              <a16:creationId xmlns:a16="http://schemas.microsoft.com/office/drawing/2014/main" id="{00000000-0008-0000-0700-0000FB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76556</xdr:rowOff>
    </xdr:from>
    <xdr:to>
      <xdr:col>107</xdr:col>
      <xdr:colOff>101600</xdr:colOff>
      <xdr:row>39</xdr:row>
      <xdr:rowOff>6706</xdr:rowOff>
    </xdr:to>
    <xdr:sp macro="" textlink="">
      <xdr:nvSpPr>
        <xdr:cNvPr id="764" name="フローチャート: 判断 763">
          <a:extLst>
            <a:ext uri="{FF2B5EF4-FFF2-40B4-BE49-F238E27FC236}">
              <a16:creationId xmlns:a16="http://schemas.microsoft.com/office/drawing/2014/main" id="{00000000-0008-0000-0700-0000FC020000}"/>
            </a:ext>
          </a:extLst>
        </xdr:cNvPr>
        <xdr:cNvSpPr/>
      </xdr:nvSpPr>
      <xdr:spPr>
        <a:xfrm>
          <a:off x="20383500" y="65916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23233</xdr:rowOff>
    </xdr:from>
    <xdr:ext cx="378565"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20245017" y="63668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66" name="直線コネクタ 765">
          <a:extLst>
            <a:ext uri="{FF2B5EF4-FFF2-40B4-BE49-F238E27FC236}">
              <a16:creationId xmlns:a16="http://schemas.microsoft.com/office/drawing/2014/main" id="{00000000-0008-0000-0700-0000FE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77927</xdr:rowOff>
    </xdr:from>
    <xdr:to>
      <xdr:col>102</xdr:col>
      <xdr:colOff>165100</xdr:colOff>
      <xdr:row>39</xdr:row>
      <xdr:rowOff>8077</xdr:rowOff>
    </xdr:to>
    <xdr:sp macro="" textlink="">
      <xdr:nvSpPr>
        <xdr:cNvPr id="767" name="フローチャート: 判断 766">
          <a:extLst>
            <a:ext uri="{FF2B5EF4-FFF2-40B4-BE49-F238E27FC236}">
              <a16:creationId xmlns:a16="http://schemas.microsoft.com/office/drawing/2014/main" id="{00000000-0008-0000-0700-0000FF020000}"/>
            </a:ext>
          </a:extLst>
        </xdr:cNvPr>
        <xdr:cNvSpPr/>
      </xdr:nvSpPr>
      <xdr:spPr>
        <a:xfrm>
          <a:off x="19494500" y="6593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24604</xdr:rowOff>
    </xdr:from>
    <xdr:ext cx="378565"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19356017" y="636825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74178</xdr:rowOff>
    </xdr:from>
    <xdr:to>
      <xdr:col>98</xdr:col>
      <xdr:colOff>38100</xdr:colOff>
      <xdr:row>39</xdr:row>
      <xdr:rowOff>4328</xdr:rowOff>
    </xdr:to>
    <xdr:sp macro="" textlink="">
      <xdr:nvSpPr>
        <xdr:cNvPr id="769" name="フローチャート: 判断 768">
          <a:extLst>
            <a:ext uri="{FF2B5EF4-FFF2-40B4-BE49-F238E27FC236}">
              <a16:creationId xmlns:a16="http://schemas.microsoft.com/office/drawing/2014/main" id="{00000000-0008-0000-0700-000001030000}"/>
            </a:ext>
          </a:extLst>
        </xdr:cNvPr>
        <xdr:cNvSpPr/>
      </xdr:nvSpPr>
      <xdr:spPr>
        <a:xfrm>
          <a:off x="18605500" y="6589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20855</xdr:rowOff>
    </xdr:from>
    <xdr:ext cx="378565"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18467017" y="63645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5" name="テキスト ボックス 774">
          <a:extLst>
            <a:ext uri="{FF2B5EF4-FFF2-40B4-BE49-F238E27FC236}">
              <a16:creationId xmlns:a16="http://schemas.microsoft.com/office/drawing/2014/main" id="{00000000-0008-0000-0700-000007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76" name="楕円 775">
          <a:extLst>
            <a:ext uri="{FF2B5EF4-FFF2-40B4-BE49-F238E27FC236}">
              <a16:creationId xmlns:a16="http://schemas.microsoft.com/office/drawing/2014/main" id="{00000000-0008-0000-0700-00000803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54617</xdr:rowOff>
    </xdr:from>
    <xdr:ext cx="249299" cy="259045"/>
    <xdr:sp macro="" textlink="">
      <xdr:nvSpPr>
        <xdr:cNvPr id="777" name="諸支出金該当値テキスト">
          <a:extLst>
            <a:ext uri="{FF2B5EF4-FFF2-40B4-BE49-F238E27FC236}">
              <a16:creationId xmlns:a16="http://schemas.microsoft.com/office/drawing/2014/main" id="{00000000-0008-0000-0700-000009030000}"/>
            </a:ext>
          </a:extLst>
        </xdr:cNvPr>
        <xdr:cNvSpPr txBox="1"/>
      </xdr:nvSpPr>
      <xdr:spPr>
        <a:xfrm>
          <a:off x="22212300" y="656971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78" name="楕円 777">
          <a:extLst>
            <a:ext uri="{FF2B5EF4-FFF2-40B4-BE49-F238E27FC236}">
              <a16:creationId xmlns:a16="http://schemas.microsoft.com/office/drawing/2014/main" id="{00000000-0008-0000-0700-00000A03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79" name="テキスト ボックス 778">
          <a:extLst>
            <a:ext uri="{FF2B5EF4-FFF2-40B4-BE49-F238E27FC236}">
              <a16:creationId xmlns:a16="http://schemas.microsoft.com/office/drawing/2014/main" id="{00000000-0008-0000-0700-00000B03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80" name="楕円 779">
          <a:extLst>
            <a:ext uri="{FF2B5EF4-FFF2-40B4-BE49-F238E27FC236}">
              <a16:creationId xmlns:a16="http://schemas.microsoft.com/office/drawing/2014/main" id="{00000000-0008-0000-0700-00000C03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81" name="テキスト ボックス 780">
          <a:extLst>
            <a:ext uri="{FF2B5EF4-FFF2-40B4-BE49-F238E27FC236}">
              <a16:creationId xmlns:a16="http://schemas.microsoft.com/office/drawing/2014/main" id="{00000000-0008-0000-0700-00000D03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82" name="楕円 781">
          <a:extLst>
            <a:ext uri="{FF2B5EF4-FFF2-40B4-BE49-F238E27FC236}">
              <a16:creationId xmlns:a16="http://schemas.microsoft.com/office/drawing/2014/main" id="{00000000-0008-0000-0700-00000E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83" name="テキスト ボックス 782">
          <a:extLst>
            <a:ext uri="{FF2B5EF4-FFF2-40B4-BE49-F238E27FC236}">
              <a16:creationId xmlns:a16="http://schemas.microsoft.com/office/drawing/2014/main" id="{00000000-0008-0000-0700-00000F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84" name="楕円 783">
          <a:extLst>
            <a:ext uri="{FF2B5EF4-FFF2-40B4-BE49-F238E27FC236}">
              <a16:creationId xmlns:a16="http://schemas.microsoft.com/office/drawing/2014/main" id="{00000000-0008-0000-0700-000010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85" name="テキスト ボックス 784">
          <a:extLst>
            <a:ext uri="{FF2B5EF4-FFF2-40B4-BE49-F238E27FC236}">
              <a16:creationId xmlns:a16="http://schemas.microsoft.com/office/drawing/2014/main" id="{00000000-0008-0000-0700-000011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6" name="正方形/長方形 785">
          <a:extLst>
            <a:ext uri="{FF2B5EF4-FFF2-40B4-BE49-F238E27FC236}">
              <a16:creationId xmlns:a16="http://schemas.microsoft.com/office/drawing/2014/main" id="{00000000-0008-0000-0700-000012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7" name="正方形/長方形 786">
          <a:extLst>
            <a:ext uri="{FF2B5EF4-FFF2-40B4-BE49-F238E27FC236}">
              <a16:creationId xmlns:a16="http://schemas.microsoft.com/office/drawing/2014/main" id="{00000000-0008-0000-0700-000013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8" name="正方形/長方形 787">
          <a:extLst>
            <a:ext uri="{FF2B5EF4-FFF2-40B4-BE49-F238E27FC236}">
              <a16:creationId xmlns:a16="http://schemas.microsoft.com/office/drawing/2014/main" id="{00000000-0008-0000-0700-000014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9" name="正方形/長方形 788">
          <a:extLst>
            <a:ext uri="{FF2B5EF4-FFF2-40B4-BE49-F238E27FC236}">
              <a16:creationId xmlns:a16="http://schemas.microsoft.com/office/drawing/2014/main" id="{00000000-0008-0000-0700-000015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90" name="正方形/長方形 789">
          <a:extLst>
            <a:ext uri="{FF2B5EF4-FFF2-40B4-BE49-F238E27FC236}">
              <a16:creationId xmlns:a16="http://schemas.microsoft.com/office/drawing/2014/main" id="{00000000-0008-0000-0700-000016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91" name="正方形/長方形 790">
          <a:extLst>
            <a:ext uri="{FF2B5EF4-FFF2-40B4-BE49-F238E27FC236}">
              <a16:creationId xmlns:a16="http://schemas.microsoft.com/office/drawing/2014/main" id="{00000000-0008-0000-0700-000017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92" name="正方形/長方形 791">
          <a:extLst>
            <a:ext uri="{FF2B5EF4-FFF2-40B4-BE49-F238E27FC236}">
              <a16:creationId xmlns:a16="http://schemas.microsoft.com/office/drawing/2014/main" id="{00000000-0008-0000-0700-000018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3" name="正方形/長方形 792">
          <a:extLst>
            <a:ext uri="{FF2B5EF4-FFF2-40B4-BE49-F238E27FC236}">
              <a16:creationId xmlns:a16="http://schemas.microsoft.com/office/drawing/2014/main" id="{00000000-0008-0000-0700-000019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4" name="テキスト ボックス 793">
          <a:extLst>
            <a:ext uri="{FF2B5EF4-FFF2-40B4-BE49-F238E27FC236}">
              <a16:creationId xmlns:a16="http://schemas.microsoft.com/office/drawing/2014/main" id="{00000000-0008-0000-0700-00001A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97" name="テキスト ボックス 796">
          <a:extLst>
            <a:ext uri="{FF2B5EF4-FFF2-40B4-BE49-F238E27FC236}">
              <a16:creationId xmlns:a16="http://schemas.microsoft.com/office/drawing/2014/main" id="{00000000-0008-0000-0700-00001D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144434</xdr:rowOff>
    </xdr:from>
    <xdr:ext cx="467179" cy="259045"/>
    <xdr:sp macro="" textlink="">
      <xdr:nvSpPr>
        <xdr:cNvPr id="799" name="テキスト ボックス 798">
          <a:extLst>
            <a:ext uri="{FF2B5EF4-FFF2-40B4-BE49-F238E27FC236}">
              <a16:creationId xmlns:a16="http://schemas.microsoft.com/office/drawing/2014/main" id="{00000000-0008-0000-0700-00001F030000}"/>
            </a:ext>
          </a:extLst>
        </xdr:cNvPr>
        <xdr:cNvSpPr txBox="1"/>
      </xdr:nvSpPr>
      <xdr:spPr>
        <a:xfrm>
          <a:off x="17820821" y="9745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160762</xdr:rowOff>
    </xdr:from>
    <xdr:ext cx="467179" cy="259045"/>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17820821" y="9419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802" name="直線コネクタ 801">
          <a:extLst>
            <a:ext uri="{FF2B5EF4-FFF2-40B4-BE49-F238E27FC236}">
              <a16:creationId xmlns:a16="http://schemas.microsoft.com/office/drawing/2014/main" id="{00000000-0008-0000-0700-000022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5642</xdr:rowOff>
    </xdr:from>
    <xdr:ext cx="467179"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17820821" y="9092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804" name="直線コネクタ 803">
          <a:extLst>
            <a:ext uri="{FF2B5EF4-FFF2-40B4-BE49-F238E27FC236}">
              <a16:creationId xmlns:a16="http://schemas.microsoft.com/office/drawing/2014/main" id="{00000000-0008-0000-0700-000024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51</xdr:row>
      <xdr:rowOff>21970</xdr:rowOff>
    </xdr:from>
    <xdr:ext cx="467179"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17820821" y="8765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806" name="直線コネクタ 805">
          <a:extLst>
            <a:ext uri="{FF2B5EF4-FFF2-40B4-BE49-F238E27FC236}">
              <a16:creationId xmlns:a16="http://schemas.microsoft.com/office/drawing/2014/main" id="{00000000-0008-0000-0700-000026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808" name="直線コネクタ 807">
          <a:extLst>
            <a:ext uri="{FF2B5EF4-FFF2-40B4-BE49-F238E27FC236}">
              <a16:creationId xmlns:a16="http://schemas.microsoft.com/office/drawing/2014/main" id="{00000000-0008-0000-0700-000028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810" name="前年度繰上充用金グラフ枠">
          <a:extLst>
            <a:ext uri="{FF2B5EF4-FFF2-40B4-BE49-F238E27FC236}">
              <a16:creationId xmlns:a16="http://schemas.microsoft.com/office/drawing/2014/main" id="{00000000-0008-0000-0700-00002A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88428</xdr:rowOff>
    </xdr:from>
    <xdr:to>
      <xdr:col>116</xdr:col>
      <xdr:colOff>62864</xdr:colOff>
      <xdr:row>59</xdr:row>
      <xdr:rowOff>98878</xdr:rowOff>
    </xdr:to>
    <xdr:cxnSp macro="">
      <xdr:nvCxnSpPr>
        <xdr:cNvPr id="811" name="直線コネクタ 810">
          <a:extLst>
            <a:ext uri="{FF2B5EF4-FFF2-40B4-BE49-F238E27FC236}">
              <a16:creationId xmlns:a16="http://schemas.microsoft.com/office/drawing/2014/main" id="{00000000-0008-0000-0700-00002B030000}"/>
            </a:ext>
          </a:extLst>
        </xdr:cNvPr>
        <xdr:cNvCxnSpPr/>
      </xdr:nvCxnSpPr>
      <xdr:spPr>
        <a:xfrm flipV="1">
          <a:off x="22159595" y="8660928"/>
          <a:ext cx="1269" cy="1553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145831</xdr:rowOff>
    </xdr:from>
    <xdr:ext cx="249299" cy="259045"/>
    <xdr:sp macro="" textlink="">
      <xdr:nvSpPr>
        <xdr:cNvPr id="812" name="前年度繰上充用金最小値テキスト">
          <a:extLst>
            <a:ext uri="{FF2B5EF4-FFF2-40B4-BE49-F238E27FC236}">
              <a16:creationId xmlns:a16="http://schemas.microsoft.com/office/drawing/2014/main" id="{00000000-0008-0000-0700-00002C030000}"/>
            </a:ext>
          </a:extLst>
        </xdr:cNvPr>
        <xdr:cNvSpPr txBox="1"/>
      </xdr:nvSpPr>
      <xdr:spPr>
        <a:xfrm>
          <a:off x="22212300" y="1026138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98878</xdr:rowOff>
    </xdr:from>
    <xdr:to>
      <xdr:col>116</xdr:col>
      <xdr:colOff>152400</xdr:colOff>
      <xdr:row>59</xdr:row>
      <xdr:rowOff>98878</xdr:rowOff>
    </xdr:to>
    <xdr:cxnSp macro="">
      <xdr:nvCxnSpPr>
        <xdr:cNvPr id="813" name="直線コネクタ 812">
          <a:extLst>
            <a:ext uri="{FF2B5EF4-FFF2-40B4-BE49-F238E27FC236}">
              <a16:creationId xmlns:a16="http://schemas.microsoft.com/office/drawing/2014/main" id="{00000000-0008-0000-0700-00002D030000}"/>
            </a:ext>
          </a:extLst>
        </xdr:cNvPr>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35105</xdr:rowOff>
    </xdr:from>
    <xdr:ext cx="469744" cy="259045"/>
    <xdr:sp macro="" textlink="">
      <xdr:nvSpPr>
        <xdr:cNvPr id="814" name="前年度繰上充用金最大値テキスト">
          <a:extLst>
            <a:ext uri="{FF2B5EF4-FFF2-40B4-BE49-F238E27FC236}">
              <a16:creationId xmlns:a16="http://schemas.microsoft.com/office/drawing/2014/main" id="{00000000-0008-0000-0700-00002E030000}"/>
            </a:ext>
          </a:extLst>
        </xdr:cNvPr>
        <xdr:cNvSpPr txBox="1"/>
      </xdr:nvSpPr>
      <xdr:spPr>
        <a:xfrm>
          <a:off x="22212300" y="84361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9,514</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50</xdr:row>
      <xdr:rowOff>88428</xdr:rowOff>
    </xdr:from>
    <xdr:to>
      <xdr:col>116</xdr:col>
      <xdr:colOff>152400</xdr:colOff>
      <xdr:row>50</xdr:row>
      <xdr:rowOff>88428</xdr:rowOff>
    </xdr:to>
    <xdr:cxnSp macro="">
      <xdr:nvCxnSpPr>
        <xdr:cNvPr id="815" name="直線コネクタ 814">
          <a:extLst>
            <a:ext uri="{FF2B5EF4-FFF2-40B4-BE49-F238E27FC236}">
              <a16:creationId xmlns:a16="http://schemas.microsoft.com/office/drawing/2014/main" id="{00000000-0008-0000-0700-00002F030000}"/>
            </a:ext>
          </a:extLst>
        </xdr:cNvPr>
        <xdr:cNvCxnSpPr/>
      </xdr:nvCxnSpPr>
      <xdr:spPr>
        <a:xfrm>
          <a:off x="22072600" y="86609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98878</xdr:rowOff>
    </xdr:from>
    <xdr:to>
      <xdr:col>116</xdr:col>
      <xdr:colOff>63500</xdr:colOff>
      <xdr:row>59</xdr:row>
      <xdr:rowOff>98878</xdr:rowOff>
    </xdr:to>
    <xdr:cxnSp macro="">
      <xdr:nvCxnSpPr>
        <xdr:cNvPr id="816" name="直線コネクタ 815">
          <a:extLst>
            <a:ext uri="{FF2B5EF4-FFF2-40B4-BE49-F238E27FC236}">
              <a16:creationId xmlns:a16="http://schemas.microsoft.com/office/drawing/2014/main" id="{00000000-0008-0000-0700-000030030000}"/>
            </a:ext>
          </a:extLst>
        </xdr:cNvPr>
        <xdr:cNvCxnSpPr/>
      </xdr:nvCxnSpPr>
      <xdr:spPr>
        <a:xfrm>
          <a:off x="21323300" y="10214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63282</xdr:rowOff>
    </xdr:from>
    <xdr:ext cx="313932" cy="259045"/>
    <xdr:sp macro="" textlink="">
      <xdr:nvSpPr>
        <xdr:cNvPr id="817" name="前年度繰上充用金平均値テキスト">
          <a:extLst>
            <a:ext uri="{FF2B5EF4-FFF2-40B4-BE49-F238E27FC236}">
              <a16:creationId xmlns:a16="http://schemas.microsoft.com/office/drawing/2014/main" id="{00000000-0008-0000-0700-000031030000}"/>
            </a:ext>
          </a:extLst>
        </xdr:cNvPr>
        <xdr:cNvSpPr txBox="1"/>
      </xdr:nvSpPr>
      <xdr:spPr>
        <a:xfrm>
          <a:off x="22212300" y="10007382"/>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40405</xdr:rowOff>
    </xdr:from>
    <xdr:to>
      <xdr:col>116</xdr:col>
      <xdr:colOff>114300</xdr:colOff>
      <xdr:row>59</xdr:row>
      <xdr:rowOff>142005</xdr:rowOff>
    </xdr:to>
    <xdr:sp macro="" textlink="">
      <xdr:nvSpPr>
        <xdr:cNvPr id="818" name="フローチャート: 判断 817">
          <a:extLst>
            <a:ext uri="{FF2B5EF4-FFF2-40B4-BE49-F238E27FC236}">
              <a16:creationId xmlns:a16="http://schemas.microsoft.com/office/drawing/2014/main" id="{00000000-0008-0000-0700-000032030000}"/>
            </a:ext>
          </a:extLst>
        </xdr:cNvPr>
        <xdr:cNvSpPr/>
      </xdr:nvSpPr>
      <xdr:spPr>
        <a:xfrm>
          <a:off x="22110700" y="10155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98878</xdr:rowOff>
    </xdr:from>
    <xdr:to>
      <xdr:col>111</xdr:col>
      <xdr:colOff>177800</xdr:colOff>
      <xdr:row>59</xdr:row>
      <xdr:rowOff>98878</xdr:rowOff>
    </xdr:to>
    <xdr:cxnSp macro="">
      <xdr:nvCxnSpPr>
        <xdr:cNvPr id="819" name="直線コネクタ 818">
          <a:extLst>
            <a:ext uri="{FF2B5EF4-FFF2-40B4-BE49-F238E27FC236}">
              <a16:creationId xmlns:a16="http://schemas.microsoft.com/office/drawing/2014/main" id="{00000000-0008-0000-0700-000033030000}"/>
            </a:ext>
          </a:extLst>
        </xdr:cNvPr>
        <xdr:cNvCxnSpPr/>
      </xdr:nvCxnSpPr>
      <xdr:spPr>
        <a:xfrm>
          <a:off x="20434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59</xdr:row>
      <xdr:rowOff>39915</xdr:rowOff>
    </xdr:from>
    <xdr:to>
      <xdr:col>112</xdr:col>
      <xdr:colOff>38100</xdr:colOff>
      <xdr:row>59</xdr:row>
      <xdr:rowOff>141515</xdr:rowOff>
    </xdr:to>
    <xdr:sp macro="" textlink="">
      <xdr:nvSpPr>
        <xdr:cNvPr id="820" name="フローチャート: 判断 819">
          <a:extLst>
            <a:ext uri="{FF2B5EF4-FFF2-40B4-BE49-F238E27FC236}">
              <a16:creationId xmlns:a16="http://schemas.microsoft.com/office/drawing/2014/main" id="{00000000-0008-0000-0700-000034030000}"/>
            </a:ext>
          </a:extLst>
        </xdr:cNvPr>
        <xdr:cNvSpPr/>
      </xdr:nvSpPr>
      <xdr:spPr>
        <a:xfrm>
          <a:off x="21272500" y="10155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57</xdr:row>
      <xdr:rowOff>158042</xdr:rowOff>
    </xdr:from>
    <xdr:ext cx="313932"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21166333" y="993069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98878</xdr:rowOff>
    </xdr:from>
    <xdr:to>
      <xdr:col>107</xdr:col>
      <xdr:colOff>50800</xdr:colOff>
      <xdr:row>59</xdr:row>
      <xdr:rowOff>98878</xdr:rowOff>
    </xdr:to>
    <xdr:cxnSp macro="">
      <xdr:nvCxnSpPr>
        <xdr:cNvPr id="822" name="直線コネクタ 821">
          <a:extLst>
            <a:ext uri="{FF2B5EF4-FFF2-40B4-BE49-F238E27FC236}">
              <a16:creationId xmlns:a16="http://schemas.microsoft.com/office/drawing/2014/main" id="{00000000-0008-0000-0700-000036030000}"/>
            </a:ext>
          </a:extLst>
        </xdr:cNvPr>
        <xdr:cNvCxnSpPr/>
      </xdr:nvCxnSpPr>
      <xdr:spPr>
        <a:xfrm>
          <a:off x="19545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59</xdr:row>
      <xdr:rowOff>39261</xdr:rowOff>
    </xdr:from>
    <xdr:to>
      <xdr:col>107</xdr:col>
      <xdr:colOff>101600</xdr:colOff>
      <xdr:row>59</xdr:row>
      <xdr:rowOff>140861</xdr:rowOff>
    </xdr:to>
    <xdr:sp macro="" textlink="">
      <xdr:nvSpPr>
        <xdr:cNvPr id="823" name="フローチャート: 判断 822">
          <a:extLst>
            <a:ext uri="{FF2B5EF4-FFF2-40B4-BE49-F238E27FC236}">
              <a16:creationId xmlns:a16="http://schemas.microsoft.com/office/drawing/2014/main" id="{00000000-0008-0000-0700-000037030000}"/>
            </a:ext>
          </a:extLst>
        </xdr:cNvPr>
        <xdr:cNvSpPr/>
      </xdr:nvSpPr>
      <xdr:spPr>
        <a:xfrm>
          <a:off x="20383500" y="10154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57</xdr:row>
      <xdr:rowOff>157388</xdr:rowOff>
    </xdr:from>
    <xdr:ext cx="313932" cy="259045"/>
    <xdr:sp macro="" textlink="">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20277333" y="993003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98878</xdr:rowOff>
    </xdr:from>
    <xdr:to>
      <xdr:col>102</xdr:col>
      <xdr:colOff>114300</xdr:colOff>
      <xdr:row>59</xdr:row>
      <xdr:rowOff>98878</xdr:rowOff>
    </xdr:to>
    <xdr:cxnSp macro="">
      <xdr:nvCxnSpPr>
        <xdr:cNvPr id="825" name="直線コネクタ 824">
          <a:extLst>
            <a:ext uri="{FF2B5EF4-FFF2-40B4-BE49-F238E27FC236}">
              <a16:creationId xmlns:a16="http://schemas.microsoft.com/office/drawing/2014/main" id="{00000000-0008-0000-0700-000039030000}"/>
            </a:ext>
          </a:extLst>
        </xdr:cNvPr>
        <xdr:cNvCxnSpPr/>
      </xdr:nvCxnSpPr>
      <xdr:spPr>
        <a:xfrm>
          <a:off x="18656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59</xdr:row>
      <xdr:rowOff>37628</xdr:rowOff>
    </xdr:from>
    <xdr:to>
      <xdr:col>102</xdr:col>
      <xdr:colOff>165100</xdr:colOff>
      <xdr:row>59</xdr:row>
      <xdr:rowOff>139228</xdr:rowOff>
    </xdr:to>
    <xdr:sp macro="" textlink="">
      <xdr:nvSpPr>
        <xdr:cNvPr id="826" name="フローチャート: 判断 825">
          <a:extLst>
            <a:ext uri="{FF2B5EF4-FFF2-40B4-BE49-F238E27FC236}">
              <a16:creationId xmlns:a16="http://schemas.microsoft.com/office/drawing/2014/main" id="{00000000-0008-0000-0700-00003A030000}"/>
            </a:ext>
          </a:extLst>
        </xdr:cNvPr>
        <xdr:cNvSpPr/>
      </xdr:nvSpPr>
      <xdr:spPr>
        <a:xfrm>
          <a:off x="19494500" y="101531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57</xdr:row>
      <xdr:rowOff>155755</xdr:rowOff>
    </xdr:from>
    <xdr:ext cx="313932" cy="259045"/>
    <xdr:sp macro="" textlink="">
      <xdr:nvSpPr>
        <xdr:cNvPr id="827" name="テキスト ボックス 826">
          <a:extLst>
            <a:ext uri="{FF2B5EF4-FFF2-40B4-BE49-F238E27FC236}">
              <a16:creationId xmlns:a16="http://schemas.microsoft.com/office/drawing/2014/main" id="{00000000-0008-0000-0700-00003B030000}"/>
            </a:ext>
          </a:extLst>
        </xdr:cNvPr>
        <xdr:cNvSpPr txBox="1"/>
      </xdr:nvSpPr>
      <xdr:spPr>
        <a:xfrm>
          <a:off x="19388333" y="992840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37302</xdr:rowOff>
    </xdr:from>
    <xdr:to>
      <xdr:col>98</xdr:col>
      <xdr:colOff>38100</xdr:colOff>
      <xdr:row>59</xdr:row>
      <xdr:rowOff>138902</xdr:rowOff>
    </xdr:to>
    <xdr:sp macro="" textlink="">
      <xdr:nvSpPr>
        <xdr:cNvPr id="828" name="フローチャート: 判断 827">
          <a:extLst>
            <a:ext uri="{FF2B5EF4-FFF2-40B4-BE49-F238E27FC236}">
              <a16:creationId xmlns:a16="http://schemas.microsoft.com/office/drawing/2014/main" id="{00000000-0008-0000-0700-00003C030000}"/>
            </a:ext>
          </a:extLst>
        </xdr:cNvPr>
        <xdr:cNvSpPr/>
      </xdr:nvSpPr>
      <xdr:spPr>
        <a:xfrm>
          <a:off x="18605500" y="101528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57</xdr:row>
      <xdr:rowOff>155429</xdr:rowOff>
    </xdr:from>
    <xdr:ext cx="313932" cy="259045"/>
    <xdr:sp macro="" textlink="">
      <xdr:nvSpPr>
        <xdr:cNvPr id="829" name="テキスト ボックス 828">
          <a:extLst>
            <a:ext uri="{FF2B5EF4-FFF2-40B4-BE49-F238E27FC236}">
              <a16:creationId xmlns:a16="http://schemas.microsoft.com/office/drawing/2014/main" id="{00000000-0008-0000-0700-00003D030000}"/>
            </a:ext>
          </a:extLst>
        </xdr:cNvPr>
        <xdr:cNvSpPr txBox="1"/>
      </xdr:nvSpPr>
      <xdr:spPr>
        <a:xfrm>
          <a:off x="18499333" y="992807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30" name="テキスト ボックス 829">
          <a:extLst>
            <a:ext uri="{FF2B5EF4-FFF2-40B4-BE49-F238E27FC236}">
              <a16:creationId xmlns:a16="http://schemas.microsoft.com/office/drawing/2014/main" id="{00000000-0008-0000-0700-00003E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31" name="テキスト ボックス 830">
          <a:extLst>
            <a:ext uri="{FF2B5EF4-FFF2-40B4-BE49-F238E27FC236}">
              <a16:creationId xmlns:a16="http://schemas.microsoft.com/office/drawing/2014/main" id="{00000000-0008-0000-0700-00003F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32" name="テキスト ボックス 831">
          <a:extLst>
            <a:ext uri="{FF2B5EF4-FFF2-40B4-BE49-F238E27FC236}">
              <a16:creationId xmlns:a16="http://schemas.microsoft.com/office/drawing/2014/main" id="{00000000-0008-0000-0700-000040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33" name="テキスト ボックス 832">
          <a:extLst>
            <a:ext uri="{FF2B5EF4-FFF2-40B4-BE49-F238E27FC236}">
              <a16:creationId xmlns:a16="http://schemas.microsoft.com/office/drawing/2014/main" id="{00000000-0008-0000-0700-000041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34" name="テキスト ボックス 833">
          <a:extLst>
            <a:ext uri="{FF2B5EF4-FFF2-40B4-BE49-F238E27FC236}">
              <a16:creationId xmlns:a16="http://schemas.microsoft.com/office/drawing/2014/main" id="{00000000-0008-0000-0700-000042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48078</xdr:rowOff>
    </xdr:from>
    <xdr:to>
      <xdr:col>116</xdr:col>
      <xdr:colOff>114300</xdr:colOff>
      <xdr:row>59</xdr:row>
      <xdr:rowOff>149678</xdr:rowOff>
    </xdr:to>
    <xdr:sp macro="" textlink="">
      <xdr:nvSpPr>
        <xdr:cNvPr id="835" name="楕円 834">
          <a:extLst>
            <a:ext uri="{FF2B5EF4-FFF2-40B4-BE49-F238E27FC236}">
              <a16:creationId xmlns:a16="http://schemas.microsoft.com/office/drawing/2014/main" id="{00000000-0008-0000-0700-000043030000}"/>
            </a:ext>
          </a:extLst>
        </xdr:cNvPr>
        <xdr:cNvSpPr/>
      </xdr:nvSpPr>
      <xdr:spPr>
        <a:xfrm>
          <a:off x="221107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59</xdr:row>
      <xdr:rowOff>18831</xdr:rowOff>
    </xdr:from>
    <xdr:ext cx="249299" cy="259045"/>
    <xdr:sp macro="" textlink="">
      <xdr:nvSpPr>
        <xdr:cNvPr id="836" name="前年度繰上充用金該当値テキスト">
          <a:extLst>
            <a:ext uri="{FF2B5EF4-FFF2-40B4-BE49-F238E27FC236}">
              <a16:creationId xmlns:a16="http://schemas.microsoft.com/office/drawing/2014/main" id="{00000000-0008-0000-0700-000044030000}"/>
            </a:ext>
          </a:extLst>
        </xdr:cNvPr>
        <xdr:cNvSpPr txBox="1"/>
      </xdr:nvSpPr>
      <xdr:spPr>
        <a:xfrm>
          <a:off x="22212300" y="1013438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48078</xdr:rowOff>
    </xdr:from>
    <xdr:to>
      <xdr:col>112</xdr:col>
      <xdr:colOff>38100</xdr:colOff>
      <xdr:row>59</xdr:row>
      <xdr:rowOff>149678</xdr:rowOff>
    </xdr:to>
    <xdr:sp macro="" textlink="">
      <xdr:nvSpPr>
        <xdr:cNvPr id="837" name="楕円 836">
          <a:extLst>
            <a:ext uri="{FF2B5EF4-FFF2-40B4-BE49-F238E27FC236}">
              <a16:creationId xmlns:a16="http://schemas.microsoft.com/office/drawing/2014/main" id="{00000000-0008-0000-0700-000045030000}"/>
            </a:ext>
          </a:extLst>
        </xdr:cNvPr>
        <xdr:cNvSpPr/>
      </xdr:nvSpPr>
      <xdr:spPr>
        <a:xfrm>
          <a:off x="21272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140805</xdr:rowOff>
    </xdr:from>
    <xdr:ext cx="249299" cy="259045"/>
    <xdr:sp macro="" textlink="">
      <xdr:nvSpPr>
        <xdr:cNvPr id="838" name="テキスト ボックス 837">
          <a:extLst>
            <a:ext uri="{FF2B5EF4-FFF2-40B4-BE49-F238E27FC236}">
              <a16:creationId xmlns:a16="http://schemas.microsoft.com/office/drawing/2014/main" id="{00000000-0008-0000-0700-000046030000}"/>
            </a:ext>
          </a:extLst>
        </xdr:cNvPr>
        <xdr:cNvSpPr txBox="1"/>
      </xdr:nvSpPr>
      <xdr:spPr>
        <a:xfrm>
          <a:off x="21198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59</xdr:row>
      <xdr:rowOff>48078</xdr:rowOff>
    </xdr:from>
    <xdr:to>
      <xdr:col>107</xdr:col>
      <xdr:colOff>101600</xdr:colOff>
      <xdr:row>59</xdr:row>
      <xdr:rowOff>149678</xdr:rowOff>
    </xdr:to>
    <xdr:sp macro="" textlink="">
      <xdr:nvSpPr>
        <xdr:cNvPr id="839" name="楕円 838">
          <a:extLst>
            <a:ext uri="{FF2B5EF4-FFF2-40B4-BE49-F238E27FC236}">
              <a16:creationId xmlns:a16="http://schemas.microsoft.com/office/drawing/2014/main" id="{00000000-0008-0000-0700-000047030000}"/>
            </a:ext>
          </a:extLst>
        </xdr:cNvPr>
        <xdr:cNvSpPr/>
      </xdr:nvSpPr>
      <xdr:spPr>
        <a:xfrm>
          <a:off x="20383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140805</xdr:rowOff>
    </xdr:from>
    <xdr:ext cx="249299" cy="259045"/>
    <xdr:sp macro="" textlink="">
      <xdr:nvSpPr>
        <xdr:cNvPr id="840" name="テキスト ボックス 839">
          <a:extLst>
            <a:ext uri="{FF2B5EF4-FFF2-40B4-BE49-F238E27FC236}">
              <a16:creationId xmlns:a16="http://schemas.microsoft.com/office/drawing/2014/main" id="{00000000-0008-0000-0700-000048030000}"/>
            </a:ext>
          </a:extLst>
        </xdr:cNvPr>
        <xdr:cNvSpPr txBox="1"/>
      </xdr:nvSpPr>
      <xdr:spPr>
        <a:xfrm>
          <a:off x="20309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59</xdr:row>
      <xdr:rowOff>48078</xdr:rowOff>
    </xdr:from>
    <xdr:to>
      <xdr:col>102</xdr:col>
      <xdr:colOff>165100</xdr:colOff>
      <xdr:row>59</xdr:row>
      <xdr:rowOff>149678</xdr:rowOff>
    </xdr:to>
    <xdr:sp macro="" textlink="">
      <xdr:nvSpPr>
        <xdr:cNvPr id="841" name="楕円 840">
          <a:extLst>
            <a:ext uri="{FF2B5EF4-FFF2-40B4-BE49-F238E27FC236}">
              <a16:creationId xmlns:a16="http://schemas.microsoft.com/office/drawing/2014/main" id="{00000000-0008-0000-0700-000049030000}"/>
            </a:ext>
          </a:extLst>
        </xdr:cNvPr>
        <xdr:cNvSpPr/>
      </xdr:nvSpPr>
      <xdr:spPr>
        <a:xfrm>
          <a:off x="19494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140805</xdr:rowOff>
    </xdr:from>
    <xdr:ext cx="249299" cy="259045"/>
    <xdr:sp macro="" textlink="">
      <xdr:nvSpPr>
        <xdr:cNvPr id="842" name="テキスト ボックス 841">
          <a:extLst>
            <a:ext uri="{FF2B5EF4-FFF2-40B4-BE49-F238E27FC236}">
              <a16:creationId xmlns:a16="http://schemas.microsoft.com/office/drawing/2014/main" id="{00000000-0008-0000-0700-00004A030000}"/>
            </a:ext>
          </a:extLst>
        </xdr:cNvPr>
        <xdr:cNvSpPr txBox="1"/>
      </xdr:nvSpPr>
      <xdr:spPr>
        <a:xfrm>
          <a:off x="19420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48078</xdr:rowOff>
    </xdr:from>
    <xdr:to>
      <xdr:col>98</xdr:col>
      <xdr:colOff>38100</xdr:colOff>
      <xdr:row>59</xdr:row>
      <xdr:rowOff>149678</xdr:rowOff>
    </xdr:to>
    <xdr:sp macro="" textlink="">
      <xdr:nvSpPr>
        <xdr:cNvPr id="843" name="楕円 842">
          <a:extLst>
            <a:ext uri="{FF2B5EF4-FFF2-40B4-BE49-F238E27FC236}">
              <a16:creationId xmlns:a16="http://schemas.microsoft.com/office/drawing/2014/main" id="{00000000-0008-0000-0700-00004B030000}"/>
            </a:ext>
          </a:extLst>
        </xdr:cNvPr>
        <xdr:cNvSpPr/>
      </xdr:nvSpPr>
      <xdr:spPr>
        <a:xfrm>
          <a:off x="18605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140805</xdr:rowOff>
    </xdr:from>
    <xdr:ext cx="249299" cy="259045"/>
    <xdr:sp macro="" textlink="">
      <xdr:nvSpPr>
        <xdr:cNvPr id="844" name="テキスト ボックス 843">
          <a:extLst>
            <a:ext uri="{FF2B5EF4-FFF2-40B4-BE49-F238E27FC236}">
              <a16:creationId xmlns:a16="http://schemas.microsoft.com/office/drawing/2014/main" id="{00000000-0008-0000-0700-00004C030000}"/>
            </a:ext>
          </a:extLst>
        </xdr:cNvPr>
        <xdr:cNvSpPr txBox="1"/>
      </xdr:nvSpPr>
      <xdr:spPr>
        <a:xfrm>
          <a:off x="18531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45" name="正方形/長方形 844">
          <a:extLst>
            <a:ext uri="{FF2B5EF4-FFF2-40B4-BE49-F238E27FC236}">
              <a16:creationId xmlns:a16="http://schemas.microsoft.com/office/drawing/2014/main" id="{00000000-0008-0000-0700-00004D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46" name="正方形/長方形 845">
          <a:extLst>
            <a:ext uri="{FF2B5EF4-FFF2-40B4-BE49-F238E27FC236}">
              <a16:creationId xmlns:a16="http://schemas.microsoft.com/office/drawing/2014/main" id="{00000000-0008-0000-0700-00004E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47" name="テキスト ボックス 846">
          <a:extLst>
            <a:ext uri="{FF2B5EF4-FFF2-40B4-BE49-F238E27FC236}">
              <a16:creationId xmlns:a16="http://schemas.microsoft.com/office/drawing/2014/main" id="{00000000-0008-0000-0700-00004F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100">
              <a:solidFill>
                <a:schemeClr val="dk1"/>
              </a:solidFill>
              <a:effectLst/>
              <a:latin typeface="+mn-lt"/>
              <a:ea typeface="+mn-ea"/>
              <a:cs typeface="+mn-cs"/>
            </a:rPr>
            <a:t>　本市の目的別歳出決算の状況を類似団体と比較すると、住民一人当たりのコストは教育費、民生費、公債費が高水準となっている。</a:t>
          </a:r>
          <a:endParaRPr lang="ja-JP" altLang="ja-JP" sz="1400">
            <a:effectLst/>
          </a:endParaRPr>
        </a:p>
        <a:p>
          <a:r>
            <a:rPr lang="ja-JP" altLang="ja-JP" sz="1100">
              <a:solidFill>
                <a:schemeClr val="dk1"/>
              </a:solidFill>
              <a:effectLst/>
              <a:latin typeface="+mn-lt"/>
              <a:ea typeface="+mn-ea"/>
              <a:cs typeface="+mn-cs"/>
            </a:rPr>
            <a:t>　特に、教育費については、類似団体と比較し、</a:t>
          </a:r>
          <a:r>
            <a:rPr lang="en-US" altLang="ja-JP" sz="1100">
              <a:solidFill>
                <a:schemeClr val="dk1"/>
              </a:solidFill>
              <a:effectLst/>
              <a:latin typeface="+mn-lt"/>
              <a:ea typeface="+mn-ea"/>
              <a:cs typeface="+mn-cs"/>
            </a:rPr>
            <a:t>44,259</a:t>
          </a:r>
          <a:r>
            <a:rPr lang="ja-JP" altLang="ja-JP" sz="1100">
              <a:solidFill>
                <a:schemeClr val="dk1"/>
              </a:solidFill>
              <a:effectLst/>
              <a:latin typeface="+mn-lt"/>
              <a:ea typeface="+mn-ea"/>
              <a:cs typeface="+mn-cs"/>
            </a:rPr>
            <a:t>円増の</a:t>
          </a:r>
          <a:r>
            <a:rPr lang="en-US" altLang="ja-JP" sz="1100">
              <a:solidFill>
                <a:schemeClr val="dk1"/>
              </a:solidFill>
              <a:effectLst/>
              <a:latin typeface="+mn-lt"/>
              <a:ea typeface="+mn-ea"/>
              <a:cs typeface="+mn-cs"/>
            </a:rPr>
            <a:t>108,532</a:t>
          </a:r>
          <a:r>
            <a:rPr lang="ja-JP" altLang="ja-JP" sz="1100">
              <a:solidFill>
                <a:schemeClr val="dk1"/>
              </a:solidFill>
              <a:effectLst/>
              <a:latin typeface="+mn-lt"/>
              <a:ea typeface="+mn-ea"/>
              <a:cs typeface="+mn-cs"/>
            </a:rPr>
            <a:t>円となっている。増加の主な要因としては、新大矢野図書館等整備事業の実施等が挙げられる。</a:t>
          </a:r>
          <a:endParaRPr lang="ja-JP" altLang="ja-JP" sz="1400">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熊本県上天草市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1100">
              <a:solidFill>
                <a:schemeClr val="dk1"/>
              </a:solidFill>
              <a:effectLst/>
              <a:latin typeface="+mn-lt"/>
              <a:ea typeface="+mn-ea"/>
              <a:cs typeface="+mn-cs"/>
            </a:rPr>
            <a:t>　財政調整基金残高は、地方財政法第７条の規定により、前年度剰余金の２分の１を下らない額を積み立てており、基金の取り崩しを行っていないことから、前年度と比較し増加している。</a:t>
          </a:r>
          <a:endParaRPr lang="ja-JP" altLang="ja-JP" sz="1400">
            <a:effectLst/>
          </a:endParaRPr>
        </a:p>
        <a:p>
          <a:r>
            <a:rPr lang="ja-JP" altLang="ja-JP" sz="1100">
              <a:solidFill>
                <a:schemeClr val="dk1"/>
              </a:solidFill>
              <a:effectLst/>
              <a:latin typeface="+mn-lt"/>
              <a:ea typeface="+mn-ea"/>
              <a:cs typeface="+mn-cs"/>
            </a:rPr>
            <a:t>　実質収支額は、昨年度と比べ</a:t>
          </a:r>
          <a:r>
            <a:rPr lang="en-US" altLang="ja-JP" sz="1100">
              <a:solidFill>
                <a:schemeClr val="dk1"/>
              </a:solidFill>
              <a:effectLst/>
              <a:latin typeface="+mn-lt"/>
              <a:ea typeface="+mn-ea"/>
              <a:cs typeface="+mn-cs"/>
            </a:rPr>
            <a:t>0.78</a:t>
          </a:r>
          <a:r>
            <a:rPr lang="ja-JP" altLang="ja-JP" sz="1100">
              <a:solidFill>
                <a:schemeClr val="dk1"/>
              </a:solidFill>
              <a:effectLst/>
              <a:latin typeface="+mn-lt"/>
              <a:ea typeface="+mn-ea"/>
              <a:cs typeface="+mn-cs"/>
            </a:rPr>
            <a:t>ポイント増加した。</a:t>
          </a:r>
          <a:endParaRPr lang="ja-JP" altLang="ja-JP" sz="1400">
            <a:effectLst/>
          </a:endParaRPr>
        </a:p>
        <a:p>
          <a:r>
            <a:rPr lang="ja-JP" altLang="ja-JP" sz="1100">
              <a:solidFill>
                <a:schemeClr val="dk1"/>
              </a:solidFill>
              <a:effectLst/>
              <a:latin typeface="+mn-lt"/>
              <a:ea typeface="+mn-ea"/>
              <a:cs typeface="+mn-cs"/>
            </a:rPr>
            <a:t>　実質単年度収支は、令和３年度と比べ</a:t>
          </a:r>
          <a:r>
            <a:rPr lang="en-US" altLang="ja-JP" sz="1100">
              <a:solidFill>
                <a:schemeClr val="dk1"/>
              </a:solidFill>
              <a:effectLst/>
              <a:latin typeface="+mn-lt"/>
              <a:ea typeface="+mn-ea"/>
              <a:cs typeface="+mn-cs"/>
            </a:rPr>
            <a:t>4.67</a:t>
          </a:r>
          <a:r>
            <a:rPr lang="ja-JP" altLang="ja-JP" sz="1100">
              <a:solidFill>
                <a:schemeClr val="dk1"/>
              </a:solidFill>
              <a:effectLst/>
              <a:latin typeface="+mn-lt"/>
              <a:ea typeface="+mn-ea"/>
              <a:cs typeface="+mn-cs"/>
            </a:rPr>
            <a:t>ポイント減少したが、令和３年度から続けて黒字となった。</a:t>
          </a:r>
          <a:endParaRPr lang="ja-JP" altLang="ja-JP" sz="1400">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熊本県上天草市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1100">
              <a:solidFill>
                <a:schemeClr val="dk1"/>
              </a:solidFill>
              <a:effectLst/>
              <a:latin typeface="+mn-lt"/>
              <a:ea typeface="+mn-ea"/>
              <a:cs typeface="+mn-cs"/>
            </a:rPr>
            <a:t>　一般会計及び各事業会計とも赤字は発生していない状況である。</a:t>
          </a:r>
          <a:endParaRPr lang="ja-JP" altLang="ja-JP" sz="1400">
            <a:effectLst/>
          </a:endParaRPr>
        </a:p>
        <a:p>
          <a:r>
            <a:rPr lang="ja-JP" altLang="ja-JP" sz="1100">
              <a:solidFill>
                <a:schemeClr val="dk1"/>
              </a:solidFill>
              <a:effectLst/>
              <a:latin typeface="+mn-lt"/>
              <a:ea typeface="+mn-ea"/>
              <a:cs typeface="+mn-cs"/>
            </a:rPr>
            <a:t>　しかし、一般会計においては、歳入の中核を占める普通交付税について、人口減少等により歳入減少が予想されるため、各会計において、今後も計画的な事業運営を図り、健全な財政運営に努める必要がある。</a:t>
          </a:r>
          <a:endParaRPr lang="ja-JP" altLang="ja-JP" sz="1400">
            <a:effectLst/>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0.8" zeroHeight="1" x14ac:dyDescent="0.2"/>
  <cols>
    <col min="1" max="11" width="2.109375" style="180" customWidth="1"/>
    <col min="12" max="12" width="2.21875" style="180" customWidth="1"/>
    <col min="13" max="17" width="2.44140625" style="180" customWidth="1"/>
    <col min="18" max="119" width="2.109375" style="180" customWidth="1"/>
    <col min="120" max="16384" width="0" style="180" hidden="1"/>
  </cols>
  <sheetData>
    <row r="1" spans="1:119" ht="33" customHeight="1" x14ac:dyDescent="0.2">
      <c r="B1" s="627" t="s">
        <v>81</v>
      </c>
      <c r="C1" s="627"/>
      <c r="D1" s="627"/>
      <c r="E1" s="627"/>
      <c r="F1" s="627"/>
      <c r="G1" s="627"/>
      <c r="H1" s="627"/>
      <c r="I1" s="627"/>
      <c r="J1" s="627"/>
      <c r="K1" s="627"/>
      <c r="L1" s="627"/>
      <c r="M1" s="627"/>
      <c r="N1" s="627"/>
      <c r="O1" s="627"/>
      <c r="P1" s="627"/>
      <c r="Q1" s="627"/>
      <c r="R1" s="627"/>
      <c r="S1" s="627"/>
      <c r="T1" s="627"/>
      <c r="U1" s="627"/>
      <c r="V1" s="627"/>
      <c r="W1" s="627"/>
      <c r="X1" s="627"/>
      <c r="Y1" s="627"/>
      <c r="Z1" s="627"/>
      <c r="AA1" s="627"/>
      <c r="AB1" s="627"/>
      <c r="AC1" s="627"/>
      <c r="AD1" s="627"/>
      <c r="AE1" s="627"/>
      <c r="AF1" s="627"/>
      <c r="AG1" s="627"/>
      <c r="AH1" s="627"/>
      <c r="AI1" s="627"/>
      <c r="AJ1" s="627"/>
      <c r="AK1" s="627"/>
      <c r="AL1" s="627"/>
      <c r="AM1" s="627"/>
      <c r="AN1" s="627"/>
      <c r="AO1" s="627"/>
      <c r="AP1" s="627"/>
      <c r="AQ1" s="627"/>
      <c r="AR1" s="627"/>
      <c r="AS1" s="627"/>
      <c r="AT1" s="627"/>
      <c r="AU1" s="627"/>
      <c r="AV1" s="627"/>
      <c r="AW1" s="627"/>
      <c r="AX1" s="627"/>
      <c r="AY1" s="627"/>
      <c r="AZ1" s="627"/>
      <c r="BA1" s="627"/>
      <c r="BB1" s="627"/>
      <c r="BC1" s="627"/>
      <c r="BD1" s="627"/>
      <c r="BE1" s="627"/>
      <c r="BF1" s="627"/>
      <c r="BG1" s="627"/>
      <c r="BH1" s="627"/>
      <c r="BI1" s="627"/>
      <c r="BJ1" s="627"/>
      <c r="BK1" s="627"/>
      <c r="BL1" s="627"/>
      <c r="BM1" s="627"/>
      <c r="BN1" s="627"/>
      <c r="BO1" s="627"/>
      <c r="BP1" s="627"/>
      <c r="BQ1" s="627"/>
      <c r="BR1" s="627"/>
      <c r="BS1" s="627"/>
      <c r="BT1" s="627"/>
      <c r="BU1" s="627"/>
      <c r="BV1" s="627"/>
      <c r="BW1" s="627"/>
      <c r="BX1" s="627"/>
      <c r="BY1" s="627"/>
      <c r="BZ1" s="627"/>
      <c r="CA1" s="627"/>
      <c r="CB1" s="627"/>
      <c r="CC1" s="627"/>
      <c r="CD1" s="627"/>
      <c r="CE1" s="627"/>
      <c r="CF1" s="627"/>
      <c r="CG1" s="627"/>
      <c r="CH1" s="627"/>
      <c r="CI1" s="627"/>
      <c r="CJ1" s="627"/>
      <c r="CK1" s="627"/>
      <c r="CL1" s="627"/>
      <c r="CM1" s="627"/>
      <c r="CN1" s="627"/>
      <c r="CO1" s="627"/>
      <c r="CP1" s="627"/>
      <c r="CQ1" s="627"/>
      <c r="CR1" s="627"/>
      <c r="CS1" s="627"/>
      <c r="CT1" s="627"/>
      <c r="CU1" s="627"/>
      <c r="CV1" s="627"/>
      <c r="CW1" s="627"/>
      <c r="CX1" s="627"/>
      <c r="CY1" s="627"/>
      <c r="CZ1" s="627"/>
      <c r="DA1" s="627"/>
      <c r="DB1" s="627"/>
      <c r="DC1" s="627"/>
      <c r="DD1" s="627"/>
      <c r="DE1" s="627"/>
      <c r="DF1" s="627"/>
      <c r="DG1" s="627"/>
      <c r="DH1" s="627"/>
      <c r="DI1" s="627"/>
      <c r="DJ1" s="181"/>
      <c r="DK1" s="181"/>
      <c r="DL1" s="181"/>
      <c r="DM1" s="181"/>
      <c r="DN1" s="181"/>
      <c r="DO1" s="181"/>
    </row>
    <row r="2" spans="1:119" ht="24" thickBot="1" x14ac:dyDescent="0.25">
      <c r="B2" s="182" t="s">
        <v>82</v>
      </c>
      <c r="C2" s="182"/>
      <c r="D2" s="183"/>
    </row>
    <row r="3" spans="1:119" ht="18.75" customHeight="1" thickBot="1" x14ac:dyDescent="0.25">
      <c r="A3" s="181"/>
      <c r="B3" s="628" t="s">
        <v>83</v>
      </c>
      <c r="C3" s="629"/>
      <c r="D3" s="629"/>
      <c r="E3" s="630"/>
      <c r="F3" s="630"/>
      <c r="G3" s="630"/>
      <c r="H3" s="630"/>
      <c r="I3" s="630"/>
      <c r="J3" s="630"/>
      <c r="K3" s="630"/>
      <c r="L3" s="630" t="s">
        <v>84</v>
      </c>
      <c r="M3" s="630"/>
      <c r="N3" s="630"/>
      <c r="O3" s="630"/>
      <c r="P3" s="630"/>
      <c r="Q3" s="630"/>
      <c r="R3" s="633"/>
      <c r="S3" s="633"/>
      <c r="T3" s="633"/>
      <c r="U3" s="633"/>
      <c r="V3" s="634"/>
      <c r="W3" s="524" t="s">
        <v>85</v>
      </c>
      <c r="X3" s="525"/>
      <c r="Y3" s="525"/>
      <c r="Z3" s="525"/>
      <c r="AA3" s="525"/>
      <c r="AB3" s="629"/>
      <c r="AC3" s="633" t="s">
        <v>86</v>
      </c>
      <c r="AD3" s="525"/>
      <c r="AE3" s="525"/>
      <c r="AF3" s="525"/>
      <c r="AG3" s="525"/>
      <c r="AH3" s="525"/>
      <c r="AI3" s="525"/>
      <c r="AJ3" s="525"/>
      <c r="AK3" s="525"/>
      <c r="AL3" s="595"/>
      <c r="AM3" s="524" t="s">
        <v>87</v>
      </c>
      <c r="AN3" s="525"/>
      <c r="AO3" s="525"/>
      <c r="AP3" s="525"/>
      <c r="AQ3" s="525"/>
      <c r="AR3" s="525"/>
      <c r="AS3" s="525"/>
      <c r="AT3" s="525"/>
      <c r="AU3" s="525"/>
      <c r="AV3" s="525"/>
      <c r="AW3" s="525"/>
      <c r="AX3" s="595"/>
      <c r="AY3" s="587" t="s">
        <v>1</v>
      </c>
      <c r="AZ3" s="588"/>
      <c r="BA3" s="588"/>
      <c r="BB3" s="588"/>
      <c r="BC3" s="588"/>
      <c r="BD3" s="588"/>
      <c r="BE3" s="588"/>
      <c r="BF3" s="588"/>
      <c r="BG3" s="588"/>
      <c r="BH3" s="588"/>
      <c r="BI3" s="588"/>
      <c r="BJ3" s="588"/>
      <c r="BK3" s="588"/>
      <c r="BL3" s="588"/>
      <c r="BM3" s="637"/>
      <c r="BN3" s="524" t="s">
        <v>88</v>
      </c>
      <c r="BO3" s="525"/>
      <c r="BP3" s="525"/>
      <c r="BQ3" s="525"/>
      <c r="BR3" s="525"/>
      <c r="BS3" s="525"/>
      <c r="BT3" s="525"/>
      <c r="BU3" s="595"/>
      <c r="BV3" s="524" t="s">
        <v>89</v>
      </c>
      <c r="BW3" s="525"/>
      <c r="BX3" s="525"/>
      <c r="BY3" s="525"/>
      <c r="BZ3" s="525"/>
      <c r="CA3" s="525"/>
      <c r="CB3" s="525"/>
      <c r="CC3" s="595"/>
      <c r="CD3" s="587" t="s">
        <v>1</v>
      </c>
      <c r="CE3" s="588"/>
      <c r="CF3" s="588"/>
      <c r="CG3" s="588"/>
      <c r="CH3" s="588"/>
      <c r="CI3" s="588"/>
      <c r="CJ3" s="588"/>
      <c r="CK3" s="588"/>
      <c r="CL3" s="588"/>
      <c r="CM3" s="588"/>
      <c r="CN3" s="588"/>
      <c r="CO3" s="588"/>
      <c r="CP3" s="588"/>
      <c r="CQ3" s="588"/>
      <c r="CR3" s="588"/>
      <c r="CS3" s="637"/>
      <c r="CT3" s="524" t="s">
        <v>90</v>
      </c>
      <c r="CU3" s="525"/>
      <c r="CV3" s="525"/>
      <c r="CW3" s="525"/>
      <c r="CX3" s="525"/>
      <c r="CY3" s="525"/>
      <c r="CZ3" s="525"/>
      <c r="DA3" s="595"/>
      <c r="DB3" s="524" t="s">
        <v>91</v>
      </c>
      <c r="DC3" s="525"/>
      <c r="DD3" s="525"/>
      <c r="DE3" s="525"/>
      <c r="DF3" s="525"/>
      <c r="DG3" s="525"/>
      <c r="DH3" s="525"/>
      <c r="DI3" s="595"/>
    </row>
    <row r="4" spans="1:119" ht="18.75" customHeight="1" x14ac:dyDescent="0.2">
      <c r="A4" s="181"/>
      <c r="B4" s="603"/>
      <c r="C4" s="604"/>
      <c r="D4" s="604"/>
      <c r="E4" s="605"/>
      <c r="F4" s="605"/>
      <c r="G4" s="605"/>
      <c r="H4" s="605"/>
      <c r="I4" s="605"/>
      <c r="J4" s="605"/>
      <c r="K4" s="605"/>
      <c r="L4" s="605"/>
      <c r="M4" s="605"/>
      <c r="N4" s="605"/>
      <c r="O4" s="605"/>
      <c r="P4" s="605"/>
      <c r="Q4" s="605"/>
      <c r="R4" s="609"/>
      <c r="S4" s="609"/>
      <c r="T4" s="609"/>
      <c r="U4" s="609"/>
      <c r="V4" s="610"/>
      <c r="W4" s="596"/>
      <c r="X4" s="406"/>
      <c r="Y4" s="406"/>
      <c r="Z4" s="406"/>
      <c r="AA4" s="406"/>
      <c r="AB4" s="604"/>
      <c r="AC4" s="609"/>
      <c r="AD4" s="406"/>
      <c r="AE4" s="406"/>
      <c r="AF4" s="406"/>
      <c r="AG4" s="406"/>
      <c r="AH4" s="406"/>
      <c r="AI4" s="406"/>
      <c r="AJ4" s="406"/>
      <c r="AK4" s="406"/>
      <c r="AL4" s="597"/>
      <c r="AM4" s="546"/>
      <c r="AN4" s="444"/>
      <c r="AO4" s="444"/>
      <c r="AP4" s="444"/>
      <c r="AQ4" s="444"/>
      <c r="AR4" s="444"/>
      <c r="AS4" s="444"/>
      <c r="AT4" s="444"/>
      <c r="AU4" s="444"/>
      <c r="AV4" s="444"/>
      <c r="AW4" s="444"/>
      <c r="AX4" s="636"/>
      <c r="AY4" s="481" t="s">
        <v>92</v>
      </c>
      <c r="AZ4" s="482"/>
      <c r="BA4" s="482"/>
      <c r="BB4" s="482"/>
      <c r="BC4" s="482"/>
      <c r="BD4" s="482"/>
      <c r="BE4" s="482"/>
      <c r="BF4" s="482"/>
      <c r="BG4" s="482"/>
      <c r="BH4" s="482"/>
      <c r="BI4" s="482"/>
      <c r="BJ4" s="482"/>
      <c r="BK4" s="482"/>
      <c r="BL4" s="482"/>
      <c r="BM4" s="483"/>
      <c r="BN4" s="484">
        <v>21861161</v>
      </c>
      <c r="BO4" s="485"/>
      <c r="BP4" s="485"/>
      <c r="BQ4" s="485"/>
      <c r="BR4" s="485"/>
      <c r="BS4" s="485"/>
      <c r="BT4" s="485"/>
      <c r="BU4" s="486"/>
      <c r="BV4" s="484">
        <v>22639593</v>
      </c>
      <c r="BW4" s="485"/>
      <c r="BX4" s="485"/>
      <c r="BY4" s="485"/>
      <c r="BZ4" s="485"/>
      <c r="CA4" s="485"/>
      <c r="CB4" s="485"/>
      <c r="CC4" s="486"/>
      <c r="CD4" s="621" t="s">
        <v>93</v>
      </c>
      <c r="CE4" s="622"/>
      <c r="CF4" s="622"/>
      <c r="CG4" s="622"/>
      <c r="CH4" s="622"/>
      <c r="CI4" s="622"/>
      <c r="CJ4" s="622"/>
      <c r="CK4" s="622"/>
      <c r="CL4" s="622"/>
      <c r="CM4" s="622"/>
      <c r="CN4" s="622"/>
      <c r="CO4" s="622"/>
      <c r="CP4" s="622"/>
      <c r="CQ4" s="622"/>
      <c r="CR4" s="622"/>
      <c r="CS4" s="623"/>
      <c r="CT4" s="624">
        <v>9.6</v>
      </c>
      <c r="CU4" s="625"/>
      <c r="CV4" s="625"/>
      <c r="CW4" s="625"/>
      <c r="CX4" s="625"/>
      <c r="CY4" s="625"/>
      <c r="CZ4" s="625"/>
      <c r="DA4" s="626"/>
      <c r="DB4" s="624">
        <v>8.9</v>
      </c>
      <c r="DC4" s="625"/>
      <c r="DD4" s="625"/>
      <c r="DE4" s="625"/>
      <c r="DF4" s="625"/>
      <c r="DG4" s="625"/>
      <c r="DH4" s="625"/>
      <c r="DI4" s="626"/>
    </row>
    <row r="5" spans="1:119" ht="18.75" customHeight="1" x14ac:dyDescent="0.2">
      <c r="A5" s="181"/>
      <c r="B5" s="631"/>
      <c r="C5" s="445"/>
      <c r="D5" s="445"/>
      <c r="E5" s="632"/>
      <c r="F5" s="632"/>
      <c r="G5" s="632"/>
      <c r="H5" s="632"/>
      <c r="I5" s="632"/>
      <c r="J5" s="632"/>
      <c r="K5" s="632"/>
      <c r="L5" s="632"/>
      <c r="M5" s="632"/>
      <c r="N5" s="632"/>
      <c r="O5" s="632"/>
      <c r="P5" s="632"/>
      <c r="Q5" s="632"/>
      <c r="R5" s="443"/>
      <c r="S5" s="443"/>
      <c r="T5" s="443"/>
      <c r="U5" s="443"/>
      <c r="V5" s="635"/>
      <c r="W5" s="546"/>
      <c r="X5" s="444"/>
      <c r="Y5" s="444"/>
      <c r="Z5" s="444"/>
      <c r="AA5" s="444"/>
      <c r="AB5" s="445"/>
      <c r="AC5" s="443"/>
      <c r="AD5" s="444"/>
      <c r="AE5" s="444"/>
      <c r="AF5" s="444"/>
      <c r="AG5" s="444"/>
      <c r="AH5" s="444"/>
      <c r="AI5" s="444"/>
      <c r="AJ5" s="444"/>
      <c r="AK5" s="444"/>
      <c r="AL5" s="636"/>
      <c r="AM5" s="512" t="s">
        <v>94</v>
      </c>
      <c r="AN5" s="412"/>
      <c r="AO5" s="412"/>
      <c r="AP5" s="412"/>
      <c r="AQ5" s="412"/>
      <c r="AR5" s="412"/>
      <c r="AS5" s="412"/>
      <c r="AT5" s="413"/>
      <c r="AU5" s="513" t="s">
        <v>95</v>
      </c>
      <c r="AV5" s="514"/>
      <c r="AW5" s="514"/>
      <c r="AX5" s="514"/>
      <c r="AY5" s="469" t="s">
        <v>96</v>
      </c>
      <c r="AZ5" s="470"/>
      <c r="BA5" s="470"/>
      <c r="BB5" s="470"/>
      <c r="BC5" s="470"/>
      <c r="BD5" s="470"/>
      <c r="BE5" s="470"/>
      <c r="BF5" s="470"/>
      <c r="BG5" s="470"/>
      <c r="BH5" s="470"/>
      <c r="BI5" s="470"/>
      <c r="BJ5" s="470"/>
      <c r="BK5" s="470"/>
      <c r="BL5" s="470"/>
      <c r="BM5" s="471"/>
      <c r="BN5" s="455">
        <v>20487805</v>
      </c>
      <c r="BO5" s="456"/>
      <c r="BP5" s="456"/>
      <c r="BQ5" s="456"/>
      <c r="BR5" s="456"/>
      <c r="BS5" s="456"/>
      <c r="BT5" s="456"/>
      <c r="BU5" s="457"/>
      <c r="BV5" s="455">
        <v>21373166</v>
      </c>
      <c r="BW5" s="456"/>
      <c r="BX5" s="456"/>
      <c r="BY5" s="456"/>
      <c r="BZ5" s="456"/>
      <c r="CA5" s="456"/>
      <c r="CB5" s="456"/>
      <c r="CC5" s="457"/>
      <c r="CD5" s="495" t="s">
        <v>97</v>
      </c>
      <c r="CE5" s="415"/>
      <c r="CF5" s="415"/>
      <c r="CG5" s="415"/>
      <c r="CH5" s="415"/>
      <c r="CI5" s="415"/>
      <c r="CJ5" s="415"/>
      <c r="CK5" s="415"/>
      <c r="CL5" s="415"/>
      <c r="CM5" s="415"/>
      <c r="CN5" s="415"/>
      <c r="CO5" s="415"/>
      <c r="CP5" s="415"/>
      <c r="CQ5" s="415"/>
      <c r="CR5" s="415"/>
      <c r="CS5" s="496"/>
      <c r="CT5" s="452">
        <v>90.8</v>
      </c>
      <c r="CU5" s="453"/>
      <c r="CV5" s="453"/>
      <c r="CW5" s="453"/>
      <c r="CX5" s="453"/>
      <c r="CY5" s="453"/>
      <c r="CZ5" s="453"/>
      <c r="DA5" s="454"/>
      <c r="DB5" s="452">
        <v>93.6</v>
      </c>
      <c r="DC5" s="453"/>
      <c r="DD5" s="453"/>
      <c r="DE5" s="453"/>
      <c r="DF5" s="453"/>
      <c r="DG5" s="453"/>
      <c r="DH5" s="453"/>
      <c r="DI5" s="454"/>
    </row>
    <row r="6" spans="1:119" ht="18.75" customHeight="1" x14ac:dyDescent="0.2">
      <c r="A6" s="181"/>
      <c r="B6" s="601" t="s">
        <v>98</v>
      </c>
      <c r="C6" s="442"/>
      <c r="D6" s="442"/>
      <c r="E6" s="602"/>
      <c r="F6" s="602"/>
      <c r="G6" s="602"/>
      <c r="H6" s="602"/>
      <c r="I6" s="602"/>
      <c r="J6" s="602"/>
      <c r="K6" s="602"/>
      <c r="L6" s="602" t="s">
        <v>99</v>
      </c>
      <c r="M6" s="602"/>
      <c r="N6" s="602"/>
      <c r="O6" s="602"/>
      <c r="P6" s="602"/>
      <c r="Q6" s="602"/>
      <c r="R6" s="440"/>
      <c r="S6" s="440"/>
      <c r="T6" s="440"/>
      <c r="U6" s="440"/>
      <c r="V6" s="608"/>
      <c r="W6" s="545" t="s">
        <v>100</v>
      </c>
      <c r="X6" s="441"/>
      <c r="Y6" s="441"/>
      <c r="Z6" s="441"/>
      <c r="AA6" s="441"/>
      <c r="AB6" s="442"/>
      <c r="AC6" s="613" t="s">
        <v>101</v>
      </c>
      <c r="AD6" s="614"/>
      <c r="AE6" s="614"/>
      <c r="AF6" s="614"/>
      <c r="AG6" s="614"/>
      <c r="AH6" s="614"/>
      <c r="AI6" s="614"/>
      <c r="AJ6" s="614"/>
      <c r="AK6" s="614"/>
      <c r="AL6" s="615"/>
      <c r="AM6" s="512" t="s">
        <v>102</v>
      </c>
      <c r="AN6" s="412"/>
      <c r="AO6" s="412"/>
      <c r="AP6" s="412"/>
      <c r="AQ6" s="412"/>
      <c r="AR6" s="412"/>
      <c r="AS6" s="412"/>
      <c r="AT6" s="413"/>
      <c r="AU6" s="513" t="s">
        <v>95</v>
      </c>
      <c r="AV6" s="514"/>
      <c r="AW6" s="514"/>
      <c r="AX6" s="514"/>
      <c r="AY6" s="469" t="s">
        <v>103</v>
      </c>
      <c r="AZ6" s="470"/>
      <c r="BA6" s="470"/>
      <c r="BB6" s="470"/>
      <c r="BC6" s="470"/>
      <c r="BD6" s="470"/>
      <c r="BE6" s="470"/>
      <c r="BF6" s="470"/>
      <c r="BG6" s="470"/>
      <c r="BH6" s="470"/>
      <c r="BI6" s="470"/>
      <c r="BJ6" s="470"/>
      <c r="BK6" s="470"/>
      <c r="BL6" s="470"/>
      <c r="BM6" s="471"/>
      <c r="BN6" s="455">
        <v>1373356</v>
      </c>
      <c r="BO6" s="456"/>
      <c r="BP6" s="456"/>
      <c r="BQ6" s="456"/>
      <c r="BR6" s="456"/>
      <c r="BS6" s="456"/>
      <c r="BT6" s="456"/>
      <c r="BU6" s="457"/>
      <c r="BV6" s="455">
        <v>1266427</v>
      </c>
      <c r="BW6" s="456"/>
      <c r="BX6" s="456"/>
      <c r="BY6" s="456"/>
      <c r="BZ6" s="456"/>
      <c r="CA6" s="456"/>
      <c r="CB6" s="456"/>
      <c r="CC6" s="457"/>
      <c r="CD6" s="495" t="s">
        <v>104</v>
      </c>
      <c r="CE6" s="415"/>
      <c r="CF6" s="415"/>
      <c r="CG6" s="415"/>
      <c r="CH6" s="415"/>
      <c r="CI6" s="415"/>
      <c r="CJ6" s="415"/>
      <c r="CK6" s="415"/>
      <c r="CL6" s="415"/>
      <c r="CM6" s="415"/>
      <c r="CN6" s="415"/>
      <c r="CO6" s="415"/>
      <c r="CP6" s="415"/>
      <c r="CQ6" s="415"/>
      <c r="CR6" s="415"/>
      <c r="CS6" s="496"/>
      <c r="CT6" s="598">
        <v>91.7</v>
      </c>
      <c r="CU6" s="599"/>
      <c r="CV6" s="599"/>
      <c r="CW6" s="599"/>
      <c r="CX6" s="599"/>
      <c r="CY6" s="599"/>
      <c r="CZ6" s="599"/>
      <c r="DA6" s="600"/>
      <c r="DB6" s="598">
        <v>96</v>
      </c>
      <c r="DC6" s="599"/>
      <c r="DD6" s="599"/>
      <c r="DE6" s="599"/>
      <c r="DF6" s="599"/>
      <c r="DG6" s="599"/>
      <c r="DH6" s="599"/>
      <c r="DI6" s="600"/>
    </row>
    <row r="7" spans="1:119" ht="18.75" customHeight="1" x14ac:dyDescent="0.2">
      <c r="A7" s="181"/>
      <c r="B7" s="603"/>
      <c r="C7" s="604"/>
      <c r="D7" s="604"/>
      <c r="E7" s="605"/>
      <c r="F7" s="605"/>
      <c r="G7" s="605"/>
      <c r="H7" s="605"/>
      <c r="I7" s="605"/>
      <c r="J7" s="605"/>
      <c r="K7" s="605"/>
      <c r="L7" s="605"/>
      <c r="M7" s="605"/>
      <c r="N7" s="605"/>
      <c r="O7" s="605"/>
      <c r="P7" s="605"/>
      <c r="Q7" s="605"/>
      <c r="R7" s="609"/>
      <c r="S7" s="609"/>
      <c r="T7" s="609"/>
      <c r="U7" s="609"/>
      <c r="V7" s="610"/>
      <c r="W7" s="596"/>
      <c r="X7" s="406"/>
      <c r="Y7" s="406"/>
      <c r="Z7" s="406"/>
      <c r="AA7" s="406"/>
      <c r="AB7" s="604"/>
      <c r="AC7" s="616"/>
      <c r="AD7" s="407"/>
      <c r="AE7" s="407"/>
      <c r="AF7" s="407"/>
      <c r="AG7" s="407"/>
      <c r="AH7" s="407"/>
      <c r="AI7" s="407"/>
      <c r="AJ7" s="407"/>
      <c r="AK7" s="407"/>
      <c r="AL7" s="617"/>
      <c r="AM7" s="512" t="s">
        <v>105</v>
      </c>
      <c r="AN7" s="412"/>
      <c r="AO7" s="412"/>
      <c r="AP7" s="412"/>
      <c r="AQ7" s="412"/>
      <c r="AR7" s="412"/>
      <c r="AS7" s="412"/>
      <c r="AT7" s="413"/>
      <c r="AU7" s="513" t="s">
        <v>106</v>
      </c>
      <c r="AV7" s="514"/>
      <c r="AW7" s="514"/>
      <c r="AX7" s="514"/>
      <c r="AY7" s="469" t="s">
        <v>107</v>
      </c>
      <c r="AZ7" s="470"/>
      <c r="BA7" s="470"/>
      <c r="BB7" s="470"/>
      <c r="BC7" s="470"/>
      <c r="BD7" s="470"/>
      <c r="BE7" s="470"/>
      <c r="BF7" s="470"/>
      <c r="BG7" s="470"/>
      <c r="BH7" s="470"/>
      <c r="BI7" s="470"/>
      <c r="BJ7" s="470"/>
      <c r="BK7" s="470"/>
      <c r="BL7" s="470"/>
      <c r="BM7" s="471"/>
      <c r="BN7" s="455">
        <v>358857</v>
      </c>
      <c r="BO7" s="456"/>
      <c r="BP7" s="456"/>
      <c r="BQ7" s="456"/>
      <c r="BR7" s="456"/>
      <c r="BS7" s="456"/>
      <c r="BT7" s="456"/>
      <c r="BU7" s="457"/>
      <c r="BV7" s="455">
        <v>309841</v>
      </c>
      <c r="BW7" s="456"/>
      <c r="BX7" s="456"/>
      <c r="BY7" s="456"/>
      <c r="BZ7" s="456"/>
      <c r="CA7" s="456"/>
      <c r="CB7" s="456"/>
      <c r="CC7" s="457"/>
      <c r="CD7" s="495" t="s">
        <v>108</v>
      </c>
      <c r="CE7" s="415"/>
      <c r="CF7" s="415"/>
      <c r="CG7" s="415"/>
      <c r="CH7" s="415"/>
      <c r="CI7" s="415"/>
      <c r="CJ7" s="415"/>
      <c r="CK7" s="415"/>
      <c r="CL7" s="415"/>
      <c r="CM7" s="415"/>
      <c r="CN7" s="415"/>
      <c r="CO7" s="415"/>
      <c r="CP7" s="415"/>
      <c r="CQ7" s="415"/>
      <c r="CR7" s="415"/>
      <c r="CS7" s="496"/>
      <c r="CT7" s="455">
        <v>10514494</v>
      </c>
      <c r="CU7" s="456"/>
      <c r="CV7" s="456"/>
      <c r="CW7" s="456"/>
      <c r="CX7" s="456"/>
      <c r="CY7" s="456"/>
      <c r="CZ7" s="456"/>
      <c r="DA7" s="457"/>
      <c r="DB7" s="455">
        <v>10780014</v>
      </c>
      <c r="DC7" s="456"/>
      <c r="DD7" s="456"/>
      <c r="DE7" s="456"/>
      <c r="DF7" s="456"/>
      <c r="DG7" s="456"/>
      <c r="DH7" s="456"/>
      <c r="DI7" s="457"/>
    </row>
    <row r="8" spans="1:119" ht="18.75" customHeight="1" thickBot="1" x14ac:dyDescent="0.25">
      <c r="A8" s="181"/>
      <c r="B8" s="606"/>
      <c r="C8" s="551"/>
      <c r="D8" s="551"/>
      <c r="E8" s="607"/>
      <c r="F8" s="607"/>
      <c r="G8" s="607"/>
      <c r="H8" s="607"/>
      <c r="I8" s="607"/>
      <c r="J8" s="607"/>
      <c r="K8" s="607"/>
      <c r="L8" s="607"/>
      <c r="M8" s="607"/>
      <c r="N8" s="607"/>
      <c r="O8" s="607"/>
      <c r="P8" s="607"/>
      <c r="Q8" s="607"/>
      <c r="R8" s="611"/>
      <c r="S8" s="611"/>
      <c r="T8" s="611"/>
      <c r="U8" s="611"/>
      <c r="V8" s="612"/>
      <c r="W8" s="526"/>
      <c r="X8" s="527"/>
      <c r="Y8" s="527"/>
      <c r="Z8" s="527"/>
      <c r="AA8" s="527"/>
      <c r="AB8" s="551"/>
      <c r="AC8" s="618"/>
      <c r="AD8" s="619"/>
      <c r="AE8" s="619"/>
      <c r="AF8" s="619"/>
      <c r="AG8" s="619"/>
      <c r="AH8" s="619"/>
      <c r="AI8" s="619"/>
      <c r="AJ8" s="619"/>
      <c r="AK8" s="619"/>
      <c r="AL8" s="620"/>
      <c r="AM8" s="512" t="s">
        <v>109</v>
      </c>
      <c r="AN8" s="412"/>
      <c r="AO8" s="412"/>
      <c r="AP8" s="412"/>
      <c r="AQ8" s="412"/>
      <c r="AR8" s="412"/>
      <c r="AS8" s="412"/>
      <c r="AT8" s="413"/>
      <c r="AU8" s="513" t="s">
        <v>110</v>
      </c>
      <c r="AV8" s="514"/>
      <c r="AW8" s="514"/>
      <c r="AX8" s="514"/>
      <c r="AY8" s="469" t="s">
        <v>111</v>
      </c>
      <c r="AZ8" s="470"/>
      <c r="BA8" s="470"/>
      <c r="BB8" s="470"/>
      <c r="BC8" s="470"/>
      <c r="BD8" s="470"/>
      <c r="BE8" s="470"/>
      <c r="BF8" s="470"/>
      <c r="BG8" s="470"/>
      <c r="BH8" s="470"/>
      <c r="BI8" s="470"/>
      <c r="BJ8" s="470"/>
      <c r="BK8" s="470"/>
      <c r="BL8" s="470"/>
      <c r="BM8" s="471"/>
      <c r="BN8" s="455">
        <v>1014499</v>
      </c>
      <c r="BO8" s="456"/>
      <c r="BP8" s="456"/>
      <c r="BQ8" s="456"/>
      <c r="BR8" s="456"/>
      <c r="BS8" s="456"/>
      <c r="BT8" s="456"/>
      <c r="BU8" s="457"/>
      <c r="BV8" s="455">
        <v>956586</v>
      </c>
      <c r="BW8" s="456"/>
      <c r="BX8" s="456"/>
      <c r="BY8" s="456"/>
      <c r="BZ8" s="456"/>
      <c r="CA8" s="456"/>
      <c r="CB8" s="456"/>
      <c r="CC8" s="457"/>
      <c r="CD8" s="495" t="s">
        <v>112</v>
      </c>
      <c r="CE8" s="415"/>
      <c r="CF8" s="415"/>
      <c r="CG8" s="415"/>
      <c r="CH8" s="415"/>
      <c r="CI8" s="415"/>
      <c r="CJ8" s="415"/>
      <c r="CK8" s="415"/>
      <c r="CL8" s="415"/>
      <c r="CM8" s="415"/>
      <c r="CN8" s="415"/>
      <c r="CO8" s="415"/>
      <c r="CP8" s="415"/>
      <c r="CQ8" s="415"/>
      <c r="CR8" s="415"/>
      <c r="CS8" s="496"/>
      <c r="CT8" s="558">
        <v>0.25</v>
      </c>
      <c r="CU8" s="559"/>
      <c r="CV8" s="559"/>
      <c r="CW8" s="559"/>
      <c r="CX8" s="559"/>
      <c r="CY8" s="559"/>
      <c r="CZ8" s="559"/>
      <c r="DA8" s="560"/>
      <c r="DB8" s="558">
        <v>0.25</v>
      </c>
      <c r="DC8" s="559"/>
      <c r="DD8" s="559"/>
      <c r="DE8" s="559"/>
      <c r="DF8" s="559"/>
      <c r="DG8" s="559"/>
      <c r="DH8" s="559"/>
      <c r="DI8" s="560"/>
    </row>
    <row r="9" spans="1:119" ht="18.75" customHeight="1" thickBot="1" x14ac:dyDescent="0.25">
      <c r="A9" s="181"/>
      <c r="B9" s="587" t="s">
        <v>113</v>
      </c>
      <c r="C9" s="588"/>
      <c r="D9" s="588"/>
      <c r="E9" s="588"/>
      <c r="F9" s="588"/>
      <c r="G9" s="588"/>
      <c r="H9" s="588"/>
      <c r="I9" s="588"/>
      <c r="J9" s="588"/>
      <c r="K9" s="506"/>
      <c r="L9" s="589" t="s">
        <v>114</v>
      </c>
      <c r="M9" s="590"/>
      <c r="N9" s="590"/>
      <c r="O9" s="590"/>
      <c r="P9" s="590"/>
      <c r="Q9" s="591"/>
      <c r="R9" s="592">
        <v>24563</v>
      </c>
      <c r="S9" s="593"/>
      <c r="T9" s="593"/>
      <c r="U9" s="593"/>
      <c r="V9" s="594"/>
      <c r="W9" s="524" t="s">
        <v>115</v>
      </c>
      <c r="X9" s="525"/>
      <c r="Y9" s="525"/>
      <c r="Z9" s="525"/>
      <c r="AA9" s="525"/>
      <c r="AB9" s="525"/>
      <c r="AC9" s="525"/>
      <c r="AD9" s="525"/>
      <c r="AE9" s="525"/>
      <c r="AF9" s="525"/>
      <c r="AG9" s="525"/>
      <c r="AH9" s="525"/>
      <c r="AI9" s="525"/>
      <c r="AJ9" s="525"/>
      <c r="AK9" s="525"/>
      <c r="AL9" s="595"/>
      <c r="AM9" s="512" t="s">
        <v>116</v>
      </c>
      <c r="AN9" s="412"/>
      <c r="AO9" s="412"/>
      <c r="AP9" s="412"/>
      <c r="AQ9" s="412"/>
      <c r="AR9" s="412"/>
      <c r="AS9" s="412"/>
      <c r="AT9" s="413"/>
      <c r="AU9" s="513" t="s">
        <v>117</v>
      </c>
      <c r="AV9" s="514"/>
      <c r="AW9" s="514"/>
      <c r="AX9" s="514"/>
      <c r="AY9" s="469" t="s">
        <v>118</v>
      </c>
      <c r="AZ9" s="470"/>
      <c r="BA9" s="470"/>
      <c r="BB9" s="470"/>
      <c r="BC9" s="470"/>
      <c r="BD9" s="470"/>
      <c r="BE9" s="470"/>
      <c r="BF9" s="470"/>
      <c r="BG9" s="470"/>
      <c r="BH9" s="470"/>
      <c r="BI9" s="470"/>
      <c r="BJ9" s="470"/>
      <c r="BK9" s="470"/>
      <c r="BL9" s="470"/>
      <c r="BM9" s="471"/>
      <c r="BN9" s="455">
        <v>57913</v>
      </c>
      <c r="BO9" s="456"/>
      <c r="BP9" s="456"/>
      <c r="BQ9" s="456"/>
      <c r="BR9" s="456"/>
      <c r="BS9" s="456"/>
      <c r="BT9" s="456"/>
      <c r="BU9" s="457"/>
      <c r="BV9" s="455">
        <v>152770</v>
      </c>
      <c r="BW9" s="456"/>
      <c r="BX9" s="456"/>
      <c r="BY9" s="456"/>
      <c r="BZ9" s="456"/>
      <c r="CA9" s="456"/>
      <c r="CB9" s="456"/>
      <c r="CC9" s="457"/>
      <c r="CD9" s="495" t="s">
        <v>119</v>
      </c>
      <c r="CE9" s="415"/>
      <c r="CF9" s="415"/>
      <c r="CG9" s="415"/>
      <c r="CH9" s="415"/>
      <c r="CI9" s="415"/>
      <c r="CJ9" s="415"/>
      <c r="CK9" s="415"/>
      <c r="CL9" s="415"/>
      <c r="CM9" s="415"/>
      <c r="CN9" s="415"/>
      <c r="CO9" s="415"/>
      <c r="CP9" s="415"/>
      <c r="CQ9" s="415"/>
      <c r="CR9" s="415"/>
      <c r="CS9" s="496"/>
      <c r="CT9" s="452">
        <v>17.8</v>
      </c>
      <c r="CU9" s="453"/>
      <c r="CV9" s="453"/>
      <c r="CW9" s="453"/>
      <c r="CX9" s="453"/>
      <c r="CY9" s="453"/>
      <c r="CZ9" s="453"/>
      <c r="DA9" s="454"/>
      <c r="DB9" s="452">
        <v>17</v>
      </c>
      <c r="DC9" s="453"/>
      <c r="DD9" s="453"/>
      <c r="DE9" s="453"/>
      <c r="DF9" s="453"/>
      <c r="DG9" s="453"/>
      <c r="DH9" s="453"/>
      <c r="DI9" s="454"/>
    </row>
    <row r="10" spans="1:119" ht="18.75" customHeight="1" thickBot="1" x14ac:dyDescent="0.25">
      <c r="A10" s="181"/>
      <c r="B10" s="587"/>
      <c r="C10" s="588"/>
      <c r="D10" s="588"/>
      <c r="E10" s="588"/>
      <c r="F10" s="588"/>
      <c r="G10" s="588"/>
      <c r="H10" s="588"/>
      <c r="I10" s="588"/>
      <c r="J10" s="588"/>
      <c r="K10" s="506"/>
      <c r="L10" s="411" t="s">
        <v>120</v>
      </c>
      <c r="M10" s="412"/>
      <c r="N10" s="412"/>
      <c r="O10" s="412"/>
      <c r="P10" s="412"/>
      <c r="Q10" s="413"/>
      <c r="R10" s="408">
        <v>27006</v>
      </c>
      <c r="S10" s="409"/>
      <c r="T10" s="409"/>
      <c r="U10" s="409"/>
      <c r="V10" s="468"/>
      <c r="W10" s="596"/>
      <c r="X10" s="406"/>
      <c r="Y10" s="406"/>
      <c r="Z10" s="406"/>
      <c r="AA10" s="406"/>
      <c r="AB10" s="406"/>
      <c r="AC10" s="406"/>
      <c r="AD10" s="406"/>
      <c r="AE10" s="406"/>
      <c r="AF10" s="406"/>
      <c r="AG10" s="406"/>
      <c r="AH10" s="406"/>
      <c r="AI10" s="406"/>
      <c r="AJ10" s="406"/>
      <c r="AK10" s="406"/>
      <c r="AL10" s="597"/>
      <c r="AM10" s="512" t="s">
        <v>121</v>
      </c>
      <c r="AN10" s="412"/>
      <c r="AO10" s="412"/>
      <c r="AP10" s="412"/>
      <c r="AQ10" s="412"/>
      <c r="AR10" s="412"/>
      <c r="AS10" s="412"/>
      <c r="AT10" s="413"/>
      <c r="AU10" s="513" t="s">
        <v>122</v>
      </c>
      <c r="AV10" s="514"/>
      <c r="AW10" s="514"/>
      <c r="AX10" s="514"/>
      <c r="AY10" s="469" t="s">
        <v>123</v>
      </c>
      <c r="AZ10" s="470"/>
      <c r="BA10" s="470"/>
      <c r="BB10" s="470"/>
      <c r="BC10" s="470"/>
      <c r="BD10" s="470"/>
      <c r="BE10" s="470"/>
      <c r="BF10" s="470"/>
      <c r="BG10" s="470"/>
      <c r="BH10" s="470"/>
      <c r="BI10" s="470"/>
      <c r="BJ10" s="470"/>
      <c r="BK10" s="470"/>
      <c r="BL10" s="470"/>
      <c r="BM10" s="471"/>
      <c r="BN10" s="455">
        <v>481756</v>
      </c>
      <c r="BO10" s="456"/>
      <c r="BP10" s="456"/>
      <c r="BQ10" s="456"/>
      <c r="BR10" s="456"/>
      <c r="BS10" s="456"/>
      <c r="BT10" s="456"/>
      <c r="BU10" s="457"/>
      <c r="BV10" s="455">
        <v>881345</v>
      </c>
      <c r="BW10" s="456"/>
      <c r="BX10" s="456"/>
      <c r="BY10" s="456"/>
      <c r="BZ10" s="456"/>
      <c r="CA10" s="456"/>
      <c r="CB10" s="456"/>
      <c r="CC10" s="457"/>
      <c r="CD10" s="184" t="s">
        <v>124</v>
      </c>
      <c r="CE10" s="185"/>
      <c r="CF10" s="185"/>
      <c r="CG10" s="185"/>
      <c r="CH10" s="185"/>
      <c r="CI10" s="185"/>
      <c r="CJ10" s="185"/>
      <c r="CK10" s="185"/>
      <c r="CL10" s="185"/>
      <c r="CM10" s="185"/>
      <c r="CN10" s="185"/>
      <c r="CO10" s="185"/>
      <c r="CP10" s="185"/>
      <c r="CQ10" s="185"/>
      <c r="CR10" s="185"/>
      <c r="CS10" s="186"/>
      <c r="CT10" s="187"/>
      <c r="CU10" s="188"/>
      <c r="CV10" s="188"/>
      <c r="CW10" s="188"/>
      <c r="CX10" s="188"/>
      <c r="CY10" s="188"/>
      <c r="CZ10" s="188"/>
      <c r="DA10" s="189"/>
      <c r="DB10" s="187"/>
      <c r="DC10" s="188"/>
      <c r="DD10" s="188"/>
      <c r="DE10" s="188"/>
      <c r="DF10" s="188"/>
      <c r="DG10" s="188"/>
      <c r="DH10" s="188"/>
      <c r="DI10" s="189"/>
    </row>
    <row r="11" spans="1:119" ht="18.75" customHeight="1" thickBot="1" x14ac:dyDescent="0.25">
      <c r="A11" s="181"/>
      <c r="B11" s="587"/>
      <c r="C11" s="588"/>
      <c r="D11" s="588"/>
      <c r="E11" s="588"/>
      <c r="F11" s="588"/>
      <c r="G11" s="588"/>
      <c r="H11" s="588"/>
      <c r="I11" s="588"/>
      <c r="J11" s="588"/>
      <c r="K11" s="506"/>
      <c r="L11" s="416" t="s">
        <v>125</v>
      </c>
      <c r="M11" s="417"/>
      <c r="N11" s="417"/>
      <c r="O11" s="417"/>
      <c r="P11" s="417"/>
      <c r="Q11" s="418"/>
      <c r="R11" s="584" t="s">
        <v>126</v>
      </c>
      <c r="S11" s="585"/>
      <c r="T11" s="585"/>
      <c r="U11" s="585"/>
      <c r="V11" s="586"/>
      <c r="W11" s="596"/>
      <c r="X11" s="406"/>
      <c r="Y11" s="406"/>
      <c r="Z11" s="406"/>
      <c r="AA11" s="406"/>
      <c r="AB11" s="406"/>
      <c r="AC11" s="406"/>
      <c r="AD11" s="406"/>
      <c r="AE11" s="406"/>
      <c r="AF11" s="406"/>
      <c r="AG11" s="406"/>
      <c r="AH11" s="406"/>
      <c r="AI11" s="406"/>
      <c r="AJ11" s="406"/>
      <c r="AK11" s="406"/>
      <c r="AL11" s="597"/>
      <c r="AM11" s="512" t="s">
        <v>127</v>
      </c>
      <c r="AN11" s="412"/>
      <c r="AO11" s="412"/>
      <c r="AP11" s="412"/>
      <c r="AQ11" s="412"/>
      <c r="AR11" s="412"/>
      <c r="AS11" s="412"/>
      <c r="AT11" s="413"/>
      <c r="AU11" s="513" t="s">
        <v>122</v>
      </c>
      <c r="AV11" s="514"/>
      <c r="AW11" s="514"/>
      <c r="AX11" s="514"/>
      <c r="AY11" s="469" t="s">
        <v>128</v>
      </c>
      <c r="AZ11" s="470"/>
      <c r="BA11" s="470"/>
      <c r="BB11" s="470"/>
      <c r="BC11" s="470"/>
      <c r="BD11" s="470"/>
      <c r="BE11" s="470"/>
      <c r="BF11" s="470"/>
      <c r="BG11" s="470"/>
      <c r="BH11" s="470"/>
      <c r="BI11" s="470"/>
      <c r="BJ11" s="470"/>
      <c r="BK11" s="470"/>
      <c r="BL11" s="470"/>
      <c r="BM11" s="471"/>
      <c r="BN11" s="455">
        <v>0</v>
      </c>
      <c r="BO11" s="456"/>
      <c r="BP11" s="456"/>
      <c r="BQ11" s="456"/>
      <c r="BR11" s="456"/>
      <c r="BS11" s="456"/>
      <c r="BT11" s="456"/>
      <c r="BU11" s="457"/>
      <c r="BV11" s="455">
        <v>22245</v>
      </c>
      <c r="BW11" s="456"/>
      <c r="BX11" s="456"/>
      <c r="BY11" s="456"/>
      <c r="BZ11" s="456"/>
      <c r="CA11" s="456"/>
      <c r="CB11" s="456"/>
      <c r="CC11" s="457"/>
      <c r="CD11" s="495" t="s">
        <v>129</v>
      </c>
      <c r="CE11" s="415"/>
      <c r="CF11" s="415"/>
      <c r="CG11" s="415"/>
      <c r="CH11" s="415"/>
      <c r="CI11" s="415"/>
      <c r="CJ11" s="415"/>
      <c r="CK11" s="415"/>
      <c r="CL11" s="415"/>
      <c r="CM11" s="415"/>
      <c r="CN11" s="415"/>
      <c r="CO11" s="415"/>
      <c r="CP11" s="415"/>
      <c r="CQ11" s="415"/>
      <c r="CR11" s="415"/>
      <c r="CS11" s="496"/>
      <c r="CT11" s="558" t="s">
        <v>130</v>
      </c>
      <c r="CU11" s="559"/>
      <c r="CV11" s="559"/>
      <c r="CW11" s="559"/>
      <c r="CX11" s="559"/>
      <c r="CY11" s="559"/>
      <c r="CZ11" s="559"/>
      <c r="DA11" s="560"/>
      <c r="DB11" s="558" t="s">
        <v>131</v>
      </c>
      <c r="DC11" s="559"/>
      <c r="DD11" s="559"/>
      <c r="DE11" s="559"/>
      <c r="DF11" s="559"/>
      <c r="DG11" s="559"/>
      <c r="DH11" s="559"/>
      <c r="DI11" s="560"/>
    </row>
    <row r="12" spans="1:119" ht="18.75" customHeight="1" x14ac:dyDescent="0.2">
      <c r="A12" s="181"/>
      <c r="B12" s="561" t="s">
        <v>132</v>
      </c>
      <c r="C12" s="562"/>
      <c r="D12" s="562"/>
      <c r="E12" s="562"/>
      <c r="F12" s="562"/>
      <c r="G12" s="562"/>
      <c r="H12" s="562"/>
      <c r="I12" s="562"/>
      <c r="J12" s="562"/>
      <c r="K12" s="563"/>
      <c r="L12" s="570" t="s">
        <v>133</v>
      </c>
      <c r="M12" s="571"/>
      <c r="N12" s="571"/>
      <c r="O12" s="571"/>
      <c r="P12" s="571"/>
      <c r="Q12" s="572"/>
      <c r="R12" s="573">
        <v>25015</v>
      </c>
      <c r="S12" s="574"/>
      <c r="T12" s="574"/>
      <c r="U12" s="574"/>
      <c r="V12" s="575"/>
      <c r="W12" s="576" t="s">
        <v>1</v>
      </c>
      <c r="X12" s="514"/>
      <c r="Y12" s="514"/>
      <c r="Z12" s="514"/>
      <c r="AA12" s="514"/>
      <c r="AB12" s="577"/>
      <c r="AC12" s="578" t="s">
        <v>134</v>
      </c>
      <c r="AD12" s="579"/>
      <c r="AE12" s="579"/>
      <c r="AF12" s="579"/>
      <c r="AG12" s="580"/>
      <c r="AH12" s="578" t="s">
        <v>135</v>
      </c>
      <c r="AI12" s="579"/>
      <c r="AJ12" s="579"/>
      <c r="AK12" s="579"/>
      <c r="AL12" s="581"/>
      <c r="AM12" s="512" t="s">
        <v>136</v>
      </c>
      <c r="AN12" s="412"/>
      <c r="AO12" s="412"/>
      <c r="AP12" s="412"/>
      <c r="AQ12" s="412"/>
      <c r="AR12" s="412"/>
      <c r="AS12" s="412"/>
      <c r="AT12" s="413"/>
      <c r="AU12" s="513" t="s">
        <v>95</v>
      </c>
      <c r="AV12" s="514"/>
      <c r="AW12" s="514"/>
      <c r="AX12" s="514"/>
      <c r="AY12" s="469" t="s">
        <v>137</v>
      </c>
      <c r="AZ12" s="470"/>
      <c r="BA12" s="470"/>
      <c r="BB12" s="470"/>
      <c r="BC12" s="470"/>
      <c r="BD12" s="470"/>
      <c r="BE12" s="470"/>
      <c r="BF12" s="470"/>
      <c r="BG12" s="470"/>
      <c r="BH12" s="470"/>
      <c r="BI12" s="470"/>
      <c r="BJ12" s="470"/>
      <c r="BK12" s="470"/>
      <c r="BL12" s="470"/>
      <c r="BM12" s="471"/>
      <c r="BN12" s="455">
        <v>0</v>
      </c>
      <c r="BO12" s="456"/>
      <c r="BP12" s="456"/>
      <c r="BQ12" s="456"/>
      <c r="BR12" s="456"/>
      <c r="BS12" s="456"/>
      <c r="BT12" s="456"/>
      <c r="BU12" s="457"/>
      <c r="BV12" s="455">
        <v>0</v>
      </c>
      <c r="BW12" s="456"/>
      <c r="BX12" s="456"/>
      <c r="BY12" s="456"/>
      <c r="BZ12" s="456"/>
      <c r="CA12" s="456"/>
      <c r="CB12" s="456"/>
      <c r="CC12" s="457"/>
      <c r="CD12" s="495" t="s">
        <v>138</v>
      </c>
      <c r="CE12" s="415"/>
      <c r="CF12" s="415"/>
      <c r="CG12" s="415"/>
      <c r="CH12" s="415"/>
      <c r="CI12" s="415"/>
      <c r="CJ12" s="415"/>
      <c r="CK12" s="415"/>
      <c r="CL12" s="415"/>
      <c r="CM12" s="415"/>
      <c r="CN12" s="415"/>
      <c r="CO12" s="415"/>
      <c r="CP12" s="415"/>
      <c r="CQ12" s="415"/>
      <c r="CR12" s="415"/>
      <c r="CS12" s="496"/>
      <c r="CT12" s="558" t="s">
        <v>139</v>
      </c>
      <c r="CU12" s="559"/>
      <c r="CV12" s="559"/>
      <c r="CW12" s="559"/>
      <c r="CX12" s="559"/>
      <c r="CY12" s="559"/>
      <c r="CZ12" s="559"/>
      <c r="DA12" s="560"/>
      <c r="DB12" s="558" t="s">
        <v>140</v>
      </c>
      <c r="DC12" s="559"/>
      <c r="DD12" s="559"/>
      <c r="DE12" s="559"/>
      <c r="DF12" s="559"/>
      <c r="DG12" s="559"/>
      <c r="DH12" s="559"/>
      <c r="DI12" s="560"/>
    </row>
    <row r="13" spans="1:119" ht="18.75" customHeight="1" x14ac:dyDescent="0.2">
      <c r="A13" s="181"/>
      <c r="B13" s="564"/>
      <c r="C13" s="565"/>
      <c r="D13" s="565"/>
      <c r="E13" s="565"/>
      <c r="F13" s="565"/>
      <c r="G13" s="565"/>
      <c r="H13" s="565"/>
      <c r="I13" s="565"/>
      <c r="J13" s="565"/>
      <c r="K13" s="566"/>
      <c r="L13" s="190"/>
      <c r="M13" s="539" t="s">
        <v>141</v>
      </c>
      <c r="N13" s="540"/>
      <c r="O13" s="540"/>
      <c r="P13" s="540"/>
      <c r="Q13" s="541"/>
      <c r="R13" s="542">
        <v>24875</v>
      </c>
      <c r="S13" s="543"/>
      <c r="T13" s="543"/>
      <c r="U13" s="543"/>
      <c r="V13" s="544"/>
      <c r="W13" s="545" t="s">
        <v>142</v>
      </c>
      <c r="X13" s="441"/>
      <c r="Y13" s="441"/>
      <c r="Z13" s="441"/>
      <c r="AA13" s="441"/>
      <c r="AB13" s="442"/>
      <c r="AC13" s="408">
        <v>1340</v>
      </c>
      <c r="AD13" s="409"/>
      <c r="AE13" s="409"/>
      <c r="AF13" s="409"/>
      <c r="AG13" s="410"/>
      <c r="AH13" s="408">
        <v>1558</v>
      </c>
      <c r="AI13" s="409"/>
      <c r="AJ13" s="409"/>
      <c r="AK13" s="409"/>
      <c r="AL13" s="468"/>
      <c r="AM13" s="512" t="s">
        <v>143</v>
      </c>
      <c r="AN13" s="412"/>
      <c r="AO13" s="412"/>
      <c r="AP13" s="412"/>
      <c r="AQ13" s="412"/>
      <c r="AR13" s="412"/>
      <c r="AS13" s="412"/>
      <c r="AT13" s="413"/>
      <c r="AU13" s="513" t="s">
        <v>144</v>
      </c>
      <c r="AV13" s="514"/>
      <c r="AW13" s="514"/>
      <c r="AX13" s="514"/>
      <c r="AY13" s="469" t="s">
        <v>145</v>
      </c>
      <c r="AZ13" s="470"/>
      <c r="BA13" s="470"/>
      <c r="BB13" s="470"/>
      <c r="BC13" s="470"/>
      <c r="BD13" s="470"/>
      <c r="BE13" s="470"/>
      <c r="BF13" s="470"/>
      <c r="BG13" s="470"/>
      <c r="BH13" s="470"/>
      <c r="BI13" s="470"/>
      <c r="BJ13" s="470"/>
      <c r="BK13" s="470"/>
      <c r="BL13" s="470"/>
      <c r="BM13" s="471"/>
      <c r="BN13" s="455">
        <v>539669</v>
      </c>
      <c r="BO13" s="456"/>
      <c r="BP13" s="456"/>
      <c r="BQ13" s="456"/>
      <c r="BR13" s="456"/>
      <c r="BS13" s="456"/>
      <c r="BT13" s="456"/>
      <c r="BU13" s="457"/>
      <c r="BV13" s="455">
        <v>1056360</v>
      </c>
      <c r="BW13" s="456"/>
      <c r="BX13" s="456"/>
      <c r="BY13" s="456"/>
      <c r="BZ13" s="456"/>
      <c r="CA13" s="456"/>
      <c r="CB13" s="456"/>
      <c r="CC13" s="457"/>
      <c r="CD13" s="495" t="s">
        <v>146</v>
      </c>
      <c r="CE13" s="415"/>
      <c r="CF13" s="415"/>
      <c r="CG13" s="415"/>
      <c r="CH13" s="415"/>
      <c r="CI13" s="415"/>
      <c r="CJ13" s="415"/>
      <c r="CK13" s="415"/>
      <c r="CL13" s="415"/>
      <c r="CM13" s="415"/>
      <c r="CN13" s="415"/>
      <c r="CO13" s="415"/>
      <c r="CP13" s="415"/>
      <c r="CQ13" s="415"/>
      <c r="CR13" s="415"/>
      <c r="CS13" s="496"/>
      <c r="CT13" s="452">
        <v>11.6</v>
      </c>
      <c r="CU13" s="453"/>
      <c r="CV13" s="453"/>
      <c r="CW13" s="453"/>
      <c r="CX13" s="453"/>
      <c r="CY13" s="453"/>
      <c r="CZ13" s="453"/>
      <c r="DA13" s="454"/>
      <c r="DB13" s="452">
        <v>11.5</v>
      </c>
      <c r="DC13" s="453"/>
      <c r="DD13" s="453"/>
      <c r="DE13" s="453"/>
      <c r="DF13" s="453"/>
      <c r="DG13" s="453"/>
      <c r="DH13" s="453"/>
      <c r="DI13" s="454"/>
    </row>
    <row r="14" spans="1:119" ht="18.75" customHeight="1" thickBot="1" x14ac:dyDescent="0.25">
      <c r="A14" s="181"/>
      <c r="B14" s="564"/>
      <c r="C14" s="565"/>
      <c r="D14" s="565"/>
      <c r="E14" s="565"/>
      <c r="F14" s="565"/>
      <c r="G14" s="565"/>
      <c r="H14" s="565"/>
      <c r="I14" s="565"/>
      <c r="J14" s="565"/>
      <c r="K14" s="566"/>
      <c r="L14" s="529" t="s">
        <v>147</v>
      </c>
      <c r="M14" s="582"/>
      <c r="N14" s="582"/>
      <c r="O14" s="582"/>
      <c r="P14" s="582"/>
      <c r="Q14" s="583"/>
      <c r="R14" s="542">
        <v>25652</v>
      </c>
      <c r="S14" s="543"/>
      <c r="T14" s="543"/>
      <c r="U14" s="543"/>
      <c r="V14" s="544"/>
      <c r="W14" s="546"/>
      <c r="X14" s="444"/>
      <c r="Y14" s="444"/>
      <c r="Z14" s="444"/>
      <c r="AA14" s="444"/>
      <c r="AB14" s="445"/>
      <c r="AC14" s="535">
        <v>12</v>
      </c>
      <c r="AD14" s="536"/>
      <c r="AE14" s="536"/>
      <c r="AF14" s="536"/>
      <c r="AG14" s="537"/>
      <c r="AH14" s="535">
        <v>12.9</v>
      </c>
      <c r="AI14" s="536"/>
      <c r="AJ14" s="536"/>
      <c r="AK14" s="536"/>
      <c r="AL14" s="538"/>
      <c r="AM14" s="512"/>
      <c r="AN14" s="412"/>
      <c r="AO14" s="412"/>
      <c r="AP14" s="412"/>
      <c r="AQ14" s="412"/>
      <c r="AR14" s="412"/>
      <c r="AS14" s="412"/>
      <c r="AT14" s="413"/>
      <c r="AU14" s="513"/>
      <c r="AV14" s="514"/>
      <c r="AW14" s="514"/>
      <c r="AX14" s="514"/>
      <c r="AY14" s="469"/>
      <c r="AZ14" s="470"/>
      <c r="BA14" s="470"/>
      <c r="BB14" s="470"/>
      <c r="BC14" s="470"/>
      <c r="BD14" s="470"/>
      <c r="BE14" s="470"/>
      <c r="BF14" s="470"/>
      <c r="BG14" s="470"/>
      <c r="BH14" s="470"/>
      <c r="BI14" s="470"/>
      <c r="BJ14" s="470"/>
      <c r="BK14" s="470"/>
      <c r="BL14" s="470"/>
      <c r="BM14" s="471"/>
      <c r="BN14" s="455"/>
      <c r="BO14" s="456"/>
      <c r="BP14" s="456"/>
      <c r="BQ14" s="456"/>
      <c r="BR14" s="456"/>
      <c r="BS14" s="456"/>
      <c r="BT14" s="456"/>
      <c r="BU14" s="457"/>
      <c r="BV14" s="455"/>
      <c r="BW14" s="456"/>
      <c r="BX14" s="456"/>
      <c r="BY14" s="456"/>
      <c r="BZ14" s="456"/>
      <c r="CA14" s="456"/>
      <c r="CB14" s="456"/>
      <c r="CC14" s="457"/>
      <c r="CD14" s="492" t="s">
        <v>148</v>
      </c>
      <c r="CE14" s="493"/>
      <c r="CF14" s="493"/>
      <c r="CG14" s="493"/>
      <c r="CH14" s="493"/>
      <c r="CI14" s="493"/>
      <c r="CJ14" s="493"/>
      <c r="CK14" s="493"/>
      <c r="CL14" s="493"/>
      <c r="CM14" s="493"/>
      <c r="CN14" s="493"/>
      <c r="CO14" s="493"/>
      <c r="CP14" s="493"/>
      <c r="CQ14" s="493"/>
      <c r="CR14" s="493"/>
      <c r="CS14" s="494"/>
      <c r="CT14" s="552" t="s">
        <v>140</v>
      </c>
      <c r="CU14" s="553"/>
      <c r="CV14" s="553"/>
      <c r="CW14" s="553"/>
      <c r="CX14" s="553"/>
      <c r="CY14" s="553"/>
      <c r="CZ14" s="553"/>
      <c r="DA14" s="554"/>
      <c r="DB14" s="552" t="s">
        <v>149</v>
      </c>
      <c r="DC14" s="553"/>
      <c r="DD14" s="553"/>
      <c r="DE14" s="553"/>
      <c r="DF14" s="553"/>
      <c r="DG14" s="553"/>
      <c r="DH14" s="553"/>
      <c r="DI14" s="554"/>
    </row>
    <row r="15" spans="1:119" ht="18.75" customHeight="1" x14ac:dyDescent="0.2">
      <c r="A15" s="181"/>
      <c r="B15" s="564"/>
      <c r="C15" s="565"/>
      <c r="D15" s="565"/>
      <c r="E15" s="565"/>
      <c r="F15" s="565"/>
      <c r="G15" s="565"/>
      <c r="H15" s="565"/>
      <c r="I15" s="565"/>
      <c r="J15" s="565"/>
      <c r="K15" s="566"/>
      <c r="L15" s="190"/>
      <c r="M15" s="539" t="s">
        <v>150</v>
      </c>
      <c r="N15" s="540"/>
      <c r="O15" s="540"/>
      <c r="P15" s="540"/>
      <c r="Q15" s="541"/>
      <c r="R15" s="542">
        <v>25555</v>
      </c>
      <c r="S15" s="543"/>
      <c r="T15" s="543"/>
      <c r="U15" s="543"/>
      <c r="V15" s="544"/>
      <c r="W15" s="545" t="s">
        <v>151</v>
      </c>
      <c r="X15" s="441"/>
      <c r="Y15" s="441"/>
      <c r="Z15" s="441"/>
      <c r="AA15" s="441"/>
      <c r="AB15" s="442"/>
      <c r="AC15" s="408">
        <v>2319</v>
      </c>
      <c r="AD15" s="409"/>
      <c r="AE15" s="409"/>
      <c r="AF15" s="409"/>
      <c r="AG15" s="410"/>
      <c r="AH15" s="408">
        <v>2526</v>
      </c>
      <c r="AI15" s="409"/>
      <c r="AJ15" s="409"/>
      <c r="AK15" s="409"/>
      <c r="AL15" s="468"/>
      <c r="AM15" s="512"/>
      <c r="AN15" s="412"/>
      <c r="AO15" s="412"/>
      <c r="AP15" s="412"/>
      <c r="AQ15" s="412"/>
      <c r="AR15" s="412"/>
      <c r="AS15" s="412"/>
      <c r="AT15" s="413"/>
      <c r="AU15" s="513"/>
      <c r="AV15" s="514"/>
      <c r="AW15" s="514"/>
      <c r="AX15" s="514"/>
      <c r="AY15" s="481" t="s">
        <v>152</v>
      </c>
      <c r="AZ15" s="482"/>
      <c r="BA15" s="482"/>
      <c r="BB15" s="482"/>
      <c r="BC15" s="482"/>
      <c r="BD15" s="482"/>
      <c r="BE15" s="482"/>
      <c r="BF15" s="482"/>
      <c r="BG15" s="482"/>
      <c r="BH15" s="482"/>
      <c r="BI15" s="482"/>
      <c r="BJ15" s="482"/>
      <c r="BK15" s="482"/>
      <c r="BL15" s="482"/>
      <c r="BM15" s="483"/>
      <c r="BN15" s="484">
        <v>2461342</v>
      </c>
      <c r="BO15" s="485"/>
      <c r="BP15" s="485"/>
      <c r="BQ15" s="485"/>
      <c r="BR15" s="485"/>
      <c r="BS15" s="485"/>
      <c r="BT15" s="485"/>
      <c r="BU15" s="486"/>
      <c r="BV15" s="484">
        <v>2383814</v>
      </c>
      <c r="BW15" s="485"/>
      <c r="BX15" s="485"/>
      <c r="BY15" s="485"/>
      <c r="BZ15" s="485"/>
      <c r="CA15" s="485"/>
      <c r="CB15" s="485"/>
      <c r="CC15" s="486"/>
      <c r="CD15" s="555" t="s">
        <v>153</v>
      </c>
      <c r="CE15" s="556"/>
      <c r="CF15" s="556"/>
      <c r="CG15" s="556"/>
      <c r="CH15" s="556"/>
      <c r="CI15" s="556"/>
      <c r="CJ15" s="556"/>
      <c r="CK15" s="556"/>
      <c r="CL15" s="556"/>
      <c r="CM15" s="556"/>
      <c r="CN15" s="556"/>
      <c r="CO15" s="556"/>
      <c r="CP15" s="556"/>
      <c r="CQ15" s="556"/>
      <c r="CR15" s="556"/>
      <c r="CS15" s="557"/>
      <c r="CT15" s="191"/>
      <c r="CU15" s="192"/>
      <c r="CV15" s="192"/>
      <c r="CW15" s="192"/>
      <c r="CX15" s="192"/>
      <c r="CY15" s="192"/>
      <c r="CZ15" s="192"/>
      <c r="DA15" s="193"/>
      <c r="DB15" s="191"/>
      <c r="DC15" s="192"/>
      <c r="DD15" s="192"/>
      <c r="DE15" s="192"/>
      <c r="DF15" s="192"/>
      <c r="DG15" s="192"/>
      <c r="DH15" s="192"/>
      <c r="DI15" s="193"/>
    </row>
    <row r="16" spans="1:119" ht="18.75" customHeight="1" x14ac:dyDescent="0.2">
      <c r="A16" s="181"/>
      <c r="B16" s="564"/>
      <c r="C16" s="565"/>
      <c r="D16" s="565"/>
      <c r="E16" s="565"/>
      <c r="F16" s="565"/>
      <c r="G16" s="565"/>
      <c r="H16" s="565"/>
      <c r="I16" s="565"/>
      <c r="J16" s="565"/>
      <c r="K16" s="566"/>
      <c r="L16" s="529" t="s">
        <v>154</v>
      </c>
      <c r="M16" s="530"/>
      <c r="N16" s="530"/>
      <c r="O16" s="530"/>
      <c r="P16" s="530"/>
      <c r="Q16" s="531"/>
      <c r="R16" s="532" t="s">
        <v>155</v>
      </c>
      <c r="S16" s="533"/>
      <c r="T16" s="533"/>
      <c r="U16" s="533"/>
      <c r="V16" s="534"/>
      <c r="W16" s="546"/>
      <c r="X16" s="444"/>
      <c r="Y16" s="444"/>
      <c r="Z16" s="444"/>
      <c r="AA16" s="444"/>
      <c r="AB16" s="445"/>
      <c r="AC16" s="535">
        <v>20.8</v>
      </c>
      <c r="AD16" s="536"/>
      <c r="AE16" s="536"/>
      <c r="AF16" s="536"/>
      <c r="AG16" s="537"/>
      <c r="AH16" s="535">
        <v>21</v>
      </c>
      <c r="AI16" s="536"/>
      <c r="AJ16" s="536"/>
      <c r="AK16" s="536"/>
      <c r="AL16" s="538"/>
      <c r="AM16" s="512"/>
      <c r="AN16" s="412"/>
      <c r="AO16" s="412"/>
      <c r="AP16" s="412"/>
      <c r="AQ16" s="412"/>
      <c r="AR16" s="412"/>
      <c r="AS16" s="412"/>
      <c r="AT16" s="413"/>
      <c r="AU16" s="513"/>
      <c r="AV16" s="514"/>
      <c r="AW16" s="514"/>
      <c r="AX16" s="514"/>
      <c r="AY16" s="469" t="s">
        <v>156</v>
      </c>
      <c r="AZ16" s="470"/>
      <c r="BA16" s="470"/>
      <c r="BB16" s="470"/>
      <c r="BC16" s="470"/>
      <c r="BD16" s="470"/>
      <c r="BE16" s="470"/>
      <c r="BF16" s="470"/>
      <c r="BG16" s="470"/>
      <c r="BH16" s="470"/>
      <c r="BI16" s="470"/>
      <c r="BJ16" s="470"/>
      <c r="BK16" s="470"/>
      <c r="BL16" s="470"/>
      <c r="BM16" s="471"/>
      <c r="BN16" s="455">
        <v>9784585</v>
      </c>
      <c r="BO16" s="456"/>
      <c r="BP16" s="456"/>
      <c r="BQ16" s="456"/>
      <c r="BR16" s="456"/>
      <c r="BS16" s="456"/>
      <c r="BT16" s="456"/>
      <c r="BU16" s="457"/>
      <c r="BV16" s="455">
        <v>9818836</v>
      </c>
      <c r="BW16" s="456"/>
      <c r="BX16" s="456"/>
      <c r="BY16" s="456"/>
      <c r="BZ16" s="456"/>
      <c r="CA16" s="456"/>
      <c r="CB16" s="456"/>
      <c r="CC16" s="457"/>
      <c r="CD16" s="194"/>
      <c r="CE16" s="487"/>
      <c r="CF16" s="487"/>
      <c r="CG16" s="487"/>
      <c r="CH16" s="487"/>
      <c r="CI16" s="487"/>
      <c r="CJ16" s="487"/>
      <c r="CK16" s="487"/>
      <c r="CL16" s="487"/>
      <c r="CM16" s="487"/>
      <c r="CN16" s="487"/>
      <c r="CO16" s="487"/>
      <c r="CP16" s="487"/>
      <c r="CQ16" s="487"/>
      <c r="CR16" s="487"/>
      <c r="CS16" s="488"/>
      <c r="CT16" s="452"/>
      <c r="CU16" s="453"/>
      <c r="CV16" s="453"/>
      <c r="CW16" s="453"/>
      <c r="CX16" s="453"/>
      <c r="CY16" s="453"/>
      <c r="CZ16" s="453"/>
      <c r="DA16" s="454"/>
      <c r="DB16" s="452"/>
      <c r="DC16" s="453"/>
      <c r="DD16" s="453"/>
      <c r="DE16" s="453"/>
      <c r="DF16" s="453"/>
      <c r="DG16" s="453"/>
      <c r="DH16" s="453"/>
      <c r="DI16" s="454"/>
    </row>
    <row r="17" spans="1:113" ht="18.75" customHeight="1" thickBot="1" x14ac:dyDescent="0.25">
      <c r="A17" s="181"/>
      <c r="B17" s="567"/>
      <c r="C17" s="568"/>
      <c r="D17" s="568"/>
      <c r="E17" s="568"/>
      <c r="F17" s="568"/>
      <c r="G17" s="568"/>
      <c r="H17" s="568"/>
      <c r="I17" s="568"/>
      <c r="J17" s="568"/>
      <c r="K17" s="569"/>
      <c r="L17" s="195"/>
      <c r="M17" s="548" t="s">
        <v>157</v>
      </c>
      <c r="N17" s="549"/>
      <c r="O17" s="549"/>
      <c r="P17" s="549"/>
      <c r="Q17" s="550"/>
      <c r="R17" s="532" t="s">
        <v>158</v>
      </c>
      <c r="S17" s="533"/>
      <c r="T17" s="533"/>
      <c r="U17" s="533"/>
      <c r="V17" s="534"/>
      <c r="W17" s="545" t="s">
        <v>159</v>
      </c>
      <c r="X17" s="441"/>
      <c r="Y17" s="441"/>
      <c r="Z17" s="441"/>
      <c r="AA17" s="441"/>
      <c r="AB17" s="442"/>
      <c r="AC17" s="408">
        <v>7507</v>
      </c>
      <c r="AD17" s="409"/>
      <c r="AE17" s="409"/>
      <c r="AF17" s="409"/>
      <c r="AG17" s="410"/>
      <c r="AH17" s="408">
        <v>7954</v>
      </c>
      <c r="AI17" s="409"/>
      <c r="AJ17" s="409"/>
      <c r="AK17" s="409"/>
      <c r="AL17" s="468"/>
      <c r="AM17" s="512"/>
      <c r="AN17" s="412"/>
      <c r="AO17" s="412"/>
      <c r="AP17" s="412"/>
      <c r="AQ17" s="412"/>
      <c r="AR17" s="412"/>
      <c r="AS17" s="412"/>
      <c r="AT17" s="413"/>
      <c r="AU17" s="513"/>
      <c r="AV17" s="514"/>
      <c r="AW17" s="514"/>
      <c r="AX17" s="514"/>
      <c r="AY17" s="469" t="s">
        <v>160</v>
      </c>
      <c r="AZ17" s="470"/>
      <c r="BA17" s="470"/>
      <c r="BB17" s="470"/>
      <c r="BC17" s="470"/>
      <c r="BD17" s="470"/>
      <c r="BE17" s="470"/>
      <c r="BF17" s="470"/>
      <c r="BG17" s="470"/>
      <c r="BH17" s="470"/>
      <c r="BI17" s="470"/>
      <c r="BJ17" s="470"/>
      <c r="BK17" s="470"/>
      <c r="BL17" s="470"/>
      <c r="BM17" s="471"/>
      <c r="BN17" s="455">
        <v>3077858</v>
      </c>
      <c r="BO17" s="456"/>
      <c r="BP17" s="456"/>
      <c r="BQ17" s="456"/>
      <c r="BR17" s="456"/>
      <c r="BS17" s="456"/>
      <c r="BT17" s="456"/>
      <c r="BU17" s="457"/>
      <c r="BV17" s="455">
        <v>2966563</v>
      </c>
      <c r="BW17" s="456"/>
      <c r="BX17" s="456"/>
      <c r="BY17" s="456"/>
      <c r="BZ17" s="456"/>
      <c r="CA17" s="456"/>
      <c r="CB17" s="456"/>
      <c r="CC17" s="457"/>
      <c r="CD17" s="194"/>
      <c r="CE17" s="487"/>
      <c r="CF17" s="487"/>
      <c r="CG17" s="487"/>
      <c r="CH17" s="487"/>
      <c r="CI17" s="487"/>
      <c r="CJ17" s="487"/>
      <c r="CK17" s="487"/>
      <c r="CL17" s="487"/>
      <c r="CM17" s="487"/>
      <c r="CN17" s="487"/>
      <c r="CO17" s="487"/>
      <c r="CP17" s="487"/>
      <c r="CQ17" s="487"/>
      <c r="CR17" s="487"/>
      <c r="CS17" s="488"/>
      <c r="CT17" s="452"/>
      <c r="CU17" s="453"/>
      <c r="CV17" s="453"/>
      <c r="CW17" s="453"/>
      <c r="CX17" s="453"/>
      <c r="CY17" s="453"/>
      <c r="CZ17" s="453"/>
      <c r="DA17" s="454"/>
      <c r="DB17" s="452"/>
      <c r="DC17" s="453"/>
      <c r="DD17" s="453"/>
      <c r="DE17" s="453"/>
      <c r="DF17" s="453"/>
      <c r="DG17" s="453"/>
      <c r="DH17" s="453"/>
      <c r="DI17" s="454"/>
    </row>
    <row r="18" spans="1:113" ht="18.75" customHeight="1" thickBot="1" x14ac:dyDescent="0.25">
      <c r="A18" s="181"/>
      <c r="B18" s="505" t="s">
        <v>161</v>
      </c>
      <c r="C18" s="506"/>
      <c r="D18" s="506"/>
      <c r="E18" s="507"/>
      <c r="F18" s="507"/>
      <c r="G18" s="507"/>
      <c r="H18" s="507"/>
      <c r="I18" s="507"/>
      <c r="J18" s="507"/>
      <c r="K18" s="507"/>
      <c r="L18" s="508">
        <v>126.67</v>
      </c>
      <c r="M18" s="508"/>
      <c r="N18" s="508"/>
      <c r="O18" s="508"/>
      <c r="P18" s="508"/>
      <c r="Q18" s="508"/>
      <c r="R18" s="509"/>
      <c r="S18" s="509"/>
      <c r="T18" s="509"/>
      <c r="U18" s="509"/>
      <c r="V18" s="510"/>
      <c r="W18" s="526"/>
      <c r="X18" s="527"/>
      <c r="Y18" s="527"/>
      <c r="Z18" s="527"/>
      <c r="AA18" s="527"/>
      <c r="AB18" s="551"/>
      <c r="AC18" s="425">
        <v>67.2</v>
      </c>
      <c r="AD18" s="426"/>
      <c r="AE18" s="426"/>
      <c r="AF18" s="426"/>
      <c r="AG18" s="511"/>
      <c r="AH18" s="425">
        <v>66.099999999999994</v>
      </c>
      <c r="AI18" s="426"/>
      <c r="AJ18" s="426"/>
      <c r="AK18" s="426"/>
      <c r="AL18" s="427"/>
      <c r="AM18" s="512"/>
      <c r="AN18" s="412"/>
      <c r="AO18" s="412"/>
      <c r="AP18" s="412"/>
      <c r="AQ18" s="412"/>
      <c r="AR18" s="412"/>
      <c r="AS18" s="412"/>
      <c r="AT18" s="413"/>
      <c r="AU18" s="513"/>
      <c r="AV18" s="514"/>
      <c r="AW18" s="514"/>
      <c r="AX18" s="514"/>
      <c r="AY18" s="469" t="s">
        <v>162</v>
      </c>
      <c r="AZ18" s="470"/>
      <c r="BA18" s="470"/>
      <c r="BB18" s="470"/>
      <c r="BC18" s="470"/>
      <c r="BD18" s="470"/>
      <c r="BE18" s="470"/>
      <c r="BF18" s="470"/>
      <c r="BG18" s="470"/>
      <c r="BH18" s="470"/>
      <c r="BI18" s="470"/>
      <c r="BJ18" s="470"/>
      <c r="BK18" s="470"/>
      <c r="BL18" s="470"/>
      <c r="BM18" s="471"/>
      <c r="BN18" s="455">
        <v>9678486</v>
      </c>
      <c r="BO18" s="456"/>
      <c r="BP18" s="456"/>
      <c r="BQ18" s="456"/>
      <c r="BR18" s="456"/>
      <c r="BS18" s="456"/>
      <c r="BT18" s="456"/>
      <c r="BU18" s="457"/>
      <c r="BV18" s="455">
        <v>10143980</v>
      </c>
      <c r="BW18" s="456"/>
      <c r="BX18" s="456"/>
      <c r="BY18" s="456"/>
      <c r="BZ18" s="456"/>
      <c r="CA18" s="456"/>
      <c r="CB18" s="456"/>
      <c r="CC18" s="457"/>
      <c r="CD18" s="194"/>
      <c r="CE18" s="487"/>
      <c r="CF18" s="487"/>
      <c r="CG18" s="487"/>
      <c r="CH18" s="487"/>
      <c r="CI18" s="487"/>
      <c r="CJ18" s="487"/>
      <c r="CK18" s="487"/>
      <c r="CL18" s="487"/>
      <c r="CM18" s="487"/>
      <c r="CN18" s="487"/>
      <c r="CO18" s="487"/>
      <c r="CP18" s="487"/>
      <c r="CQ18" s="487"/>
      <c r="CR18" s="487"/>
      <c r="CS18" s="488"/>
      <c r="CT18" s="452"/>
      <c r="CU18" s="453"/>
      <c r="CV18" s="453"/>
      <c r="CW18" s="453"/>
      <c r="CX18" s="453"/>
      <c r="CY18" s="453"/>
      <c r="CZ18" s="453"/>
      <c r="DA18" s="454"/>
      <c r="DB18" s="452"/>
      <c r="DC18" s="453"/>
      <c r="DD18" s="453"/>
      <c r="DE18" s="453"/>
      <c r="DF18" s="453"/>
      <c r="DG18" s="453"/>
      <c r="DH18" s="453"/>
      <c r="DI18" s="454"/>
    </row>
    <row r="19" spans="1:113" ht="18.75" customHeight="1" thickBot="1" x14ac:dyDescent="0.25">
      <c r="A19" s="181"/>
      <c r="B19" s="505" t="s">
        <v>163</v>
      </c>
      <c r="C19" s="506"/>
      <c r="D19" s="506"/>
      <c r="E19" s="507"/>
      <c r="F19" s="507"/>
      <c r="G19" s="507"/>
      <c r="H19" s="507"/>
      <c r="I19" s="507"/>
      <c r="J19" s="507"/>
      <c r="K19" s="507"/>
      <c r="L19" s="515">
        <v>194</v>
      </c>
      <c r="M19" s="515"/>
      <c r="N19" s="515"/>
      <c r="O19" s="515"/>
      <c r="P19" s="515"/>
      <c r="Q19" s="515"/>
      <c r="R19" s="516"/>
      <c r="S19" s="516"/>
      <c r="T19" s="516"/>
      <c r="U19" s="516"/>
      <c r="V19" s="517"/>
      <c r="W19" s="524"/>
      <c r="X19" s="525"/>
      <c r="Y19" s="525"/>
      <c r="Z19" s="525"/>
      <c r="AA19" s="525"/>
      <c r="AB19" s="525"/>
      <c r="AC19" s="528"/>
      <c r="AD19" s="528"/>
      <c r="AE19" s="528"/>
      <c r="AF19" s="528"/>
      <c r="AG19" s="528"/>
      <c r="AH19" s="528"/>
      <c r="AI19" s="528"/>
      <c r="AJ19" s="528"/>
      <c r="AK19" s="528"/>
      <c r="AL19" s="547"/>
      <c r="AM19" s="512"/>
      <c r="AN19" s="412"/>
      <c r="AO19" s="412"/>
      <c r="AP19" s="412"/>
      <c r="AQ19" s="412"/>
      <c r="AR19" s="412"/>
      <c r="AS19" s="412"/>
      <c r="AT19" s="413"/>
      <c r="AU19" s="513"/>
      <c r="AV19" s="514"/>
      <c r="AW19" s="514"/>
      <c r="AX19" s="514"/>
      <c r="AY19" s="469" t="s">
        <v>164</v>
      </c>
      <c r="AZ19" s="470"/>
      <c r="BA19" s="470"/>
      <c r="BB19" s="470"/>
      <c r="BC19" s="470"/>
      <c r="BD19" s="470"/>
      <c r="BE19" s="470"/>
      <c r="BF19" s="470"/>
      <c r="BG19" s="470"/>
      <c r="BH19" s="470"/>
      <c r="BI19" s="470"/>
      <c r="BJ19" s="470"/>
      <c r="BK19" s="470"/>
      <c r="BL19" s="470"/>
      <c r="BM19" s="471"/>
      <c r="BN19" s="455">
        <v>13521043</v>
      </c>
      <c r="BO19" s="456"/>
      <c r="BP19" s="456"/>
      <c r="BQ19" s="456"/>
      <c r="BR19" s="456"/>
      <c r="BS19" s="456"/>
      <c r="BT19" s="456"/>
      <c r="BU19" s="457"/>
      <c r="BV19" s="455">
        <v>13769357</v>
      </c>
      <c r="BW19" s="456"/>
      <c r="BX19" s="456"/>
      <c r="BY19" s="456"/>
      <c r="BZ19" s="456"/>
      <c r="CA19" s="456"/>
      <c r="CB19" s="456"/>
      <c r="CC19" s="457"/>
      <c r="CD19" s="194"/>
      <c r="CE19" s="487"/>
      <c r="CF19" s="487"/>
      <c r="CG19" s="487"/>
      <c r="CH19" s="487"/>
      <c r="CI19" s="487"/>
      <c r="CJ19" s="487"/>
      <c r="CK19" s="487"/>
      <c r="CL19" s="487"/>
      <c r="CM19" s="487"/>
      <c r="CN19" s="487"/>
      <c r="CO19" s="487"/>
      <c r="CP19" s="487"/>
      <c r="CQ19" s="487"/>
      <c r="CR19" s="487"/>
      <c r="CS19" s="488"/>
      <c r="CT19" s="452"/>
      <c r="CU19" s="453"/>
      <c r="CV19" s="453"/>
      <c r="CW19" s="453"/>
      <c r="CX19" s="453"/>
      <c r="CY19" s="453"/>
      <c r="CZ19" s="453"/>
      <c r="DA19" s="454"/>
      <c r="DB19" s="452"/>
      <c r="DC19" s="453"/>
      <c r="DD19" s="453"/>
      <c r="DE19" s="453"/>
      <c r="DF19" s="453"/>
      <c r="DG19" s="453"/>
      <c r="DH19" s="453"/>
      <c r="DI19" s="454"/>
    </row>
    <row r="20" spans="1:113" ht="18.75" customHeight="1" thickBot="1" x14ac:dyDescent="0.25">
      <c r="A20" s="181"/>
      <c r="B20" s="505" t="s">
        <v>165</v>
      </c>
      <c r="C20" s="506"/>
      <c r="D20" s="506"/>
      <c r="E20" s="507"/>
      <c r="F20" s="507"/>
      <c r="G20" s="507"/>
      <c r="H20" s="507"/>
      <c r="I20" s="507"/>
      <c r="J20" s="507"/>
      <c r="K20" s="507"/>
      <c r="L20" s="515">
        <v>10034</v>
      </c>
      <c r="M20" s="515"/>
      <c r="N20" s="515"/>
      <c r="O20" s="515"/>
      <c r="P20" s="515"/>
      <c r="Q20" s="515"/>
      <c r="R20" s="516"/>
      <c r="S20" s="516"/>
      <c r="T20" s="516"/>
      <c r="U20" s="516"/>
      <c r="V20" s="517"/>
      <c r="W20" s="526"/>
      <c r="X20" s="527"/>
      <c r="Y20" s="527"/>
      <c r="Z20" s="527"/>
      <c r="AA20" s="527"/>
      <c r="AB20" s="527"/>
      <c r="AC20" s="518"/>
      <c r="AD20" s="518"/>
      <c r="AE20" s="518"/>
      <c r="AF20" s="518"/>
      <c r="AG20" s="518"/>
      <c r="AH20" s="518"/>
      <c r="AI20" s="518"/>
      <c r="AJ20" s="518"/>
      <c r="AK20" s="518"/>
      <c r="AL20" s="519"/>
      <c r="AM20" s="520"/>
      <c r="AN20" s="417"/>
      <c r="AO20" s="417"/>
      <c r="AP20" s="417"/>
      <c r="AQ20" s="417"/>
      <c r="AR20" s="417"/>
      <c r="AS20" s="417"/>
      <c r="AT20" s="418"/>
      <c r="AU20" s="521"/>
      <c r="AV20" s="522"/>
      <c r="AW20" s="522"/>
      <c r="AX20" s="523"/>
      <c r="AY20" s="469"/>
      <c r="AZ20" s="470"/>
      <c r="BA20" s="470"/>
      <c r="BB20" s="470"/>
      <c r="BC20" s="470"/>
      <c r="BD20" s="470"/>
      <c r="BE20" s="470"/>
      <c r="BF20" s="470"/>
      <c r="BG20" s="470"/>
      <c r="BH20" s="470"/>
      <c r="BI20" s="470"/>
      <c r="BJ20" s="470"/>
      <c r="BK20" s="470"/>
      <c r="BL20" s="470"/>
      <c r="BM20" s="471"/>
      <c r="BN20" s="455"/>
      <c r="BO20" s="456"/>
      <c r="BP20" s="456"/>
      <c r="BQ20" s="456"/>
      <c r="BR20" s="456"/>
      <c r="BS20" s="456"/>
      <c r="BT20" s="456"/>
      <c r="BU20" s="457"/>
      <c r="BV20" s="455"/>
      <c r="BW20" s="456"/>
      <c r="BX20" s="456"/>
      <c r="BY20" s="456"/>
      <c r="BZ20" s="456"/>
      <c r="CA20" s="456"/>
      <c r="CB20" s="456"/>
      <c r="CC20" s="457"/>
      <c r="CD20" s="194"/>
      <c r="CE20" s="487"/>
      <c r="CF20" s="487"/>
      <c r="CG20" s="487"/>
      <c r="CH20" s="487"/>
      <c r="CI20" s="487"/>
      <c r="CJ20" s="487"/>
      <c r="CK20" s="487"/>
      <c r="CL20" s="487"/>
      <c r="CM20" s="487"/>
      <c r="CN20" s="487"/>
      <c r="CO20" s="487"/>
      <c r="CP20" s="487"/>
      <c r="CQ20" s="487"/>
      <c r="CR20" s="487"/>
      <c r="CS20" s="488"/>
      <c r="CT20" s="452"/>
      <c r="CU20" s="453"/>
      <c r="CV20" s="453"/>
      <c r="CW20" s="453"/>
      <c r="CX20" s="453"/>
      <c r="CY20" s="453"/>
      <c r="CZ20" s="453"/>
      <c r="DA20" s="454"/>
      <c r="DB20" s="452"/>
      <c r="DC20" s="453"/>
      <c r="DD20" s="453"/>
      <c r="DE20" s="453"/>
      <c r="DF20" s="453"/>
      <c r="DG20" s="453"/>
      <c r="DH20" s="453"/>
      <c r="DI20" s="454"/>
    </row>
    <row r="21" spans="1:113" ht="18.75" customHeight="1" thickBot="1" x14ac:dyDescent="0.25">
      <c r="A21" s="181"/>
      <c r="B21" s="502" t="s">
        <v>166</v>
      </c>
      <c r="C21" s="503"/>
      <c r="D21" s="503"/>
      <c r="E21" s="503"/>
      <c r="F21" s="503"/>
      <c r="G21" s="503"/>
      <c r="H21" s="503"/>
      <c r="I21" s="503"/>
      <c r="J21" s="503"/>
      <c r="K21" s="503"/>
      <c r="L21" s="503"/>
      <c r="M21" s="503"/>
      <c r="N21" s="503"/>
      <c r="O21" s="503"/>
      <c r="P21" s="503"/>
      <c r="Q21" s="503"/>
      <c r="R21" s="503"/>
      <c r="S21" s="503"/>
      <c r="T21" s="503"/>
      <c r="U21" s="503"/>
      <c r="V21" s="503"/>
      <c r="W21" s="503"/>
      <c r="X21" s="503"/>
      <c r="Y21" s="503"/>
      <c r="Z21" s="503"/>
      <c r="AA21" s="503"/>
      <c r="AB21" s="503"/>
      <c r="AC21" s="503"/>
      <c r="AD21" s="503"/>
      <c r="AE21" s="503"/>
      <c r="AF21" s="503"/>
      <c r="AG21" s="503"/>
      <c r="AH21" s="503"/>
      <c r="AI21" s="503"/>
      <c r="AJ21" s="503"/>
      <c r="AK21" s="503"/>
      <c r="AL21" s="503"/>
      <c r="AM21" s="503"/>
      <c r="AN21" s="503"/>
      <c r="AO21" s="503"/>
      <c r="AP21" s="503"/>
      <c r="AQ21" s="503"/>
      <c r="AR21" s="503"/>
      <c r="AS21" s="503"/>
      <c r="AT21" s="503"/>
      <c r="AU21" s="503"/>
      <c r="AV21" s="503"/>
      <c r="AW21" s="503"/>
      <c r="AX21" s="504"/>
      <c r="AY21" s="428"/>
      <c r="AZ21" s="429"/>
      <c r="BA21" s="429"/>
      <c r="BB21" s="429"/>
      <c r="BC21" s="429"/>
      <c r="BD21" s="429"/>
      <c r="BE21" s="429"/>
      <c r="BF21" s="429"/>
      <c r="BG21" s="429"/>
      <c r="BH21" s="429"/>
      <c r="BI21" s="429"/>
      <c r="BJ21" s="429"/>
      <c r="BK21" s="429"/>
      <c r="BL21" s="429"/>
      <c r="BM21" s="430"/>
      <c r="BN21" s="489"/>
      <c r="BO21" s="490"/>
      <c r="BP21" s="490"/>
      <c r="BQ21" s="490"/>
      <c r="BR21" s="490"/>
      <c r="BS21" s="490"/>
      <c r="BT21" s="490"/>
      <c r="BU21" s="491"/>
      <c r="BV21" s="489"/>
      <c r="BW21" s="490"/>
      <c r="BX21" s="490"/>
      <c r="BY21" s="490"/>
      <c r="BZ21" s="490"/>
      <c r="CA21" s="490"/>
      <c r="CB21" s="490"/>
      <c r="CC21" s="491"/>
      <c r="CD21" s="194"/>
      <c r="CE21" s="487"/>
      <c r="CF21" s="487"/>
      <c r="CG21" s="487"/>
      <c r="CH21" s="487"/>
      <c r="CI21" s="487"/>
      <c r="CJ21" s="487"/>
      <c r="CK21" s="487"/>
      <c r="CL21" s="487"/>
      <c r="CM21" s="487"/>
      <c r="CN21" s="487"/>
      <c r="CO21" s="487"/>
      <c r="CP21" s="487"/>
      <c r="CQ21" s="487"/>
      <c r="CR21" s="487"/>
      <c r="CS21" s="488"/>
      <c r="CT21" s="452"/>
      <c r="CU21" s="453"/>
      <c r="CV21" s="453"/>
      <c r="CW21" s="453"/>
      <c r="CX21" s="453"/>
      <c r="CY21" s="453"/>
      <c r="CZ21" s="453"/>
      <c r="DA21" s="454"/>
      <c r="DB21" s="452"/>
      <c r="DC21" s="453"/>
      <c r="DD21" s="453"/>
      <c r="DE21" s="453"/>
      <c r="DF21" s="453"/>
      <c r="DG21" s="453"/>
      <c r="DH21" s="453"/>
      <c r="DI21" s="454"/>
    </row>
    <row r="22" spans="1:113" ht="18.75" customHeight="1" x14ac:dyDescent="0.2">
      <c r="A22" s="181"/>
      <c r="B22" s="431" t="s">
        <v>167</v>
      </c>
      <c r="C22" s="432"/>
      <c r="D22" s="433"/>
      <c r="E22" s="440" t="s">
        <v>1</v>
      </c>
      <c r="F22" s="441"/>
      <c r="G22" s="441"/>
      <c r="H22" s="441"/>
      <c r="I22" s="441"/>
      <c r="J22" s="441"/>
      <c r="K22" s="442"/>
      <c r="L22" s="440" t="s">
        <v>168</v>
      </c>
      <c r="M22" s="441"/>
      <c r="N22" s="441"/>
      <c r="O22" s="441"/>
      <c r="P22" s="442"/>
      <c r="Q22" s="446" t="s">
        <v>169</v>
      </c>
      <c r="R22" s="447"/>
      <c r="S22" s="447"/>
      <c r="T22" s="447"/>
      <c r="U22" s="447"/>
      <c r="V22" s="448"/>
      <c r="W22" s="497" t="s">
        <v>170</v>
      </c>
      <c r="X22" s="432"/>
      <c r="Y22" s="433"/>
      <c r="Z22" s="440" t="s">
        <v>1</v>
      </c>
      <c r="AA22" s="441"/>
      <c r="AB22" s="441"/>
      <c r="AC22" s="441"/>
      <c r="AD22" s="441"/>
      <c r="AE22" s="441"/>
      <c r="AF22" s="441"/>
      <c r="AG22" s="442"/>
      <c r="AH22" s="458" t="s">
        <v>171</v>
      </c>
      <c r="AI22" s="441"/>
      <c r="AJ22" s="441"/>
      <c r="AK22" s="441"/>
      <c r="AL22" s="442"/>
      <c r="AM22" s="458" t="s">
        <v>172</v>
      </c>
      <c r="AN22" s="459"/>
      <c r="AO22" s="459"/>
      <c r="AP22" s="459"/>
      <c r="AQ22" s="459"/>
      <c r="AR22" s="460"/>
      <c r="AS22" s="446" t="s">
        <v>169</v>
      </c>
      <c r="AT22" s="447"/>
      <c r="AU22" s="447"/>
      <c r="AV22" s="447"/>
      <c r="AW22" s="447"/>
      <c r="AX22" s="464"/>
      <c r="AY22" s="481" t="s">
        <v>173</v>
      </c>
      <c r="AZ22" s="482"/>
      <c r="BA22" s="482"/>
      <c r="BB22" s="482"/>
      <c r="BC22" s="482"/>
      <c r="BD22" s="482"/>
      <c r="BE22" s="482"/>
      <c r="BF22" s="482"/>
      <c r="BG22" s="482"/>
      <c r="BH22" s="482"/>
      <c r="BI22" s="482"/>
      <c r="BJ22" s="482"/>
      <c r="BK22" s="482"/>
      <c r="BL22" s="482"/>
      <c r="BM22" s="483"/>
      <c r="BN22" s="484">
        <v>18140944</v>
      </c>
      <c r="BO22" s="485"/>
      <c r="BP22" s="485"/>
      <c r="BQ22" s="485"/>
      <c r="BR22" s="485"/>
      <c r="BS22" s="485"/>
      <c r="BT22" s="485"/>
      <c r="BU22" s="486"/>
      <c r="BV22" s="484">
        <v>18037723</v>
      </c>
      <c r="BW22" s="485"/>
      <c r="BX22" s="485"/>
      <c r="BY22" s="485"/>
      <c r="BZ22" s="485"/>
      <c r="CA22" s="485"/>
      <c r="CB22" s="485"/>
      <c r="CC22" s="486"/>
      <c r="CD22" s="194"/>
      <c r="CE22" s="487"/>
      <c r="CF22" s="487"/>
      <c r="CG22" s="487"/>
      <c r="CH22" s="487"/>
      <c r="CI22" s="487"/>
      <c r="CJ22" s="487"/>
      <c r="CK22" s="487"/>
      <c r="CL22" s="487"/>
      <c r="CM22" s="487"/>
      <c r="CN22" s="487"/>
      <c r="CO22" s="487"/>
      <c r="CP22" s="487"/>
      <c r="CQ22" s="487"/>
      <c r="CR22" s="487"/>
      <c r="CS22" s="488"/>
      <c r="CT22" s="452"/>
      <c r="CU22" s="453"/>
      <c r="CV22" s="453"/>
      <c r="CW22" s="453"/>
      <c r="CX22" s="453"/>
      <c r="CY22" s="453"/>
      <c r="CZ22" s="453"/>
      <c r="DA22" s="454"/>
      <c r="DB22" s="452"/>
      <c r="DC22" s="453"/>
      <c r="DD22" s="453"/>
      <c r="DE22" s="453"/>
      <c r="DF22" s="453"/>
      <c r="DG22" s="453"/>
      <c r="DH22" s="453"/>
      <c r="DI22" s="454"/>
    </row>
    <row r="23" spans="1:113" ht="18.75" customHeight="1" x14ac:dyDescent="0.2">
      <c r="A23" s="181"/>
      <c r="B23" s="434"/>
      <c r="C23" s="435"/>
      <c r="D23" s="436"/>
      <c r="E23" s="443"/>
      <c r="F23" s="444"/>
      <c r="G23" s="444"/>
      <c r="H23" s="444"/>
      <c r="I23" s="444"/>
      <c r="J23" s="444"/>
      <c r="K23" s="445"/>
      <c r="L23" s="443"/>
      <c r="M23" s="444"/>
      <c r="N23" s="444"/>
      <c r="O23" s="444"/>
      <c r="P23" s="445"/>
      <c r="Q23" s="449"/>
      <c r="R23" s="450"/>
      <c r="S23" s="450"/>
      <c r="T23" s="450"/>
      <c r="U23" s="450"/>
      <c r="V23" s="451"/>
      <c r="W23" s="498"/>
      <c r="X23" s="435"/>
      <c r="Y23" s="436"/>
      <c r="Z23" s="443"/>
      <c r="AA23" s="444"/>
      <c r="AB23" s="444"/>
      <c r="AC23" s="444"/>
      <c r="AD23" s="444"/>
      <c r="AE23" s="444"/>
      <c r="AF23" s="444"/>
      <c r="AG23" s="445"/>
      <c r="AH23" s="443"/>
      <c r="AI23" s="444"/>
      <c r="AJ23" s="444"/>
      <c r="AK23" s="444"/>
      <c r="AL23" s="445"/>
      <c r="AM23" s="461"/>
      <c r="AN23" s="462"/>
      <c r="AO23" s="462"/>
      <c r="AP23" s="462"/>
      <c r="AQ23" s="462"/>
      <c r="AR23" s="463"/>
      <c r="AS23" s="449"/>
      <c r="AT23" s="450"/>
      <c r="AU23" s="450"/>
      <c r="AV23" s="450"/>
      <c r="AW23" s="450"/>
      <c r="AX23" s="465"/>
      <c r="AY23" s="469" t="s">
        <v>174</v>
      </c>
      <c r="AZ23" s="470"/>
      <c r="BA23" s="470"/>
      <c r="BB23" s="470"/>
      <c r="BC23" s="470"/>
      <c r="BD23" s="470"/>
      <c r="BE23" s="470"/>
      <c r="BF23" s="470"/>
      <c r="BG23" s="470"/>
      <c r="BH23" s="470"/>
      <c r="BI23" s="470"/>
      <c r="BJ23" s="470"/>
      <c r="BK23" s="470"/>
      <c r="BL23" s="470"/>
      <c r="BM23" s="471"/>
      <c r="BN23" s="455">
        <v>6435928</v>
      </c>
      <c r="BO23" s="456"/>
      <c r="BP23" s="456"/>
      <c r="BQ23" s="456"/>
      <c r="BR23" s="456"/>
      <c r="BS23" s="456"/>
      <c r="BT23" s="456"/>
      <c r="BU23" s="457"/>
      <c r="BV23" s="455">
        <v>7048119</v>
      </c>
      <c r="BW23" s="456"/>
      <c r="BX23" s="456"/>
      <c r="BY23" s="456"/>
      <c r="BZ23" s="456"/>
      <c r="CA23" s="456"/>
      <c r="CB23" s="456"/>
      <c r="CC23" s="457"/>
      <c r="CD23" s="194"/>
      <c r="CE23" s="487"/>
      <c r="CF23" s="487"/>
      <c r="CG23" s="487"/>
      <c r="CH23" s="487"/>
      <c r="CI23" s="487"/>
      <c r="CJ23" s="487"/>
      <c r="CK23" s="487"/>
      <c r="CL23" s="487"/>
      <c r="CM23" s="487"/>
      <c r="CN23" s="487"/>
      <c r="CO23" s="487"/>
      <c r="CP23" s="487"/>
      <c r="CQ23" s="487"/>
      <c r="CR23" s="487"/>
      <c r="CS23" s="488"/>
      <c r="CT23" s="452"/>
      <c r="CU23" s="453"/>
      <c r="CV23" s="453"/>
      <c r="CW23" s="453"/>
      <c r="CX23" s="453"/>
      <c r="CY23" s="453"/>
      <c r="CZ23" s="453"/>
      <c r="DA23" s="454"/>
      <c r="DB23" s="452"/>
      <c r="DC23" s="453"/>
      <c r="DD23" s="453"/>
      <c r="DE23" s="453"/>
      <c r="DF23" s="453"/>
      <c r="DG23" s="453"/>
      <c r="DH23" s="453"/>
      <c r="DI23" s="454"/>
    </row>
    <row r="24" spans="1:113" ht="18.75" customHeight="1" thickBot="1" x14ac:dyDescent="0.25">
      <c r="A24" s="181"/>
      <c r="B24" s="434"/>
      <c r="C24" s="435"/>
      <c r="D24" s="436"/>
      <c r="E24" s="411" t="s">
        <v>175</v>
      </c>
      <c r="F24" s="412"/>
      <c r="G24" s="412"/>
      <c r="H24" s="412"/>
      <c r="I24" s="412"/>
      <c r="J24" s="412"/>
      <c r="K24" s="413"/>
      <c r="L24" s="408">
        <v>1</v>
      </c>
      <c r="M24" s="409"/>
      <c r="N24" s="409"/>
      <c r="O24" s="409"/>
      <c r="P24" s="410"/>
      <c r="Q24" s="408">
        <v>8010</v>
      </c>
      <c r="R24" s="409"/>
      <c r="S24" s="409"/>
      <c r="T24" s="409"/>
      <c r="U24" s="409"/>
      <c r="V24" s="410"/>
      <c r="W24" s="498"/>
      <c r="X24" s="435"/>
      <c r="Y24" s="436"/>
      <c r="Z24" s="411" t="s">
        <v>176</v>
      </c>
      <c r="AA24" s="412"/>
      <c r="AB24" s="412"/>
      <c r="AC24" s="412"/>
      <c r="AD24" s="412"/>
      <c r="AE24" s="412"/>
      <c r="AF24" s="412"/>
      <c r="AG24" s="413"/>
      <c r="AH24" s="408">
        <v>283</v>
      </c>
      <c r="AI24" s="409"/>
      <c r="AJ24" s="409"/>
      <c r="AK24" s="409"/>
      <c r="AL24" s="410"/>
      <c r="AM24" s="408">
        <v>832586</v>
      </c>
      <c r="AN24" s="409"/>
      <c r="AO24" s="409"/>
      <c r="AP24" s="409"/>
      <c r="AQ24" s="409"/>
      <c r="AR24" s="410"/>
      <c r="AS24" s="408">
        <v>2942</v>
      </c>
      <c r="AT24" s="409"/>
      <c r="AU24" s="409"/>
      <c r="AV24" s="409"/>
      <c r="AW24" s="409"/>
      <c r="AX24" s="468"/>
      <c r="AY24" s="428" t="s">
        <v>177</v>
      </c>
      <c r="AZ24" s="429"/>
      <c r="BA24" s="429"/>
      <c r="BB24" s="429"/>
      <c r="BC24" s="429"/>
      <c r="BD24" s="429"/>
      <c r="BE24" s="429"/>
      <c r="BF24" s="429"/>
      <c r="BG24" s="429"/>
      <c r="BH24" s="429"/>
      <c r="BI24" s="429"/>
      <c r="BJ24" s="429"/>
      <c r="BK24" s="429"/>
      <c r="BL24" s="429"/>
      <c r="BM24" s="430"/>
      <c r="BN24" s="455">
        <v>14621486</v>
      </c>
      <c r="BO24" s="456"/>
      <c r="BP24" s="456"/>
      <c r="BQ24" s="456"/>
      <c r="BR24" s="456"/>
      <c r="BS24" s="456"/>
      <c r="BT24" s="456"/>
      <c r="BU24" s="457"/>
      <c r="BV24" s="455">
        <v>13892419</v>
      </c>
      <c r="BW24" s="456"/>
      <c r="BX24" s="456"/>
      <c r="BY24" s="456"/>
      <c r="BZ24" s="456"/>
      <c r="CA24" s="456"/>
      <c r="CB24" s="456"/>
      <c r="CC24" s="457"/>
      <c r="CD24" s="194"/>
      <c r="CE24" s="487"/>
      <c r="CF24" s="487"/>
      <c r="CG24" s="487"/>
      <c r="CH24" s="487"/>
      <c r="CI24" s="487"/>
      <c r="CJ24" s="487"/>
      <c r="CK24" s="487"/>
      <c r="CL24" s="487"/>
      <c r="CM24" s="487"/>
      <c r="CN24" s="487"/>
      <c r="CO24" s="487"/>
      <c r="CP24" s="487"/>
      <c r="CQ24" s="487"/>
      <c r="CR24" s="487"/>
      <c r="CS24" s="488"/>
      <c r="CT24" s="452"/>
      <c r="CU24" s="453"/>
      <c r="CV24" s="453"/>
      <c r="CW24" s="453"/>
      <c r="CX24" s="453"/>
      <c r="CY24" s="453"/>
      <c r="CZ24" s="453"/>
      <c r="DA24" s="454"/>
      <c r="DB24" s="452"/>
      <c r="DC24" s="453"/>
      <c r="DD24" s="453"/>
      <c r="DE24" s="453"/>
      <c r="DF24" s="453"/>
      <c r="DG24" s="453"/>
      <c r="DH24" s="453"/>
      <c r="DI24" s="454"/>
    </row>
    <row r="25" spans="1:113" ht="18.75" customHeight="1" x14ac:dyDescent="0.2">
      <c r="A25" s="181"/>
      <c r="B25" s="434"/>
      <c r="C25" s="435"/>
      <c r="D25" s="436"/>
      <c r="E25" s="411" t="s">
        <v>178</v>
      </c>
      <c r="F25" s="412"/>
      <c r="G25" s="412"/>
      <c r="H25" s="412"/>
      <c r="I25" s="412"/>
      <c r="J25" s="412"/>
      <c r="K25" s="413"/>
      <c r="L25" s="408">
        <v>1</v>
      </c>
      <c r="M25" s="409"/>
      <c r="N25" s="409"/>
      <c r="O25" s="409"/>
      <c r="P25" s="410"/>
      <c r="Q25" s="408">
        <v>5970</v>
      </c>
      <c r="R25" s="409"/>
      <c r="S25" s="409"/>
      <c r="T25" s="409"/>
      <c r="U25" s="409"/>
      <c r="V25" s="410"/>
      <c r="W25" s="498"/>
      <c r="X25" s="435"/>
      <c r="Y25" s="436"/>
      <c r="Z25" s="411" t="s">
        <v>179</v>
      </c>
      <c r="AA25" s="412"/>
      <c r="AB25" s="412"/>
      <c r="AC25" s="412"/>
      <c r="AD25" s="412"/>
      <c r="AE25" s="412"/>
      <c r="AF25" s="412"/>
      <c r="AG25" s="413"/>
      <c r="AH25" s="408" t="s">
        <v>139</v>
      </c>
      <c r="AI25" s="409"/>
      <c r="AJ25" s="409"/>
      <c r="AK25" s="409"/>
      <c r="AL25" s="410"/>
      <c r="AM25" s="408" t="s">
        <v>139</v>
      </c>
      <c r="AN25" s="409"/>
      <c r="AO25" s="409"/>
      <c r="AP25" s="409"/>
      <c r="AQ25" s="409"/>
      <c r="AR25" s="410"/>
      <c r="AS25" s="408" t="s">
        <v>130</v>
      </c>
      <c r="AT25" s="409"/>
      <c r="AU25" s="409"/>
      <c r="AV25" s="409"/>
      <c r="AW25" s="409"/>
      <c r="AX25" s="468"/>
      <c r="AY25" s="481" t="s">
        <v>180</v>
      </c>
      <c r="AZ25" s="482"/>
      <c r="BA25" s="482"/>
      <c r="BB25" s="482"/>
      <c r="BC25" s="482"/>
      <c r="BD25" s="482"/>
      <c r="BE25" s="482"/>
      <c r="BF25" s="482"/>
      <c r="BG25" s="482"/>
      <c r="BH25" s="482"/>
      <c r="BI25" s="482"/>
      <c r="BJ25" s="482"/>
      <c r="BK25" s="482"/>
      <c r="BL25" s="482"/>
      <c r="BM25" s="483"/>
      <c r="BN25" s="484">
        <v>2036557</v>
      </c>
      <c r="BO25" s="485"/>
      <c r="BP25" s="485"/>
      <c r="BQ25" s="485"/>
      <c r="BR25" s="485"/>
      <c r="BS25" s="485"/>
      <c r="BT25" s="485"/>
      <c r="BU25" s="486"/>
      <c r="BV25" s="484">
        <v>2762804</v>
      </c>
      <c r="BW25" s="485"/>
      <c r="BX25" s="485"/>
      <c r="BY25" s="485"/>
      <c r="BZ25" s="485"/>
      <c r="CA25" s="485"/>
      <c r="CB25" s="485"/>
      <c r="CC25" s="486"/>
      <c r="CD25" s="194"/>
      <c r="CE25" s="487"/>
      <c r="CF25" s="487"/>
      <c r="CG25" s="487"/>
      <c r="CH25" s="487"/>
      <c r="CI25" s="487"/>
      <c r="CJ25" s="487"/>
      <c r="CK25" s="487"/>
      <c r="CL25" s="487"/>
      <c r="CM25" s="487"/>
      <c r="CN25" s="487"/>
      <c r="CO25" s="487"/>
      <c r="CP25" s="487"/>
      <c r="CQ25" s="487"/>
      <c r="CR25" s="487"/>
      <c r="CS25" s="488"/>
      <c r="CT25" s="452"/>
      <c r="CU25" s="453"/>
      <c r="CV25" s="453"/>
      <c r="CW25" s="453"/>
      <c r="CX25" s="453"/>
      <c r="CY25" s="453"/>
      <c r="CZ25" s="453"/>
      <c r="DA25" s="454"/>
      <c r="DB25" s="452"/>
      <c r="DC25" s="453"/>
      <c r="DD25" s="453"/>
      <c r="DE25" s="453"/>
      <c r="DF25" s="453"/>
      <c r="DG25" s="453"/>
      <c r="DH25" s="453"/>
      <c r="DI25" s="454"/>
    </row>
    <row r="26" spans="1:113" ht="18.75" customHeight="1" x14ac:dyDescent="0.2">
      <c r="A26" s="181"/>
      <c r="B26" s="434"/>
      <c r="C26" s="435"/>
      <c r="D26" s="436"/>
      <c r="E26" s="411" t="s">
        <v>181</v>
      </c>
      <c r="F26" s="412"/>
      <c r="G26" s="412"/>
      <c r="H26" s="412"/>
      <c r="I26" s="412"/>
      <c r="J26" s="412"/>
      <c r="K26" s="413"/>
      <c r="L26" s="408">
        <v>1</v>
      </c>
      <c r="M26" s="409"/>
      <c r="N26" s="409"/>
      <c r="O26" s="409"/>
      <c r="P26" s="410"/>
      <c r="Q26" s="408">
        <v>5460</v>
      </c>
      <c r="R26" s="409"/>
      <c r="S26" s="409"/>
      <c r="T26" s="409"/>
      <c r="U26" s="409"/>
      <c r="V26" s="410"/>
      <c r="W26" s="498"/>
      <c r="X26" s="435"/>
      <c r="Y26" s="436"/>
      <c r="Z26" s="411" t="s">
        <v>182</v>
      </c>
      <c r="AA26" s="466"/>
      <c r="AB26" s="466"/>
      <c r="AC26" s="466"/>
      <c r="AD26" s="466"/>
      <c r="AE26" s="466"/>
      <c r="AF26" s="466"/>
      <c r="AG26" s="467"/>
      <c r="AH26" s="408">
        <v>17</v>
      </c>
      <c r="AI26" s="409"/>
      <c r="AJ26" s="409"/>
      <c r="AK26" s="409"/>
      <c r="AL26" s="410"/>
      <c r="AM26" s="408">
        <v>51476</v>
      </c>
      <c r="AN26" s="409"/>
      <c r="AO26" s="409"/>
      <c r="AP26" s="409"/>
      <c r="AQ26" s="409"/>
      <c r="AR26" s="410"/>
      <c r="AS26" s="408">
        <v>3028</v>
      </c>
      <c r="AT26" s="409"/>
      <c r="AU26" s="409"/>
      <c r="AV26" s="409"/>
      <c r="AW26" s="409"/>
      <c r="AX26" s="468"/>
      <c r="AY26" s="495" t="s">
        <v>183</v>
      </c>
      <c r="AZ26" s="415"/>
      <c r="BA26" s="415"/>
      <c r="BB26" s="415"/>
      <c r="BC26" s="415"/>
      <c r="BD26" s="415"/>
      <c r="BE26" s="415"/>
      <c r="BF26" s="415"/>
      <c r="BG26" s="415"/>
      <c r="BH26" s="415"/>
      <c r="BI26" s="415"/>
      <c r="BJ26" s="415"/>
      <c r="BK26" s="415"/>
      <c r="BL26" s="415"/>
      <c r="BM26" s="496"/>
      <c r="BN26" s="455" t="s">
        <v>131</v>
      </c>
      <c r="BO26" s="456"/>
      <c r="BP26" s="456"/>
      <c r="BQ26" s="456"/>
      <c r="BR26" s="456"/>
      <c r="BS26" s="456"/>
      <c r="BT26" s="456"/>
      <c r="BU26" s="457"/>
      <c r="BV26" s="455" t="s">
        <v>130</v>
      </c>
      <c r="BW26" s="456"/>
      <c r="BX26" s="456"/>
      <c r="BY26" s="456"/>
      <c r="BZ26" s="456"/>
      <c r="CA26" s="456"/>
      <c r="CB26" s="456"/>
      <c r="CC26" s="457"/>
      <c r="CD26" s="194"/>
      <c r="CE26" s="487"/>
      <c r="CF26" s="487"/>
      <c r="CG26" s="487"/>
      <c r="CH26" s="487"/>
      <c r="CI26" s="487"/>
      <c r="CJ26" s="487"/>
      <c r="CK26" s="487"/>
      <c r="CL26" s="487"/>
      <c r="CM26" s="487"/>
      <c r="CN26" s="487"/>
      <c r="CO26" s="487"/>
      <c r="CP26" s="487"/>
      <c r="CQ26" s="487"/>
      <c r="CR26" s="487"/>
      <c r="CS26" s="488"/>
      <c r="CT26" s="452"/>
      <c r="CU26" s="453"/>
      <c r="CV26" s="453"/>
      <c r="CW26" s="453"/>
      <c r="CX26" s="453"/>
      <c r="CY26" s="453"/>
      <c r="CZ26" s="453"/>
      <c r="DA26" s="454"/>
      <c r="DB26" s="452"/>
      <c r="DC26" s="453"/>
      <c r="DD26" s="453"/>
      <c r="DE26" s="453"/>
      <c r="DF26" s="453"/>
      <c r="DG26" s="453"/>
      <c r="DH26" s="453"/>
      <c r="DI26" s="454"/>
    </row>
    <row r="27" spans="1:113" ht="18.75" customHeight="1" thickBot="1" x14ac:dyDescent="0.25">
      <c r="A27" s="181"/>
      <c r="B27" s="434"/>
      <c r="C27" s="435"/>
      <c r="D27" s="436"/>
      <c r="E27" s="411" t="s">
        <v>184</v>
      </c>
      <c r="F27" s="412"/>
      <c r="G27" s="412"/>
      <c r="H27" s="412"/>
      <c r="I27" s="412"/>
      <c r="J27" s="412"/>
      <c r="K27" s="413"/>
      <c r="L27" s="408">
        <v>1</v>
      </c>
      <c r="M27" s="409"/>
      <c r="N27" s="409"/>
      <c r="O27" s="409"/>
      <c r="P27" s="410"/>
      <c r="Q27" s="408">
        <v>3630</v>
      </c>
      <c r="R27" s="409"/>
      <c r="S27" s="409"/>
      <c r="T27" s="409"/>
      <c r="U27" s="409"/>
      <c r="V27" s="410"/>
      <c r="W27" s="498"/>
      <c r="X27" s="435"/>
      <c r="Y27" s="436"/>
      <c r="Z27" s="411" t="s">
        <v>185</v>
      </c>
      <c r="AA27" s="412"/>
      <c r="AB27" s="412"/>
      <c r="AC27" s="412"/>
      <c r="AD27" s="412"/>
      <c r="AE27" s="412"/>
      <c r="AF27" s="412"/>
      <c r="AG27" s="413"/>
      <c r="AH27" s="408" t="s">
        <v>139</v>
      </c>
      <c r="AI27" s="409"/>
      <c r="AJ27" s="409"/>
      <c r="AK27" s="409"/>
      <c r="AL27" s="410"/>
      <c r="AM27" s="408" t="s">
        <v>139</v>
      </c>
      <c r="AN27" s="409"/>
      <c r="AO27" s="409"/>
      <c r="AP27" s="409"/>
      <c r="AQ27" s="409"/>
      <c r="AR27" s="410"/>
      <c r="AS27" s="408" t="s">
        <v>139</v>
      </c>
      <c r="AT27" s="409"/>
      <c r="AU27" s="409"/>
      <c r="AV27" s="409"/>
      <c r="AW27" s="409"/>
      <c r="AX27" s="468"/>
      <c r="AY27" s="492" t="s">
        <v>186</v>
      </c>
      <c r="AZ27" s="493"/>
      <c r="BA27" s="493"/>
      <c r="BB27" s="493"/>
      <c r="BC27" s="493"/>
      <c r="BD27" s="493"/>
      <c r="BE27" s="493"/>
      <c r="BF27" s="493"/>
      <c r="BG27" s="493"/>
      <c r="BH27" s="493"/>
      <c r="BI27" s="493"/>
      <c r="BJ27" s="493"/>
      <c r="BK27" s="493"/>
      <c r="BL27" s="493"/>
      <c r="BM27" s="494"/>
      <c r="BN27" s="489">
        <v>352749</v>
      </c>
      <c r="BO27" s="490"/>
      <c r="BP27" s="490"/>
      <c r="BQ27" s="490"/>
      <c r="BR27" s="490"/>
      <c r="BS27" s="490"/>
      <c r="BT27" s="490"/>
      <c r="BU27" s="491"/>
      <c r="BV27" s="489">
        <v>352743</v>
      </c>
      <c r="BW27" s="490"/>
      <c r="BX27" s="490"/>
      <c r="BY27" s="490"/>
      <c r="BZ27" s="490"/>
      <c r="CA27" s="490"/>
      <c r="CB27" s="490"/>
      <c r="CC27" s="491"/>
      <c r="CD27" s="196"/>
      <c r="CE27" s="487"/>
      <c r="CF27" s="487"/>
      <c r="CG27" s="487"/>
      <c r="CH27" s="487"/>
      <c r="CI27" s="487"/>
      <c r="CJ27" s="487"/>
      <c r="CK27" s="487"/>
      <c r="CL27" s="487"/>
      <c r="CM27" s="487"/>
      <c r="CN27" s="487"/>
      <c r="CO27" s="487"/>
      <c r="CP27" s="487"/>
      <c r="CQ27" s="487"/>
      <c r="CR27" s="487"/>
      <c r="CS27" s="488"/>
      <c r="CT27" s="452"/>
      <c r="CU27" s="453"/>
      <c r="CV27" s="453"/>
      <c r="CW27" s="453"/>
      <c r="CX27" s="453"/>
      <c r="CY27" s="453"/>
      <c r="CZ27" s="453"/>
      <c r="DA27" s="454"/>
      <c r="DB27" s="452"/>
      <c r="DC27" s="453"/>
      <c r="DD27" s="453"/>
      <c r="DE27" s="453"/>
      <c r="DF27" s="453"/>
      <c r="DG27" s="453"/>
      <c r="DH27" s="453"/>
      <c r="DI27" s="454"/>
    </row>
    <row r="28" spans="1:113" ht="18.75" customHeight="1" x14ac:dyDescent="0.2">
      <c r="A28" s="181"/>
      <c r="B28" s="434"/>
      <c r="C28" s="435"/>
      <c r="D28" s="436"/>
      <c r="E28" s="411" t="s">
        <v>187</v>
      </c>
      <c r="F28" s="412"/>
      <c r="G28" s="412"/>
      <c r="H28" s="412"/>
      <c r="I28" s="412"/>
      <c r="J28" s="412"/>
      <c r="K28" s="413"/>
      <c r="L28" s="408">
        <v>1</v>
      </c>
      <c r="M28" s="409"/>
      <c r="N28" s="409"/>
      <c r="O28" s="409"/>
      <c r="P28" s="410"/>
      <c r="Q28" s="408">
        <v>3330</v>
      </c>
      <c r="R28" s="409"/>
      <c r="S28" s="409"/>
      <c r="T28" s="409"/>
      <c r="U28" s="409"/>
      <c r="V28" s="410"/>
      <c r="W28" s="498"/>
      <c r="X28" s="435"/>
      <c r="Y28" s="436"/>
      <c r="Z28" s="411" t="s">
        <v>188</v>
      </c>
      <c r="AA28" s="412"/>
      <c r="AB28" s="412"/>
      <c r="AC28" s="412"/>
      <c r="AD28" s="412"/>
      <c r="AE28" s="412"/>
      <c r="AF28" s="412"/>
      <c r="AG28" s="413"/>
      <c r="AH28" s="408" t="s">
        <v>139</v>
      </c>
      <c r="AI28" s="409"/>
      <c r="AJ28" s="409"/>
      <c r="AK28" s="409"/>
      <c r="AL28" s="410"/>
      <c r="AM28" s="408" t="s">
        <v>139</v>
      </c>
      <c r="AN28" s="409"/>
      <c r="AO28" s="409"/>
      <c r="AP28" s="409"/>
      <c r="AQ28" s="409"/>
      <c r="AR28" s="410"/>
      <c r="AS28" s="408" t="s">
        <v>139</v>
      </c>
      <c r="AT28" s="409"/>
      <c r="AU28" s="409"/>
      <c r="AV28" s="409"/>
      <c r="AW28" s="409"/>
      <c r="AX28" s="468"/>
      <c r="AY28" s="472" t="s">
        <v>189</v>
      </c>
      <c r="AZ28" s="473"/>
      <c r="BA28" s="473"/>
      <c r="BB28" s="474"/>
      <c r="BC28" s="481" t="s">
        <v>49</v>
      </c>
      <c r="BD28" s="482"/>
      <c r="BE28" s="482"/>
      <c r="BF28" s="482"/>
      <c r="BG28" s="482"/>
      <c r="BH28" s="482"/>
      <c r="BI28" s="482"/>
      <c r="BJ28" s="482"/>
      <c r="BK28" s="482"/>
      <c r="BL28" s="482"/>
      <c r="BM28" s="483"/>
      <c r="BN28" s="484">
        <v>4066036</v>
      </c>
      <c r="BO28" s="485"/>
      <c r="BP28" s="485"/>
      <c r="BQ28" s="485"/>
      <c r="BR28" s="485"/>
      <c r="BS28" s="485"/>
      <c r="BT28" s="485"/>
      <c r="BU28" s="486"/>
      <c r="BV28" s="484">
        <v>3584281</v>
      </c>
      <c r="BW28" s="485"/>
      <c r="BX28" s="485"/>
      <c r="BY28" s="485"/>
      <c r="BZ28" s="485"/>
      <c r="CA28" s="485"/>
      <c r="CB28" s="485"/>
      <c r="CC28" s="486"/>
      <c r="CD28" s="194"/>
      <c r="CE28" s="487"/>
      <c r="CF28" s="487"/>
      <c r="CG28" s="487"/>
      <c r="CH28" s="487"/>
      <c r="CI28" s="487"/>
      <c r="CJ28" s="487"/>
      <c r="CK28" s="487"/>
      <c r="CL28" s="487"/>
      <c r="CM28" s="487"/>
      <c r="CN28" s="487"/>
      <c r="CO28" s="487"/>
      <c r="CP28" s="487"/>
      <c r="CQ28" s="487"/>
      <c r="CR28" s="487"/>
      <c r="CS28" s="488"/>
      <c r="CT28" s="452"/>
      <c r="CU28" s="453"/>
      <c r="CV28" s="453"/>
      <c r="CW28" s="453"/>
      <c r="CX28" s="453"/>
      <c r="CY28" s="453"/>
      <c r="CZ28" s="453"/>
      <c r="DA28" s="454"/>
      <c r="DB28" s="452"/>
      <c r="DC28" s="453"/>
      <c r="DD28" s="453"/>
      <c r="DE28" s="453"/>
      <c r="DF28" s="453"/>
      <c r="DG28" s="453"/>
      <c r="DH28" s="453"/>
      <c r="DI28" s="454"/>
    </row>
    <row r="29" spans="1:113" ht="18.75" customHeight="1" x14ac:dyDescent="0.2">
      <c r="A29" s="181"/>
      <c r="B29" s="434"/>
      <c r="C29" s="435"/>
      <c r="D29" s="436"/>
      <c r="E29" s="411" t="s">
        <v>190</v>
      </c>
      <c r="F29" s="412"/>
      <c r="G29" s="412"/>
      <c r="H29" s="412"/>
      <c r="I29" s="412"/>
      <c r="J29" s="412"/>
      <c r="K29" s="413"/>
      <c r="L29" s="408">
        <v>14</v>
      </c>
      <c r="M29" s="409"/>
      <c r="N29" s="409"/>
      <c r="O29" s="409"/>
      <c r="P29" s="410"/>
      <c r="Q29" s="408">
        <v>3140</v>
      </c>
      <c r="R29" s="409"/>
      <c r="S29" s="409"/>
      <c r="T29" s="409"/>
      <c r="U29" s="409"/>
      <c r="V29" s="410"/>
      <c r="W29" s="499"/>
      <c r="X29" s="500"/>
      <c r="Y29" s="501"/>
      <c r="Z29" s="411" t="s">
        <v>191</v>
      </c>
      <c r="AA29" s="412"/>
      <c r="AB29" s="412"/>
      <c r="AC29" s="412"/>
      <c r="AD29" s="412"/>
      <c r="AE29" s="412"/>
      <c r="AF29" s="412"/>
      <c r="AG29" s="413"/>
      <c r="AH29" s="408">
        <v>283</v>
      </c>
      <c r="AI29" s="409"/>
      <c r="AJ29" s="409"/>
      <c r="AK29" s="409"/>
      <c r="AL29" s="410"/>
      <c r="AM29" s="408">
        <v>832586</v>
      </c>
      <c r="AN29" s="409"/>
      <c r="AO29" s="409"/>
      <c r="AP29" s="409"/>
      <c r="AQ29" s="409"/>
      <c r="AR29" s="410"/>
      <c r="AS29" s="408">
        <v>2942</v>
      </c>
      <c r="AT29" s="409"/>
      <c r="AU29" s="409"/>
      <c r="AV29" s="409"/>
      <c r="AW29" s="409"/>
      <c r="AX29" s="468"/>
      <c r="AY29" s="475"/>
      <c r="AZ29" s="476"/>
      <c r="BA29" s="476"/>
      <c r="BB29" s="477"/>
      <c r="BC29" s="469" t="s">
        <v>192</v>
      </c>
      <c r="BD29" s="470"/>
      <c r="BE29" s="470"/>
      <c r="BF29" s="470"/>
      <c r="BG29" s="470"/>
      <c r="BH29" s="470"/>
      <c r="BI29" s="470"/>
      <c r="BJ29" s="470"/>
      <c r="BK29" s="470"/>
      <c r="BL29" s="470"/>
      <c r="BM29" s="471"/>
      <c r="BN29" s="455">
        <v>620096</v>
      </c>
      <c r="BO29" s="456"/>
      <c r="BP29" s="456"/>
      <c r="BQ29" s="456"/>
      <c r="BR29" s="456"/>
      <c r="BS29" s="456"/>
      <c r="BT29" s="456"/>
      <c r="BU29" s="457"/>
      <c r="BV29" s="455">
        <v>619535</v>
      </c>
      <c r="BW29" s="456"/>
      <c r="BX29" s="456"/>
      <c r="BY29" s="456"/>
      <c r="BZ29" s="456"/>
      <c r="CA29" s="456"/>
      <c r="CB29" s="456"/>
      <c r="CC29" s="457"/>
      <c r="CD29" s="196"/>
      <c r="CE29" s="487"/>
      <c r="CF29" s="487"/>
      <c r="CG29" s="487"/>
      <c r="CH29" s="487"/>
      <c r="CI29" s="487"/>
      <c r="CJ29" s="487"/>
      <c r="CK29" s="487"/>
      <c r="CL29" s="487"/>
      <c r="CM29" s="487"/>
      <c r="CN29" s="487"/>
      <c r="CO29" s="487"/>
      <c r="CP29" s="487"/>
      <c r="CQ29" s="487"/>
      <c r="CR29" s="487"/>
      <c r="CS29" s="488"/>
      <c r="CT29" s="452"/>
      <c r="CU29" s="453"/>
      <c r="CV29" s="453"/>
      <c r="CW29" s="453"/>
      <c r="CX29" s="453"/>
      <c r="CY29" s="453"/>
      <c r="CZ29" s="453"/>
      <c r="DA29" s="454"/>
      <c r="DB29" s="452"/>
      <c r="DC29" s="453"/>
      <c r="DD29" s="453"/>
      <c r="DE29" s="453"/>
      <c r="DF29" s="453"/>
      <c r="DG29" s="453"/>
      <c r="DH29" s="453"/>
      <c r="DI29" s="454"/>
    </row>
    <row r="30" spans="1:113" ht="18.75" customHeight="1" thickBot="1" x14ac:dyDescent="0.25">
      <c r="A30" s="181"/>
      <c r="B30" s="437"/>
      <c r="C30" s="438"/>
      <c r="D30" s="439"/>
      <c r="E30" s="416"/>
      <c r="F30" s="417"/>
      <c r="G30" s="417"/>
      <c r="H30" s="417"/>
      <c r="I30" s="417"/>
      <c r="J30" s="417"/>
      <c r="K30" s="418"/>
      <c r="L30" s="419"/>
      <c r="M30" s="420"/>
      <c r="N30" s="420"/>
      <c r="O30" s="420"/>
      <c r="P30" s="421"/>
      <c r="Q30" s="419"/>
      <c r="R30" s="420"/>
      <c r="S30" s="420"/>
      <c r="T30" s="420"/>
      <c r="U30" s="420"/>
      <c r="V30" s="421"/>
      <c r="W30" s="422" t="s">
        <v>193</v>
      </c>
      <c r="X30" s="423"/>
      <c r="Y30" s="423"/>
      <c r="Z30" s="423"/>
      <c r="AA30" s="423"/>
      <c r="AB30" s="423"/>
      <c r="AC30" s="423"/>
      <c r="AD30" s="423"/>
      <c r="AE30" s="423"/>
      <c r="AF30" s="423"/>
      <c r="AG30" s="424"/>
      <c r="AH30" s="425">
        <v>98.9</v>
      </c>
      <c r="AI30" s="426"/>
      <c r="AJ30" s="426"/>
      <c r="AK30" s="426"/>
      <c r="AL30" s="426"/>
      <c r="AM30" s="426"/>
      <c r="AN30" s="426"/>
      <c r="AO30" s="426"/>
      <c r="AP30" s="426"/>
      <c r="AQ30" s="426"/>
      <c r="AR30" s="426"/>
      <c r="AS30" s="426"/>
      <c r="AT30" s="426"/>
      <c r="AU30" s="426"/>
      <c r="AV30" s="426"/>
      <c r="AW30" s="426"/>
      <c r="AX30" s="427"/>
      <c r="AY30" s="478"/>
      <c r="AZ30" s="479"/>
      <c r="BA30" s="479"/>
      <c r="BB30" s="480"/>
      <c r="BC30" s="428" t="s">
        <v>51</v>
      </c>
      <c r="BD30" s="429"/>
      <c r="BE30" s="429"/>
      <c r="BF30" s="429"/>
      <c r="BG30" s="429"/>
      <c r="BH30" s="429"/>
      <c r="BI30" s="429"/>
      <c r="BJ30" s="429"/>
      <c r="BK30" s="429"/>
      <c r="BL30" s="429"/>
      <c r="BM30" s="430"/>
      <c r="BN30" s="489">
        <v>3870766</v>
      </c>
      <c r="BO30" s="490"/>
      <c r="BP30" s="490"/>
      <c r="BQ30" s="490"/>
      <c r="BR30" s="490"/>
      <c r="BS30" s="490"/>
      <c r="BT30" s="490"/>
      <c r="BU30" s="491"/>
      <c r="BV30" s="489">
        <v>4181169</v>
      </c>
      <c r="BW30" s="490"/>
      <c r="BX30" s="490"/>
      <c r="BY30" s="490"/>
      <c r="BZ30" s="490"/>
      <c r="CA30" s="490"/>
      <c r="CB30" s="490"/>
      <c r="CC30" s="491"/>
      <c r="CD30" s="197"/>
      <c r="CE30" s="198"/>
      <c r="CF30" s="198"/>
      <c r="CG30" s="198"/>
      <c r="CH30" s="198"/>
      <c r="CI30" s="198"/>
      <c r="CJ30" s="198"/>
      <c r="CK30" s="198"/>
      <c r="CL30" s="198"/>
      <c r="CM30" s="198"/>
      <c r="CN30" s="198"/>
      <c r="CO30" s="198"/>
      <c r="CP30" s="198"/>
      <c r="CQ30" s="198"/>
      <c r="CR30" s="198"/>
      <c r="CS30" s="199"/>
      <c r="CT30" s="200"/>
      <c r="CU30" s="201"/>
      <c r="CV30" s="201"/>
      <c r="CW30" s="201"/>
      <c r="CX30" s="201"/>
      <c r="CY30" s="201"/>
      <c r="CZ30" s="201"/>
      <c r="DA30" s="202"/>
      <c r="DB30" s="200"/>
      <c r="DC30" s="201"/>
      <c r="DD30" s="201"/>
      <c r="DE30" s="201"/>
      <c r="DF30" s="201"/>
      <c r="DG30" s="201"/>
      <c r="DH30" s="201"/>
      <c r="DI30" s="202"/>
    </row>
    <row r="31" spans="1:113" ht="13.5" customHeight="1" x14ac:dyDescent="0.2">
      <c r="A31" s="181"/>
      <c r="B31" s="203"/>
      <c r="DI31" s="204"/>
    </row>
    <row r="32" spans="1:113" ht="13.5" customHeight="1" x14ac:dyDescent="0.2">
      <c r="A32" s="181"/>
      <c r="B32" s="205"/>
      <c r="C32" s="414" t="s">
        <v>194</v>
      </c>
      <c r="D32" s="414"/>
      <c r="E32" s="414"/>
      <c r="F32" s="414"/>
      <c r="G32" s="414"/>
      <c r="H32" s="414"/>
      <c r="I32" s="414"/>
      <c r="J32" s="414"/>
      <c r="K32" s="414"/>
      <c r="L32" s="414"/>
      <c r="M32" s="414"/>
      <c r="N32" s="414"/>
      <c r="O32" s="414"/>
      <c r="P32" s="414"/>
      <c r="Q32" s="414"/>
      <c r="R32" s="414"/>
      <c r="S32" s="414"/>
      <c r="U32" s="415" t="s">
        <v>195</v>
      </c>
      <c r="V32" s="415"/>
      <c r="W32" s="415"/>
      <c r="X32" s="415"/>
      <c r="Y32" s="415"/>
      <c r="Z32" s="415"/>
      <c r="AA32" s="415"/>
      <c r="AB32" s="415"/>
      <c r="AC32" s="415"/>
      <c r="AD32" s="415"/>
      <c r="AE32" s="415"/>
      <c r="AF32" s="415"/>
      <c r="AG32" s="415"/>
      <c r="AH32" s="415"/>
      <c r="AI32" s="415"/>
      <c r="AJ32" s="415"/>
      <c r="AK32" s="415"/>
      <c r="AM32" s="415" t="s">
        <v>196</v>
      </c>
      <c r="AN32" s="415"/>
      <c r="AO32" s="415"/>
      <c r="AP32" s="415"/>
      <c r="AQ32" s="415"/>
      <c r="AR32" s="415"/>
      <c r="AS32" s="415"/>
      <c r="AT32" s="415"/>
      <c r="AU32" s="415"/>
      <c r="AV32" s="415"/>
      <c r="AW32" s="415"/>
      <c r="AX32" s="415"/>
      <c r="AY32" s="415"/>
      <c r="AZ32" s="415"/>
      <c r="BA32" s="415"/>
      <c r="BB32" s="415"/>
      <c r="BC32" s="415"/>
      <c r="BE32" s="415" t="s">
        <v>197</v>
      </c>
      <c r="BF32" s="415"/>
      <c r="BG32" s="415"/>
      <c r="BH32" s="415"/>
      <c r="BI32" s="415"/>
      <c r="BJ32" s="415"/>
      <c r="BK32" s="415"/>
      <c r="BL32" s="415"/>
      <c r="BM32" s="415"/>
      <c r="BN32" s="415"/>
      <c r="BO32" s="415"/>
      <c r="BP32" s="415"/>
      <c r="BQ32" s="415"/>
      <c r="BR32" s="415"/>
      <c r="BS32" s="415"/>
      <c r="BT32" s="415"/>
      <c r="BU32" s="415"/>
      <c r="BW32" s="415" t="s">
        <v>198</v>
      </c>
      <c r="BX32" s="415"/>
      <c r="BY32" s="415"/>
      <c r="BZ32" s="415"/>
      <c r="CA32" s="415"/>
      <c r="CB32" s="415"/>
      <c r="CC32" s="415"/>
      <c r="CD32" s="415"/>
      <c r="CE32" s="415"/>
      <c r="CF32" s="415"/>
      <c r="CG32" s="415"/>
      <c r="CH32" s="415"/>
      <c r="CI32" s="415"/>
      <c r="CJ32" s="415"/>
      <c r="CK32" s="415"/>
      <c r="CL32" s="415"/>
      <c r="CM32" s="415"/>
      <c r="CO32" s="415" t="s">
        <v>199</v>
      </c>
      <c r="CP32" s="415"/>
      <c r="CQ32" s="415"/>
      <c r="CR32" s="415"/>
      <c r="CS32" s="415"/>
      <c r="CT32" s="415"/>
      <c r="CU32" s="415"/>
      <c r="CV32" s="415"/>
      <c r="CW32" s="415"/>
      <c r="CX32" s="415"/>
      <c r="CY32" s="415"/>
      <c r="CZ32" s="415"/>
      <c r="DA32" s="415"/>
      <c r="DB32" s="415"/>
      <c r="DC32" s="415"/>
      <c r="DD32" s="415"/>
      <c r="DE32" s="415"/>
      <c r="DI32" s="204"/>
    </row>
    <row r="33" spans="1:113" ht="13.5" customHeight="1" x14ac:dyDescent="0.2">
      <c r="A33" s="181"/>
      <c r="B33" s="205"/>
      <c r="C33" s="407" t="s">
        <v>200</v>
      </c>
      <c r="D33" s="407"/>
      <c r="E33" s="406" t="s">
        <v>201</v>
      </c>
      <c r="F33" s="406"/>
      <c r="G33" s="406"/>
      <c r="H33" s="406"/>
      <c r="I33" s="406"/>
      <c r="J33" s="406"/>
      <c r="K33" s="406"/>
      <c r="L33" s="406"/>
      <c r="M33" s="406"/>
      <c r="N33" s="406"/>
      <c r="O33" s="406"/>
      <c r="P33" s="406"/>
      <c r="Q33" s="406"/>
      <c r="R33" s="406"/>
      <c r="S33" s="406"/>
      <c r="T33" s="206"/>
      <c r="U33" s="407" t="s">
        <v>200</v>
      </c>
      <c r="V33" s="407"/>
      <c r="W33" s="406" t="s">
        <v>202</v>
      </c>
      <c r="X33" s="406"/>
      <c r="Y33" s="406"/>
      <c r="Z33" s="406"/>
      <c r="AA33" s="406"/>
      <c r="AB33" s="406"/>
      <c r="AC33" s="406"/>
      <c r="AD33" s="406"/>
      <c r="AE33" s="406"/>
      <c r="AF33" s="406"/>
      <c r="AG33" s="406"/>
      <c r="AH33" s="406"/>
      <c r="AI33" s="406"/>
      <c r="AJ33" s="406"/>
      <c r="AK33" s="406"/>
      <c r="AL33" s="206"/>
      <c r="AM33" s="407" t="s">
        <v>200</v>
      </c>
      <c r="AN33" s="407"/>
      <c r="AO33" s="406" t="s">
        <v>202</v>
      </c>
      <c r="AP33" s="406"/>
      <c r="AQ33" s="406"/>
      <c r="AR33" s="406"/>
      <c r="AS33" s="406"/>
      <c r="AT33" s="406"/>
      <c r="AU33" s="406"/>
      <c r="AV33" s="406"/>
      <c r="AW33" s="406"/>
      <c r="AX33" s="406"/>
      <c r="AY33" s="406"/>
      <c r="AZ33" s="406"/>
      <c r="BA33" s="406"/>
      <c r="BB33" s="406"/>
      <c r="BC33" s="406"/>
      <c r="BD33" s="207"/>
      <c r="BE33" s="406" t="s">
        <v>203</v>
      </c>
      <c r="BF33" s="406"/>
      <c r="BG33" s="406" t="s">
        <v>204</v>
      </c>
      <c r="BH33" s="406"/>
      <c r="BI33" s="406"/>
      <c r="BJ33" s="406"/>
      <c r="BK33" s="406"/>
      <c r="BL33" s="406"/>
      <c r="BM33" s="406"/>
      <c r="BN33" s="406"/>
      <c r="BO33" s="406"/>
      <c r="BP33" s="406"/>
      <c r="BQ33" s="406"/>
      <c r="BR33" s="406"/>
      <c r="BS33" s="406"/>
      <c r="BT33" s="406"/>
      <c r="BU33" s="406"/>
      <c r="BV33" s="207"/>
      <c r="BW33" s="407" t="s">
        <v>203</v>
      </c>
      <c r="BX33" s="407"/>
      <c r="BY33" s="406" t="s">
        <v>205</v>
      </c>
      <c r="BZ33" s="406"/>
      <c r="CA33" s="406"/>
      <c r="CB33" s="406"/>
      <c r="CC33" s="406"/>
      <c r="CD33" s="406"/>
      <c r="CE33" s="406"/>
      <c r="CF33" s="406"/>
      <c r="CG33" s="406"/>
      <c r="CH33" s="406"/>
      <c r="CI33" s="406"/>
      <c r="CJ33" s="406"/>
      <c r="CK33" s="406"/>
      <c r="CL33" s="406"/>
      <c r="CM33" s="406"/>
      <c r="CN33" s="206"/>
      <c r="CO33" s="407" t="s">
        <v>200</v>
      </c>
      <c r="CP33" s="407"/>
      <c r="CQ33" s="406" t="s">
        <v>206</v>
      </c>
      <c r="CR33" s="406"/>
      <c r="CS33" s="406"/>
      <c r="CT33" s="406"/>
      <c r="CU33" s="406"/>
      <c r="CV33" s="406"/>
      <c r="CW33" s="406"/>
      <c r="CX33" s="406"/>
      <c r="CY33" s="406"/>
      <c r="CZ33" s="406"/>
      <c r="DA33" s="406"/>
      <c r="DB33" s="406"/>
      <c r="DC33" s="406"/>
      <c r="DD33" s="406"/>
      <c r="DE33" s="406"/>
      <c r="DF33" s="206"/>
      <c r="DG33" s="405" t="s">
        <v>207</v>
      </c>
      <c r="DH33" s="405"/>
      <c r="DI33" s="208"/>
    </row>
    <row r="34" spans="1:113" ht="32.25" customHeight="1" x14ac:dyDescent="0.2">
      <c r="A34" s="181"/>
      <c r="B34" s="205"/>
      <c r="C34" s="403">
        <f>IF(E34="","",1)</f>
        <v>1</v>
      </c>
      <c r="D34" s="403"/>
      <c r="E34" s="404" t="str">
        <f>IF('各会計、関係団体の財政状況及び健全化判断比率'!B7="","",'各会計、関係団体の財政状況及び健全化判断比率'!B7)</f>
        <v>一般会計</v>
      </c>
      <c r="F34" s="404"/>
      <c r="G34" s="404"/>
      <c r="H34" s="404"/>
      <c r="I34" s="404"/>
      <c r="J34" s="404"/>
      <c r="K34" s="404"/>
      <c r="L34" s="404"/>
      <c r="M34" s="404"/>
      <c r="N34" s="404"/>
      <c r="O34" s="404"/>
      <c r="P34" s="404"/>
      <c r="Q34" s="404"/>
      <c r="R34" s="404"/>
      <c r="S34" s="404"/>
      <c r="T34" s="181"/>
      <c r="U34" s="403">
        <f>IF(W34="","",MAX(C34:D43)+1)</f>
        <v>5</v>
      </c>
      <c r="V34" s="403"/>
      <c r="W34" s="404" t="str">
        <f>IF('各会計、関係団体の財政状況及び健全化判断比率'!B28="","",'各会計、関係団体の財政状況及び健全化判断比率'!B28)</f>
        <v>国民健康保険（事業勘定）特別会計</v>
      </c>
      <c r="X34" s="404"/>
      <c r="Y34" s="404"/>
      <c r="Z34" s="404"/>
      <c r="AA34" s="404"/>
      <c r="AB34" s="404"/>
      <c r="AC34" s="404"/>
      <c r="AD34" s="404"/>
      <c r="AE34" s="404"/>
      <c r="AF34" s="404"/>
      <c r="AG34" s="404"/>
      <c r="AH34" s="404"/>
      <c r="AI34" s="404"/>
      <c r="AJ34" s="404"/>
      <c r="AK34" s="404"/>
      <c r="AL34" s="181"/>
      <c r="AM34" s="403">
        <f>IF(AO34="","",MAX(C34:D43,U34:V43)+1)</f>
        <v>8</v>
      </c>
      <c r="AN34" s="403"/>
      <c r="AO34" s="404" t="str">
        <f>IF('各会計、関係団体の財政状況及び健全化判断比率'!B31="","",'各会計、関係団体の財政状況及び健全化判断比率'!B31)</f>
        <v>水道事業会計</v>
      </c>
      <c r="AP34" s="404"/>
      <c r="AQ34" s="404"/>
      <c r="AR34" s="404"/>
      <c r="AS34" s="404"/>
      <c r="AT34" s="404"/>
      <c r="AU34" s="404"/>
      <c r="AV34" s="404"/>
      <c r="AW34" s="404"/>
      <c r="AX34" s="404"/>
      <c r="AY34" s="404"/>
      <c r="AZ34" s="404"/>
      <c r="BA34" s="404"/>
      <c r="BB34" s="404"/>
      <c r="BC34" s="404"/>
      <c r="BD34" s="181"/>
      <c r="BE34" s="403">
        <f>IF(BG34="","",MAX(C34:D43,U34:V43,AM34:AN43)+1)</f>
        <v>11</v>
      </c>
      <c r="BF34" s="403"/>
      <c r="BG34" s="404" t="str">
        <f>IF('各会計、関係団体の財政状況及び健全化判断比率'!B34="","",'各会計、関係団体の財政状況及び健全化判断比率'!B34)</f>
        <v>電気事業特別会計</v>
      </c>
      <c r="BH34" s="404"/>
      <c r="BI34" s="404"/>
      <c r="BJ34" s="404"/>
      <c r="BK34" s="404"/>
      <c r="BL34" s="404"/>
      <c r="BM34" s="404"/>
      <c r="BN34" s="404"/>
      <c r="BO34" s="404"/>
      <c r="BP34" s="404"/>
      <c r="BQ34" s="404"/>
      <c r="BR34" s="404"/>
      <c r="BS34" s="404"/>
      <c r="BT34" s="404"/>
      <c r="BU34" s="404"/>
      <c r="BV34" s="181"/>
      <c r="BW34" s="403">
        <f>IF(BY34="","",MAX(C34:D43,U34:V43,AM34:AN43,BE34:BF43)+1)</f>
        <v>12</v>
      </c>
      <c r="BX34" s="403"/>
      <c r="BY34" s="404" t="str">
        <f>IF('各会計、関係団体の財政状況及び健全化判断比率'!B68="","",'各会計、関係団体の財政状況及び健全化判断比率'!B68)</f>
        <v>熊本県市町村総合事務組合</v>
      </c>
      <c r="BZ34" s="404"/>
      <c r="CA34" s="404"/>
      <c r="CB34" s="404"/>
      <c r="CC34" s="404"/>
      <c r="CD34" s="404"/>
      <c r="CE34" s="404"/>
      <c r="CF34" s="404"/>
      <c r="CG34" s="404"/>
      <c r="CH34" s="404"/>
      <c r="CI34" s="404"/>
      <c r="CJ34" s="404"/>
      <c r="CK34" s="404"/>
      <c r="CL34" s="404"/>
      <c r="CM34" s="404"/>
      <c r="CN34" s="181"/>
      <c r="CO34" s="403">
        <f>IF(CQ34="","",MAX(C34:D43,U34:V43,AM34:AN43,BE34:BF43,BW34:BX43)+1)</f>
        <v>18</v>
      </c>
      <c r="CP34" s="403"/>
      <c r="CQ34" s="404" t="str">
        <f>IF('各会計、関係団体の財政状況及び健全化判断比率'!BS7="","",'各会計、関係団体の財政状況及び健全化判断比率'!BS7)</f>
        <v>上天草さんぱーる</v>
      </c>
      <c r="CR34" s="404"/>
      <c r="CS34" s="404"/>
      <c r="CT34" s="404"/>
      <c r="CU34" s="404"/>
      <c r="CV34" s="404"/>
      <c r="CW34" s="404"/>
      <c r="CX34" s="404"/>
      <c r="CY34" s="404"/>
      <c r="CZ34" s="404"/>
      <c r="DA34" s="404"/>
      <c r="DB34" s="404"/>
      <c r="DC34" s="404"/>
      <c r="DD34" s="404"/>
      <c r="DE34" s="404"/>
      <c r="DG34" s="401" t="str">
        <f>IF('各会計、関係団体の財政状況及び健全化判断比率'!BR7="","",'各会計、関係団体の財政状況及び健全化判断比率'!BR7)</f>
        <v/>
      </c>
      <c r="DH34" s="401"/>
      <c r="DI34" s="208"/>
    </row>
    <row r="35" spans="1:113" ht="32.25" customHeight="1" x14ac:dyDescent="0.2">
      <c r="A35" s="181"/>
      <c r="B35" s="205"/>
      <c r="C35" s="403">
        <f>IF(E35="","",C34+1)</f>
        <v>2</v>
      </c>
      <c r="D35" s="403"/>
      <c r="E35" s="404" t="str">
        <f>IF('各会計、関係団体の財政状況及び健全化判断比率'!B8="","",'各会計、関係団体の財政状況及び健全化判断比率'!B8)</f>
        <v>診療所特別会計</v>
      </c>
      <c r="F35" s="404"/>
      <c r="G35" s="404"/>
      <c r="H35" s="404"/>
      <c r="I35" s="404"/>
      <c r="J35" s="404"/>
      <c r="K35" s="404"/>
      <c r="L35" s="404"/>
      <c r="M35" s="404"/>
      <c r="N35" s="404"/>
      <c r="O35" s="404"/>
      <c r="P35" s="404"/>
      <c r="Q35" s="404"/>
      <c r="R35" s="404"/>
      <c r="S35" s="404"/>
      <c r="T35" s="181"/>
      <c r="U35" s="403">
        <f>IF(W35="","",U34+1)</f>
        <v>6</v>
      </c>
      <c r="V35" s="403"/>
      <c r="W35" s="404" t="str">
        <f>IF('各会計、関係団体の財政状況及び健全化判断比率'!B29="","",'各会計、関係団体の財政状況及び健全化判断比率'!B29)</f>
        <v>介護保険特別会計</v>
      </c>
      <c r="X35" s="404"/>
      <c r="Y35" s="404"/>
      <c r="Z35" s="404"/>
      <c r="AA35" s="404"/>
      <c r="AB35" s="404"/>
      <c r="AC35" s="404"/>
      <c r="AD35" s="404"/>
      <c r="AE35" s="404"/>
      <c r="AF35" s="404"/>
      <c r="AG35" s="404"/>
      <c r="AH35" s="404"/>
      <c r="AI35" s="404"/>
      <c r="AJ35" s="404"/>
      <c r="AK35" s="404"/>
      <c r="AL35" s="181"/>
      <c r="AM35" s="403">
        <f t="shared" ref="AM35:AM43" si="0">IF(AO35="","",AM34+1)</f>
        <v>9</v>
      </c>
      <c r="AN35" s="403"/>
      <c r="AO35" s="404" t="str">
        <f>IF('各会計、関係団体の財政状況及び健全化判断比率'!B32="","",'各会計、関係団体の財政状況及び健全化判断比率'!B32)</f>
        <v>病院事業会計</v>
      </c>
      <c r="AP35" s="404"/>
      <c r="AQ35" s="404"/>
      <c r="AR35" s="404"/>
      <c r="AS35" s="404"/>
      <c r="AT35" s="404"/>
      <c r="AU35" s="404"/>
      <c r="AV35" s="404"/>
      <c r="AW35" s="404"/>
      <c r="AX35" s="404"/>
      <c r="AY35" s="404"/>
      <c r="AZ35" s="404"/>
      <c r="BA35" s="404"/>
      <c r="BB35" s="404"/>
      <c r="BC35" s="404"/>
      <c r="BD35" s="181"/>
      <c r="BE35" s="403" t="str">
        <f t="shared" ref="BE35:BE43" si="1">IF(BG35="","",BE34+1)</f>
        <v/>
      </c>
      <c r="BF35" s="403"/>
      <c r="BG35" s="404"/>
      <c r="BH35" s="404"/>
      <c r="BI35" s="404"/>
      <c r="BJ35" s="404"/>
      <c r="BK35" s="404"/>
      <c r="BL35" s="404"/>
      <c r="BM35" s="404"/>
      <c r="BN35" s="404"/>
      <c r="BO35" s="404"/>
      <c r="BP35" s="404"/>
      <c r="BQ35" s="404"/>
      <c r="BR35" s="404"/>
      <c r="BS35" s="404"/>
      <c r="BT35" s="404"/>
      <c r="BU35" s="404"/>
      <c r="BV35" s="181"/>
      <c r="BW35" s="403">
        <f t="shared" ref="BW35:BW43" si="2">IF(BY35="","",BW34+1)</f>
        <v>13</v>
      </c>
      <c r="BX35" s="403"/>
      <c r="BY35" s="404" t="str">
        <f>IF('各会計、関係団体の財政状況及び健全化判断比率'!B69="","",'各会計、関係団体の財政状況及び健全化判断比率'!B69)</f>
        <v>上天草衛生施設組合</v>
      </c>
      <c r="BZ35" s="404"/>
      <c r="CA35" s="404"/>
      <c r="CB35" s="404"/>
      <c r="CC35" s="404"/>
      <c r="CD35" s="404"/>
      <c r="CE35" s="404"/>
      <c r="CF35" s="404"/>
      <c r="CG35" s="404"/>
      <c r="CH35" s="404"/>
      <c r="CI35" s="404"/>
      <c r="CJ35" s="404"/>
      <c r="CK35" s="404"/>
      <c r="CL35" s="404"/>
      <c r="CM35" s="404"/>
      <c r="CN35" s="181"/>
      <c r="CO35" s="403" t="str">
        <f t="shared" ref="CO35:CO43" si="3">IF(CQ35="","",CO34+1)</f>
        <v/>
      </c>
      <c r="CP35" s="403"/>
      <c r="CQ35" s="404" t="str">
        <f>IF('各会計、関係団体の財政状況及び健全化判断比率'!BS8="","",'各会計、関係団体の財政状況及び健全化判断比率'!BS8)</f>
        <v/>
      </c>
      <c r="CR35" s="404"/>
      <c r="CS35" s="404"/>
      <c r="CT35" s="404"/>
      <c r="CU35" s="404"/>
      <c r="CV35" s="404"/>
      <c r="CW35" s="404"/>
      <c r="CX35" s="404"/>
      <c r="CY35" s="404"/>
      <c r="CZ35" s="404"/>
      <c r="DA35" s="404"/>
      <c r="DB35" s="404"/>
      <c r="DC35" s="404"/>
      <c r="DD35" s="404"/>
      <c r="DE35" s="404"/>
      <c r="DG35" s="401" t="str">
        <f>IF('各会計、関係団体の財政状況及び健全化判断比率'!BR8="","",'各会計、関係団体の財政状況及び健全化判断比率'!BR8)</f>
        <v/>
      </c>
      <c r="DH35" s="401"/>
      <c r="DI35" s="208"/>
    </row>
    <row r="36" spans="1:113" ht="32.25" customHeight="1" x14ac:dyDescent="0.2">
      <c r="A36" s="181"/>
      <c r="B36" s="205"/>
      <c r="C36" s="403">
        <f>IF(E36="","",C35+1)</f>
        <v>3</v>
      </c>
      <c r="D36" s="403"/>
      <c r="E36" s="404" t="str">
        <f>IF('各会計、関係団体の財政状況及び健全化判断比率'!B9="","",'各会計、関係団体の財政状況及び健全化判断比率'!B9)</f>
        <v>斎場特別会計</v>
      </c>
      <c r="F36" s="404"/>
      <c r="G36" s="404"/>
      <c r="H36" s="404"/>
      <c r="I36" s="404"/>
      <c r="J36" s="404"/>
      <c r="K36" s="404"/>
      <c r="L36" s="404"/>
      <c r="M36" s="404"/>
      <c r="N36" s="404"/>
      <c r="O36" s="404"/>
      <c r="P36" s="404"/>
      <c r="Q36" s="404"/>
      <c r="R36" s="404"/>
      <c r="S36" s="404"/>
      <c r="T36" s="181"/>
      <c r="U36" s="403">
        <f t="shared" ref="U36:U43" si="4">IF(W36="","",U35+1)</f>
        <v>7</v>
      </c>
      <c r="V36" s="403"/>
      <c r="W36" s="404" t="str">
        <f>IF('各会計、関係団体の財政状況及び健全化判断比率'!B30="","",'各会計、関係団体の財政状況及び健全化判断比率'!B30)</f>
        <v>後期高齢者医療特別会計</v>
      </c>
      <c r="X36" s="404"/>
      <c r="Y36" s="404"/>
      <c r="Z36" s="404"/>
      <c r="AA36" s="404"/>
      <c r="AB36" s="404"/>
      <c r="AC36" s="404"/>
      <c r="AD36" s="404"/>
      <c r="AE36" s="404"/>
      <c r="AF36" s="404"/>
      <c r="AG36" s="404"/>
      <c r="AH36" s="404"/>
      <c r="AI36" s="404"/>
      <c r="AJ36" s="404"/>
      <c r="AK36" s="404"/>
      <c r="AL36" s="181"/>
      <c r="AM36" s="403">
        <f t="shared" si="0"/>
        <v>10</v>
      </c>
      <c r="AN36" s="403"/>
      <c r="AO36" s="404" t="str">
        <f>IF('各会計、関係団体の財政状況及び健全化判断比率'!B33="","",'各会計、関係団体の財政状況及び健全化判断比率'!B33)</f>
        <v>下水道事業会計</v>
      </c>
      <c r="AP36" s="404"/>
      <c r="AQ36" s="404"/>
      <c r="AR36" s="404"/>
      <c r="AS36" s="404"/>
      <c r="AT36" s="404"/>
      <c r="AU36" s="404"/>
      <c r="AV36" s="404"/>
      <c r="AW36" s="404"/>
      <c r="AX36" s="404"/>
      <c r="AY36" s="404"/>
      <c r="AZ36" s="404"/>
      <c r="BA36" s="404"/>
      <c r="BB36" s="404"/>
      <c r="BC36" s="404"/>
      <c r="BD36" s="181"/>
      <c r="BE36" s="403" t="str">
        <f t="shared" si="1"/>
        <v/>
      </c>
      <c r="BF36" s="403"/>
      <c r="BG36" s="404"/>
      <c r="BH36" s="404"/>
      <c r="BI36" s="404"/>
      <c r="BJ36" s="404"/>
      <c r="BK36" s="404"/>
      <c r="BL36" s="404"/>
      <c r="BM36" s="404"/>
      <c r="BN36" s="404"/>
      <c r="BO36" s="404"/>
      <c r="BP36" s="404"/>
      <c r="BQ36" s="404"/>
      <c r="BR36" s="404"/>
      <c r="BS36" s="404"/>
      <c r="BT36" s="404"/>
      <c r="BU36" s="404"/>
      <c r="BV36" s="181"/>
      <c r="BW36" s="403">
        <f t="shared" si="2"/>
        <v>14</v>
      </c>
      <c r="BX36" s="403"/>
      <c r="BY36" s="404" t="str">
        <f>IF('各会計、関係団体の財政状況及び健全化判断比率'!B70="","",'各会計、関係団体の財政状況及び健全化判断比率'!B70)</f>
        <v>上天草・宇城水道企業団</v>
      </c>
      <c r="BZ36" s="404"/>
      <c r="CA36" s="404"/>
      <c r="CB36" s="404"/>
      <c r="CC36" s="404"/>
      <c r="CD36" s="404"/>
      <c r="CE36" s="404"/>
      <c r="CF36" s="404"/>
      <c r="CG36" s="404"/>
      <c r="CH36" s="404"/>
      <c r="CI36" s="404"/>
      <c r="CJ36" s="404"/>
      <c r="CK36" s="404"/>
      <c r="CL36" s="404"/>
      <c r="CM36" s="404"/>
      <c r="CN36" s="181"/>
      <c r="CO36" s="403" t="str">
        <f t="shared" si="3"/>
        <v/>
      </c>
      <c r="CP36" s="403"/>
      <c r="CQ36" s="404" t="str">
        <f>IF('各会計、関係団体の財政状況及び健全化判断比率'!BS9="","",'各会計、関係団体の財政状況及び健全化判断比率'!BS9)</f>
        <v/>
      </c>
      <c r="CR36" s="404"/>
      <c r="CS36" s="404"/>
      <c r="CT36" s="404"/>
      <c r="CU36" s="404"/>
      <c r="CV36" s="404"/>
      <c r="CW36" s="404"/>
      <c r="CX36" s="404"/>
      <c r="CY36" s="404"/>
      <c r="CZ36" s="404"/>
      <c r="DA36" s="404"/>
      <c r="DB36" s="404"/>
      <c r="DC36" s="404"/>
      <c r="DD36" s="404"/>
      <c r="DE36" s="404"/>
      <c r="DG36" s="401" t="str">
        <f>IF('各会計、関係団体の財政状況及び健全化判断比率'!BR9="","",'各会計、関係団体の財政状況及び健全化判断比率'!BR9)</f>
        <v/>
      </c>
      <c r="DH36" s="401"/>
      <c r="DI36" s="208"/>
    </row>
    <row r="37" spans="1:113" ht="32.25" customHeight="1" x14ac:dyDescent="0.2">
      <c r="A37" s="181"/>
      <c r="B37" s="205"/>
      <c r="C37" s="403">
        <f>IF(E37="","",C36+1)</f>
        <v>4</v>
      </c>
      <c r="D37" s="403"/>
      <c r="E37" s="404" t="str">
        <f>IF('各会計、関係団体の財政状況及び健全化判断比率'!B10="","",'各会計、関係団体の財政状況及び健全化判断比率'!B10)</f>
        <v>天草四郎ミュージアム特別会計</v>
      </c>
      <c r="F37" s="404"/>
      <c r="G37" s="404"/>
      <c r="H37" s="404"/>
      <c r="I37" s="404"/>
      <c r="J37" s="404"/>
      <c r="K37" s="404"/>
      <c r="L37" s="404"/>
      <c r="M37" s="404"/>
      <c r="N37" s="404"/>
      <c r="O37" s="404"/>
      <c r="P37" s="404"/>
      <c r="Q37" s="404"/>
      <c r="R37" s="404"/>
      <c r="S37" s="404"/>
      <c r="T37" s="181"/>
      <c r="U37" s="403" t="str">
        <f t="shared" si="4"/>
        <v/>
      </c>
      <c r="V37" s="403"/>
      <c r="W37" s="404"/>
      <c r="X37" s="404"/>
      <c r="Y37" s="404"/>
      <c r="Z37" s="404"/>
      <c r="AA37" s="404"/>
      <c r="AB37" s="404"/>
      <c r="AC37" s="404"/>
      <c r="AD37" s="404"/>
      <c r="AE37" s="404"/>
      <c r="AF37" s="404"/>
      <c r="AG37" s="404"/>
      <c r="AH37" s="404"/>
      <c r="AI37" s="404"/>
      <c r="AJ37" s="404"/>
      <c r="AK37" s="404"/>
      <c r="AL37" s="181"/>
      <c r="AM37" s="403" t="str">
        <f t="shared" si="0"/>
        <v/>
      </c>
      <c r="AN37" s="403"/>
      <c r="AO37" s="404"/>
      <c r="AP37" s="404"/>
      <c r="AQ37" s="404"/>
      <c r="AR37" s="404"/>
      <c r="AS37" s="404"/>
      <c r="AT37" s="404"/>
      <c r="AU37" s="404"/>
      <c r="AV37" s="404"/>
      <c r="AW37" s="404"/>
      <c r="AX37" s="404"/>
      <c r="AY37" s="404"/>
      <c r="AZ37" s="404"/>
      <c r="BA37" s="404"/>
      <c r="BB37" s="404"/>
      <c r="BC37" s="404"/>
      <c r="BD37" s="181"/>
      <c r="BE37" s="403" t="str">
        <f t="shared" si="1"/>
        <v/>
      </c>
      <c r="BF37" s="403"/>
      <c r="BG37" s="404"/>
      <c r="BH37" s="404"/>
      <c r="BI37" s="404"/>
      <c r="BJ37" s="404"/>
      <c r="BK37" s="404"/>
      <c r="BL37" s="404"/>
      <c r="BM37" s="404"/>
      <c r="BN37" s="404"/>
      <c r="BO37" s="404"/>
      <c r="BP37" s="404"/>
      <c r="BQ37" s="404"/>
      <c r="BR37" s="404"/>
      <c r="BS37" s="404"/>
      <c r="BT37" s="404"/>
      <c r="BU37" s="404"/>
      <c r="BV37" s="181"/>
      <c r="BW37" s="403">
        <f t="shared" si="2"/>
        <v>15</v>
      </c>
      <c r="BX37" s="403"/>
      <c r="BY37" s="404" t="str">
        <f>IF('各会計、関係団体の財政状況及び健全化判断比率'!B71="","",'各会計、関係団体の財政状況及び健全化判断比率'!B71)</f>
        <v>天草広域連合</v>
      </c>
      <c r="BZ37" s="404"/>
      <c r="CA37" s="404"/>
      <c r="CB37" s="404"/>
      <c r="CC37" s="404"/>
      <c r="CD37" s="404"/>
      <c r="CE37" s="404"/>
      <c r="CF37" s="404"/>
      <c r="CG37" s="404"/>
      <c r="CH37" s="404"/>
      <c r="CI37" s="404"/>
      <c r="CJ37" s="404"/>
      <c r="CK37" s="404"/>
      <c r="CL37" s="404"/>
      <c r="CM37" s="404"/>
      <c r="CN37" s="181"/>
      <c r="CO37" s="403" t="str">
        <f t="shared" si="3"/>
        <v/>
      </c>
      <c r="CP37" s="403"/>
      <c r="CQ37" s="404" t="str">
        <f>IF('各会計、関係団体の財政状況及び健全化判断比率'!BS10="","",'各会計、関係団体の財政状況及び健全化判断比率'!BS10)</f>
        <v/>
      </c>
      <c r="CR37" s="404"/>
      <c r="CS37" s="404"/>
      <c r="CT37" s="404"/>
      <c r="CU37" s="404"/>
      <c r="CV37" s="404"/>
      <c r="CW37" s="404"/>
      <c r="CX37" s="404"/>
      <c r="CY37" s="404"/>
      <c r="CZ37" s="404"/>
      <c r="DA37" s="404"/>
      <c r="DB37" s="404"/>
      <c r="DC37" s="404"/>
      <c r="DD37" s="404"/>
      <c r="DE37" s="404"/>
      <c r="DG37" s="401" t="str">
        <f>IF('各会計、関係団体の財政状況及び健全化判断比率'!BR10="","",'各会計、関係団体の財政状況及び健全化判断比率'!BR10)</f>
        <v/>
      </c>
      <c r="DH37" s="401"/>
      <c r="DI37" s="208"/>
    </row>
    <row r="38" spans="1:113" ht="32.25" customHeight="1" x14ac:dyDescent="0.2">
      <c r="A38" s="181"/>
      <c r="B38" s="205"/>
      <c r="C38" s="403" t="str">
        <f t="shared" ref="C38:C43" si="5">IF(E38="","",C37+1)</f>
        <v/>
      </c>
      <c r="D38" s="403"/>
      <c r="E38" s="404" t="str">
        <f>IF('各会計、関係団体の財政状況及び健全化判断比率'!B11="","",'各会計、関係団体の財政状況及び健全化判断比率'!B11)</f>
        <v/>
      </c>
      <c r="F38" s="404"/>
      <c r="G38" s="404"/>
      <c r="H38" s="404"/>
      <c r="I38" s="404"/>
      <c r="J38" s="404"/>
      <c r="K38" s="404"/>
      <c r="L38" s="404"/>
      <c r="M38" s="404"/>
      <c r="N38" s="404"/>
      <c r="O38" s="404"/>
      <c r="P38" s="404"/>
      <c r="Q38" s="404"/>
      <c r="R38" s="404"/>
      <c r="S38" s="404"/>
      <c r="T38" s="181"/>
      <c r="U38" s="403" t="str">
        <f t="shared" si="4"/>
        <v/>
      </c>
      <c r="V38" s="403"/>
      <c r="W38" s="404"/>
      <c r="X38" s="404"/>
      <c r="Y38" s="404"/>
      <c r="Z38" s="404"/>
      <c r="AA38" s="404"/>
      <c r="AB38" s="404"/>
      <c r="AC38" s="404"/>
      <c r="AD38" s="404"/>
      <c r="AE38" s="404"/>
      <c r="AF38" s="404"/>
      <c r="AG38" s="404"/>
      <c r="AH38" s="404"/>
      <c r="AI38" s="404"/>
      <c r="AJ38" s="404"/>
      <c r="AK38" s="404"/>
      <c r="AL38" s="181"/>
      <c r="AM38" s="403" t="str">
        <f t="shared" si="0"/>
        <v/>
      </c>
      <c r="AN38" s="403"/>
      <c r="AO38" s="404"/>
      <c r="AP38" s="404"/>
      <c r="AQ38" s="404"/>
      <c r="AR38" s="404"/>
      <c r="AS38" s="404"/>
      <c r="AT38" s="404"/>
      <c r="AU38" s="404"/>
      <c r="AV38" s="404"/>
      <c r="AW38" s="404"/>
      <c r="AX38" s="404"/>
      <c r="AY38" s="404"/>
      <c r="AZ38" s="404"/>
      <c r="BA38" s="404"/>
      <c r="BB38" s="404"/>
      <c r="BC38" s="404"/>
      <c r="BD38" s="181"/>
      <c r="BE38" s="403" t="str">
        <f t="shared" si="1"/>
        <v/>
      </c>
      <c r="BF38" s="403"/>
      <c r="BG38" s="404"/>
      <c r="BH38" s="404"/>
      <c r="BI38" s="404"/>
      <c r="BJ38" s="404"/>
      <c r="BK38" s="404"/>
      <c r="BL38" s="404"/>
      <c r="BM38" s="404"/>
      <c r="BN38" s="404"/>
      <c r="BO38" s="404"/>
      <c r="BP38" s="404"/>
      <c r="BQ38" s="404"/>
      <c r="BR38" s="404"/>
      <c r="BS38" s="404"/>
      <c r="BT38" s="404"/>
      <c r="BU38" s="404"/>
      <c r="BV38" s="181"/>
      <c r="BW38" s="403">
        <f t="shared" si="2"/>
        <v>16</v>
      </c>
      <c r="BX38" s="403"/>
      <c r="BY38" s="404" t="str">
        <f>IF('各会計、関係団体の財政状況及び健全化判断比率'!B72="","",'各会計、関係団体の財政状況及び健全化判断比率'!B72)</f>
        <v>後期高齢者医療広域連合（一般会計）</v>
      </c>
      <c r="BZ38" s="404"/>
      <c r="CA38" s="404"/>
      <c r="CB38" s="404"/>
      <c r="CC38" s="404"/>
      <c r="CD38" s="404"/>
      <c r="CE38" s="404"/>
      <c r="CF38" s="404"/>
      <c r="CG38" s="404"/>
      <c r="CH38" s="404"/>
      <c r="CI38" s="404"/>
      <c r="CJ38" s="404"/>
      <c r="CK38" s="404"/>
      <c r="CL38" s="404"/>
      <c r="CM38" s="404"/>
      <c r="CN38" s="181"/>
      <c r="CO38" s="403" t="str">
        <f t="shared" si="3"/>
        <v/>
      </c>
      <c r="CP38" s="403"/>
      <c r="CQ38" s="404" t="str">
        <f>IF('各会計、関係団体の財政状況及び健全化判断比率'!BS11="","",'各会計、関係団体の財政状況及び健全化判断比率'!BS11)</f>
        <v/>
      </c>
      <c r="CR38" s="404"/>
      <c r="CS38" s="404"/>
      <c r="CT38" s="404"/>
      <c r="CU38" s="404"/>
      <c r="CV38" s="404"/>
      <c r="CW38" s="404"/>
      <c r="CX38" s="404"/>
      <c r="CY38" s="404"/>
      <c r="CZ38" s="404"/>
      <c r="DA38" s="404"/>
      <c r="DB38" s="404"/>
      <c r="DC38" s="404"/>
      <c r="DD38" s="404"/>
      <c r="DE38" s="404"/>
      <c r="DG38" s="401" t="str">
        <f>IF('各会計、関係団体の財政状況及び健全化判断比率'!BR11="","",'各会計、関係団体の財政状況及び健全化判断比率'!BR11)</f>
        <v/>
      </c>
      <c r="DH38" s="401"/>
      <c r="DI38" s="208"/>
    </row>
    <row r="39" spans="1:113" ht="32.25" customHeight="1" x14ac:dyDescent="0.2">
      <c r="A39" s="181"/>
      <c r="B39" s="205"/>
      <c r="C39" s="403" t="str">
        <f t="shared" si="5"/>
        <v/>
      </c>
      <c r="D39" s="403"/>
      <c r="E39" s="404" t="str">
        <f>IF('各会計、関係団体の財政状況及び健全化判断比率'!B12="","",'各会計、関係団体の財政状況及び健全化判断比率'!B12)</f>
        <v/>
      </c>
      <c r="F39" s="404"/>
      <c r="G39" s="404"/>
      <c r="H39" s="404"/>
      <c r="I39" s="404"/>
      <c r="J39" s="404"/>
      <c r="K39" s="404"/>
      <c r="L39" s="404"/>
      <c r="M39" s="404"/>
      <c r="N39" s="404"/>
      <c r="O39" s="404"/>
      <c r="P39" s="404"/>
      <c r="Q39" s="404"/>
      <c r="R39" s="404"/>
      <c r="S39" s="404"/>
      <c r="T39" s="181"/>
      <c r="U39" s="403" t="str">
        <f t="shared" si="4"/>
        <v/>
      </c>
      <c r="V39" s="403"/>
      <c r="W39" s="404"/>
      <c r="X39" s="404"/>
      <c r="Y39" s="404"/>
      <c r="Z39" s="404"/>
      <c r="AA39" s="404"/>
      <c r="AB39" s="404"/>
      <c r="AC39" s="404"/>
      <c r="AD39" s="404"/>
      <c r="AE39" s="404"/>
      <c r="AF39" s="404"/>
      <c r="AG39" s="404"/>
      <c r="AH39" s="404"/>
      <c r="AI39" s="404"/>
      <c r="AJ39" s="404"/>
      <c r="AK39" s="404"/>
      <c r="AL39" s="181"/>
      <c r="AM39" s="403" t="str">
        <f t="shared" si="0"/>
        <v/>
      </c>
      <c r="AN39" s="403"/>
      <c r="AO39" s="404"/>
      <c r="AP39" s="404"/>
      <c r="AQ39" s="404"/>
      <c r="AR39" s="404"/>
      <c r="AS39" s="404"/>
      <c r="AT39" s="404"/>
      <c r="AU39" s="404"/>
      <c r="AV39" s="404"/>
      <c r="AW39" s="404"/>
      <c r="AX39" s="404"/>
      <c r="AY39" s="404"/>
      <c r="AZ39" s="404"/>
      <c r="BA39" s="404"/>
      <c r="BB39" s="404"/>
      <c r="BC39" s="404"/>
      <c r="BD39" s="181"/>
      <c r="BE39" s="403" t="str">
        <f t="shared" si="1"/>
        <v/>
      </c>
      <c r="BF39" s="403"/>
      <c r="BG39" s="404"/>
      <c r="BH39" s="404"/>
      <c r="BI39" s="404"/>
      <c r="BJ39" s="404"/>
      <c r="BK39" s="404"/>
      <c r="BL39" s="404"/>
      <c r="BM39" s="404"/>
      <c r="BN39" s="404"/>
      <c r="BO39" s="404"/>
      <c r="BP39" s="404"/>
      <c r="BQ39" s="404"/>
      <c r="BR39" s="404"/>
      <c r="BS39" s="404"/>
      <c r="BT39" s="404"/>
      <c r="BU39" s="404"/>
      <c r="BV39" s="181"/>
      <c r="BW39" s="403">
        <f t="shared" si="2"/>
        <v>17</v>
      </c>
      <c r="BX39" s="403"/>
      <c r="BY39" s="404" t="str">
        <f>IF('各会計、関係団体の財政状況及び健全化判断比率'!B73="","",'各会計、関係団体の財政状況及び健全化判断比率'!B73)</f>
        <v>後期高齢者医療広域連合（特別会計）</v>
      </c>
      <c r="BZ39" s="404"/>
      <c r="CA39" s="404"/>
      <c r="CB39" s="404"/>
      <c r="CC39" s="404"/>
      <c r="CD39" s="404"/>
      <c r="CE39" s="404"/>
      <c r="CF39" s="404"/>
      <c r="CG39" s="404"/>
      <c r="CH39" s="404"/>
      <c r="CI39" s="404"/>
      <c r="CJ39" s="404"/>
      <c r="CK39" s="404"/>
      <c r="CL39" s="404"/>
      <c r="CM39" s="404"/>
      <c r="CN39" s="181"/>
      <c r="CO39" s="403" t="str">
        <f t="shared" si="3"/>
        <v/>
      </c>
      <c r="CP39" s="403"/>
      <c r="CQ39" s="404" t="str">
        <f>IF('各会計、関係団体の財政状況及び健全化判断比率'!BS12="","",'各会計、関係団体の財政状況及び健全化判断比率'!BS12)</f>
        <v/>
      </c>
      <c r="CR39" s="404"/>
      <c r="CS39" s="404"/>
      <c r="CT39" s="404"/>
      <c r="CU39" s="404"/>
      <c r="CV39" s="404"/>
      <c r="CW39" s="404"/>
      <c r="CX39" s="404"/>
      <c r="CY39" s="404"/>
      <c r="CZ39" s="404"/>
      <c r="DA39" s="404"/>
      <c r="DB39" s="404"/>
      <c r="DC39" s="404"/>
      <c r="DD39" s="404"/>
      <c r="DE39" s="404"/>
      <c r="DG39" s="401" t="str">
        <f>IF('各会計、関係団体の財政状況及び健全化判断比率'!BR12="","",'各会計、関係団体の財政状況及び健全化判断比率'!BR12)</f>
        <v/>
      </c>
      <c r="DH39" s="401"/>
      <c r="DI39" s="208"/>
    </row>
    <row r="40" spans="1:113" ht="32.25" customHeight="1" x14ac:dyDescent="0.2">
      <c r="A40" s="181"/>
      <c r="B40" s="205"/>
      <c r="C40" s="403" t="str">
        <f t="shared" si="5"/>
        <v/>
      </c>
      <c r="D40" s="403"/>
      <c r="E40" s="404" t="str">
        <f>IF('各会計、関係団体の財政状況及び健全化判断比率'!B13="","",'各会計、関係団体の財政状況及び健全化判断比率'!B13)</f>
        <v/>
      </c>
      <c r="F40" s="404"/>
      <c r="G40" s="404"/>
      <c r="H40" s="404"/>
      <c r="I40" s="404"/>
      <c r="J40" s="404"/>
      <c r="K40" s="404"/>
      <c r="L40" s="404"/>
      <c r="M40" s="404"/>
      <c r="N40" s="404"/>
      <c r="O40" s="404"/>
      <c r="P40" s="404"/>
      <c r="Q40" s="404"/>
      <c r="R40" s="404"/>
      <c r="S40" s="404"/>
      <c r="T40" s="181"/>
      <c r="U40" s="403" t="str">
        <f t="shared" si="4"/>
        <v/>
      </c>
      <c r="V40" s="403"/>
      <c r="W40" s="404"/>
      <c r="X40" s="404"/>
      <c r="Y40" s="404"/>
      <c r="Z40" s="404"/>
      <c r="AA40" s="404"/>
      <c r="AB40" s="404"/>
      <c r="AC40" s="404"/>
      <c r="AD40" s="404"/>
      <c r="AE40" s="404"/>
      <c r="AF40" s="404"/>
      <c r="AG40" s="404"/>
      <c r="AH40" s="404"/>
      <c r="AI40" s="404"/>
      <c r="AJ40" s="404"/>
      <c r="AK40" s="404"/>
      <c r="AL40" s="181"/>
      <c r="AM40" s="403" t="str">
        <f t="shared" si="0"/>
        <v/>
      </c>
      <c r="AN40" s="403"/>
      <c r="AO40" s="404"/>
      <c r="AP40" s="404"/>
      <c r="AQ40" s="404"/>
      <c r="AR40" s="404"/>
      <c r="AS40" s="404"/>
      <c r="AT40" s="404"/>
      <c r="AU40" s="404"/>
      <c r="AV40" s="404"/>
      <c r="AW40" s="404"/>
      <c r="AX40" s="404"/>
      <c r="AY40" s="404"/>
      <c r="AZ40" s="404"/>
      <c r="BA40" s="404"/>
      <c r="BB40" s="404"/>
      <c r="BC40" s="404"/>
      <c r="BD40" s="181"/>
      <c r="BE40" s="403" t="str">
        <f t="shared" si="1"/>
        <v/>
      </c>
      <c r="BF40" s="403"/>
      <c r="BG40" s="404"/>
      <c r="BH40" s="404"/>
      <c r="BI40" s="404"/>
      <c r="BJ40" s="404"/>
      <c r="BK40" s="404"/>
      <c r="BL40" s="404"/>
      <c r="BM40" s="404"/>
      <c r="BN40" s="404"/>
      <c r="BO40" s="404"/>
      <c r="BP40" s="404"/>
      <c r="BQ40" s="404"/>
      <c r="BR40" s="404"/>
      <c r="BS40" s="404"/>
      <c r="BT40" s="404"/>
      <c r="BU40" s="404"/>
      <c r="BV40" s="181"/>
      <c r="BW40" s="403" t="str">
        <f t="shared" si="2"/>
        <v/>
      </c>
      <c r="BX40" s="403"/>
      <c r="BY40" s="404" t="str">
        <f>IF('各会計、関係団体の財政状況及び健全化判断比率'!B74="","",'各会計、関係団体の財政状況及び健全化判断比率'!B74)</f>
        <v/>
      </c>
      <c r="BZ40" s="404"/>
      <c r="CA40" s="404"/>
      <c r="CB40" s="404"/>
      <c r="CC40" s="404"/>
      <c r="CD40" s="404"/>
      <c r="CE40" s="404"/>
      <c r="CF40" s="404"/>
      <c r="CG40" s="404"/>
      <c r="CH40" s="404"/>
      <c r="CI40" s="404"/>
      <c r="CJ40" s="404"/>
      <c r="CK40" s="404"/>
      <c r="CL40" s="404"/>
      <c r="CM40" s="404"/>
      <c r="CN40" s="181"/>
      <c r="CO40" s="403" t="str">
        <f t="shared" si="3"/>
        <v/>
      </c>
      <c r="CP40" s="403"/>
      <c r="CQ40" s="404" t="str">
        <f>IF('各会計、関係団体の財政状況及び健全化判断比率'!BS13="","",'各会計、関係団体の財政状況及び健全化判断比率'!BS13)</f>
        <v/>
      </c>
      <c r="CR40" s="404"/>
      <c r="CS40" s="404"/>
      <c r="CT40" s="404"/>
      <c r="CU40" s="404"/>
      <c r="CV40" s="404"/>
      <c r="CW40" s="404"/>
      <c r="CX40" s="404"/>
      <c r="CY40" s="404"/>
      <c r="CZ40" s="404"/>
      <c r="DA40" s="404"/>
      <c r="DB40" s="404"/>
      <c r="DC40" s="404"/>
      <c r="DD40" s="404"/>
      <c r="DE40" s="404"/>
      <c r="DG40" s="401" t="str">
        <f>IF('各会計、関係団体の財政状況及び健全化判断比率'!BR13="","",'各会計、関係団体の財政状況及び健全化判断比率'!BR13)</f>
        <v/>
      </c>
      <c r="DH40" s="401"/>
      <c r="DI40" s="208"/>
    </row>
    <row r="41" spans="1:113" ht="32.25" customHeight="1" x14ac:dyDescent="0.2">
      <c r="A41" s="181"/>
      <c r="B41" s="205"/>
      <c r="C41" s="403" t="str">
        <f t="shared" si="5"/>
        <v/>
      </c>
      <c r="D41" s="403"/>
      <c r="E41" s="404" t="str">
        <f>IF('各会計、関係団体の財政状況及び健全化判断比率'!B14="","",'各会計、関係団体の財政状況及び健全化判断比率'!B14)</f>
        <v/>
      </c>
      <c r="F41" s="404"/>
      <c r="G41" s="404"/>
      <c r="H41" s="404"/>
      <c r="I41" s="404"/>
      <c r="J41" s="404"/>
      <c r="K41" s="404"/>
      <c r="L41" s="404"/>
      <c r="M41" s="404"/>
      <c r="N41" s="404"/>
      <c r="O41" s="404"/>
      <c r="P41" s="404"/>
      <c r="Q41" s="404"/>
      <c r="R41" s="404"/>
      <c r="S41" s="404"/>
      <c r="T41" s="181"/>
      <c r="U41" s="403" t="str">
        <f t="shared" si="4"/>
        <v/>
      </c>
      <c r="V41" s="403"/>
      <c r="W41" s="404"/>
      <c r="X41" s="404"/>
      <c r="Y41" s="404"/>
      <c r="Z41" s="404"/>
      <c r="AA41" s="404"/>
      <c r="AB41" s="404"/>
      <c r="AC41" s="404"/>
      <c r="AD41" s="404"/>
      <c r="AE41" s="404"/>
      <c r="AF41" s="404"/>
      <c r="AG41" s="404"/>
      <c r="AH41" s="404"/>
      <c r="AI41" s="404"/>
      <c r="AJ41" s="404"/>
      <c r="AK41" s="404"/>
      <c r="AL41" s="181"/>
      <c r="AM41" s="403" t="str">
        <f t="shared" si="0"/>
        <v/>
      </c>
      <c r="AN41" s="403"/>
      <c r="AO41" s="404"/>
      <c r="AP41" s="404"/>
      <c r="AQ41" s="404"/>
      <c r="AR41" s="404"/>
      <c r="AS41" s="404"/>
      <c r="AT41" s="404"/>
      <c r="AU41" s="404"/>
      <c r="AV41" s="404"/>
      <c r="AW41" s="404"/>
      <c r="AX41" s="404"/>
      <c r="AY41" s="404"/>
      <c r="AZ41" s="404"/>
      <c r="BA41" s="404"/>
      <c r="BB41" s="404"/>
      <c r="BC41" s="404"/>
      <c r="BD41" s="181"/>
      <c r="BE41" s="403" t="str">
        <f t="shared" si="1"/>
        <v/>
      </c>
      <c r="BF41" s="403"/>
      <c r="BG41" s="404"/>
      <c r="BH41" s="404"/>
      <c r="BI41" s="404"/>
      <c r="BJ41" s="404"/>
      <c r="BK41" s="404"/>
      <c r="BL41" s="404"/>
      <c r="BM41" s="404"/>
      <c r="BN41" s="404"/>
      <c r="BO41" s="404"/>
      <c r="BP41" s="404"/>
      <c r="BQ41" s="404"/>
      <c r="BR41" s="404"/>
      <c r="BS41" s="404"/>
      <c r="BT41" s="404"/>
      <c r="BU41" s="404"/>
      <c r="BV41" s="181"/>
      <c r="BW41" s="403" t="str">
        <f t="shared" si="2"/>
        <v/>
      </c>
      <c r="BX41" s="403"/>
      <c r="BY41" s="404" t="str">
        <f>IF('各会計、関係団体の財政状況及び健全化判断比率'!B75="","",'各会計、関係団体の財政状況及び健全化判断比率'!B75)</f>
        <v/>
      </c>
      <c r="BZ41" s="404"/>
      <c r="CA41" s="404"/>
      <c r="CB41" s="404"/>
      <c r="CC41" s="404"/>
      <c r="CD41" s="404"/>
      <c r="CE41" s="404"/>
      <c r="CF41" s="404"/>
      <c r="CG41" s="404"/>
      <c r="CH41" s="404"/>
      <c r="CI41" s="404"/>
      <c r="CJ41" s="404"/>
      <c r="CK41" s="404"/>
      <c r="CL41" s="404"/>
      <c r="CM41" s="404"/>
      <c r="CN41" s="181"/>
      <c r="CO41" s="403" t="str">
        <f t="shared" si="3"/>
        <v/>
      </c>
      <c r="CP41" s="403"/>
      <c r="CQ41" s="404" t="str">
        <f>IF('各会計、関係団体の財政状況及び健全化判断比率'!BS14="","",'各会計、関係団体の財政状況及び健全化判断比率'!BS14)</f>
        <v/>
      </c>
      <c r="CR41" s="404"/>
      <c r="CS41" s="404"/>
      <c r="CT41" s="404"/>
      <c r="CU41" s="404"/>
      <c r="CV41" s="404"/>
      <c r="CW41" s="404"/>
      <c r="CX41" s="404"/>
      <c r="CY41" s="404"/>
      <c r="CZ41" s="404"/>
      <c r="DA41" s="404"/>
      <c r="DB41" s="404"/>
      <c r="DC41" s="404"/>
      <c r="DD41" s="404"/>
      <c r="DE41" s="404"/>
      <c r="DG41" s="401" t="str">
        <f>IF('各会計、関係団体の財政状況及び健全化判断比率'!BR14="","",'各会計、関係団体の財政状況及び健全化判断比率'!BR14)</f>
        <v/>
      </c>
      <c r="DH41" s="401"/>
      <c r="DI41" s="208"/>
    </row>
    <row r="42" spans="1:113" ht="32.25" customHeight="1" x14ac:dyDescent="0.2">
      <c r="B42" s="205"/>
      <c r="C42" s="403" t="str">
        <f t="shared" si="5"/>
        <v/>
      </c>
      <c r="D42" s="403"/>
      <c r="E42" s="404" t="str">
        <f>IF('各会計、関係団体の財政状況及び健全化判断比率'!B15="","",'各会計、関係団体の財政状況及び健全化判断比率'!B15)</f>
        <v/>
      </c>
      <c r="F42" s="404"/>
      <c r="G42" s="404"/>
      <c r="H42" s="404"/>
      <c r="I42" s="404"/>
      <c r="J42" s="404"/>
      <c r="K42" s="404"/>
      <c r="L42" s="404"/>
      <c r="M42" s="404"/>
      <c r="N42" s="404"/>
      <c r="O42" s="404"/>
      <c r="P42" s="404"/>
      <c r="Q42" s="404"/>
      <c r="R42" s="404"/>
      <c r="S42" s="404"/>
      <c r="T42" s="181"/>
      <c r="U42" s="403" t="str">
        <f t="shared" si="4"/>
        <v/>
      </c>
      <c r="V42" s="403"/>
      <c r="W42" s="404"/>
      <c r="X42" s="404"/>
      <c r="Y42" s="404"/>
      <c r="Z42" s="404"/>
      <c r="AA42" s="404"/>
      <c r="AB42" s="404"/>
      <c r="AC42" s="404"/>
      <c r="AD42" s="404"/>
      <c r="AE42" s="404"/>
      <c r="AF42" s="404"/>
      <c r="AG42" s="404"/>
      <c r="AH42" s="404"/>
      <c r="AI42" s="404"/>
      <c r="AJ42" s="404"/>
      <c r="AK42" s="404"/>
      <c r="AL42" s="181"/>
      <c r="AM42" s="403" t="str">
        <f t="shared" si="0"/>
        <v/>
      </c>
      <c r="AN42" s="403"/>
      <c r="AO42" s="404"/>
      <c r="AP42" s="404"/>
      <c r="AQ42" s="404"/>
      <c r="AR42" s="404"/>
      <c r="AS42" s="404"/>
      <c r="AT42" s="404"/>
      <c r="AU42" s="404"/>
      <c r="AV42" s="404"/>
      <c r="AW42" s="404"/>
      <c r="AX42" s="404"/>
      <c r="AY42" s="404"/>
      <c r="AZ42" s="404"/>
      <c r="BA42" s="404"/>
      <c r="BB42" s="404"/>
      <c r="BC42" s="404"/>
      <c r="BD42" s="181"/>
      <c r="BE42" s="403" t="str">
        <f t="shared" si="1"/>
        <v/>
      </c>
      <c r="BF42" s="403"/>
      <c r="BG42" s="404"/>
      <c r="BH42" s="404"/>
      <c r="BI42" s="404"/>
      <c r="BJ42" s="404"/>
      <c r="BK42" s="404"/>
      <c r="BL42" s="404"/>
      <c r="BM42" s="404"/>
      <c r="BN42" s="404"/>
      <c r="BO42" s="404"/>
      <c r="BP42" s="404"/>
      <c r="BQ42" s="404"/>
      <c r="BR42" s="404"/>
      <c r="BS42" s="404"/>
      <c r="BT42" s="404"/>
      <c r="BU42" s="404"/>
      <c r="BV42" s="181"/>
      <c r="BW42" s="403" t="str">
        <f t="shared" si="2"/>
        <v/>
      </c>
      <c r="BX42" s="403"/>
      <c r="BY42" s="404" t="str">
        <f>IF('各会計、関係団体の財政状況及び健全化判断比率'!B76="","",'各会計、関係団体の財政状況及び健全化判断比率'!B76)</f>
        <v/>
      </c>
      <c r="BZ42" s="404"/>
      <c r="CA42" s="404"/>
      <c r="CB42" s="404"/>
      <c r="CC42" s="404"/>
      <c r="CD42" s="404"/>
      <c r="CE42" s="404"/>
      <c r="CF42" s="404"/>
      <c r="CG42" s="404"/>
      <c r="CH42" s="404"/>
      <c r="CI42" s="404"/>
      <c r="CJ42" s="404"/>
      <c r="CK42" s="404"/>
      <c r="CL42" s="404"/>
      <c r="CM42" s="404"/>
      <c r="CN42" s="181"/>
      <c r="CO42" s="403" t="str">
        <f t="shared" si="3"/>
        <v/>
      </c>
      <c r="CP42" s="403"/>
      <c r="CQ42" s="404" t="str">
        <f>IF('各会計、関係団体の財政状況及び健全化判断比率'!BS15="","",'各会計、関係団体の財政状況及び健全化判断比率'!BS15)</f>
        <v/>
      </c>
      <c r="CR42" s="404"/>
      <c r="CS42" s="404"/>
      <c r="CT42" s="404"/>
      <c r="CU42" s="404"/>
      <c r="CV42" s="404"/>
      <c r="CW42" s="404"/>
      <c r="CX42" s="404"/>
      <c r="CY42" s="404"/>
      <c r="CZ42" s="404"/>
      <c r="DA42" s="404"/>
      <c r="DB42" s="404"/>
      <c r="DC42" s="404"/>
      <c r="DD42" s="404"/>
      <c r="DE42" s="404"/>
      <c r="DG42" s="401" t="str">
        <f>IF('各会計、関係団体の財政状況及び健全化判断比率'!BR15="","",'各会計、関係団体の財政状況及び健全化判断比率'!BR15)</f>
        <v/>
      </c>
      <c r="DH42" s="401"/>
      <c r="DI42" s="208"/>
    </row>
    <row r="43" spans="1:113" ht="32.25" customHeight="1" x14ac:dyDescent="0.2">
      <c r="B43" s="205"/>
      <c r="C43" s="403" t="str">
        <f t="shared" si="5"/>
        <v/>
      </c>
      <c r="D43" s="403"/>
      <c r="E43" s="404" t="str">
        <f>IF('各会計、関係団体の財政状況及び健全化判断比率'!B16="","",'各会計、関係団体の財政状況及び健全化判断比率'!B16)</f>
        <v/>
      </c>
      <c r="F43" s="404"/>
      <c r="G43" s="404"/>
      <c r="H43" s="404"/>
      <c r="I43" s="404"/>
      <c r="J43" s="404"/>
      <c r="K43" s="404"/>
      <c r="L43" s="404"/>
      <c r="M43" s="404"/>
      <c r="N43" s="404"/>
      <c r="O43" s="404"/>
      <c r="P43" s="404"/>
      <c r="Q43" s="404"/>
      <c r="R43" s="404"/>
      <c r="S43" s="404"/>
      <c r="T43" s="181"/>
      <c r="U43" s="403" t="str">
        <f t="shared" si="4"/>
        <v/>
      </c>
      <c r="V43" s="403"/>
      <c r="W43" s="404"/>
      <c r="X43" s="404"/>
      <c r="Y43" s="404"/>
      <c r="Z43" s="404"/>
      <c r="AA43" s="404"/>
      <c r="AB43" s="404"/>
      <c r="AC43" s="404"/>
      <c r="AD43" s="404"/>
      <c r="AE43" s="404"/>
      <c r="AF43" s="404"/>
      <c r="AG43" s="404"/>
      <c r="AH43" s="404"/>
      <c r="AI43" s="404"/>
      <c r="AJ43" s="404"/>
      <c r="AK43" s="404"/>
      <c r="AL43" s="181"/>
      <c r="AM43" s="403" t="str">
        <f t="shared" si="0"/>
        <v/>
      </c>
      <c r="AN43" s="403"/>
      <c r="AO43" s="404"/>
      <c r="AP43" s="404"/>
      <c r="AQ43" s="404"/>
      <c r="AR43" s="404"/>
      <c r="AS43" s="404"/>
      <c r="AT43" s="404"/>
      <c r="AU43" s="404"/>
      <c r="AV43" s="404"/>
      <c r="AW43" s="404"/>
      <c r="AX43" s="404"/>
      <c r="AY43" s="404"/>
      <c r="AZ43" s="404"/>
      <c r="BA43" s="404"/>
      <c r="BB43" s="404"/>
      <c r="BC43" s="404"/>
      <c r="BD43" s="181"/>
      <c r="BE43" s="403" t="str">
        <f t="shared" si="1"/>
        <v/>
      </c>
      <c r="BF43" s="403"/>
      <c r="BG43" s="404"/>
      <c r="BH43" s="404"/>
      <c r="BI43" s="404"/>
      <c r="BJ43" s="404"/>
      <c r="BK43" s="404"/>
      <c r="BL43" s="404"/>
      <c r="BM43" s="404"/>
      <c r="BN43" s="404"/>
      <c r="BO43" s="404"/>
      <c r="BP43" s="404"/>
      <c r="BQ43" s="404"/>
      <c r="BR43" s="404"/>
      <c r="BS43" s="404"/>
      <c r="BT43" s="404"/>
      <c r="BU43" s="404"/>
      <c r="BV43" s="181"/>
      <c r="BW43" s="403" t="str">
        <f t="shared" si="2"/>
        <v/>
      </c>
      <c r="BX43" s="403"/>
      <c r="BY43" s="404" t="str">
        <f>IF('各会計、関係団体の財政状況及び健全化判断比率'!B77="","",'各会計、関係団体の財政状況及び健全化判断比率'!B77)</f>
        <v/>
      </c>
      <c r="BZ43" s="404"/>
      <c r="CA43" s="404"/>
      <c r="CB43" s="404"/>
      <c r="CC43" s="404"/>
      <c r="CD43" s="404"/>
      <c r="CE43" s="404"/>
      <c r="CF43" s="404"/>
      <c r="CG43" s="404"/>
      <c r="CH43" s="404"/>
      <c r="CI43" s="404"/>
      <c r="CJ43" s="404"/>
      <c r="CK43" s="404"/>
      <c r="CL43" s="404"/>
      <c r="CM43" s="404"/>
      <c r="CN43" s="181"/>
      <c r="CO43" s="403" t="str">
        <f t="shared" si="3"/>
        <v/>
      </c>
      <c r="CP43" s="403"/>
      <c r="CQ43" s="404" t="str">
        <f>IF('各会計、関係団体の財政状況及び健全化判断比率'!BS16="","",'各会計、関係団体の財政状況及び健全化判断比率'!BS16)</f>
        <v/>
      </c>
      <c r="CR43" s="404"/>
      <c r="CS43" s="404"/>
      <c r="CT43" s="404"/>
      <c r="CU43" s="404"/>
      <c r="CV43" s="404"/>
      <c r="CW43" s="404"/>
      <c r="CX43" s="404"/>
      <c r="CY43" s="404"/>
      <c r="CZ43" s="404"/>
      <c r="DA43" s="404"/>
      <c r="DB43" s="404"/>
      <c r="DC43" s="404"/>
      <c r="DD43" s="404"/>
      <c r="DE43" s="404"/>
      <c r="DG43" s="401" t="str">
        <f>IF('各会計、関係団体の財政状況及び健全化判断比率'!BR16="","",'各会計、関係団体の財政状況及び健全化判断比率'!BR16)</f>
        <v/>
      </c>
      <c r="DH43" s="401"/>
      <c r="DI43" s="208"/>
    </row>
    <row r="44" spans="1:113" ht="13.5" customHeight="1" thickBot="1" x14ac:dyDescent="0.25">
      <c r="B44" s="209"/>
      <c r="C44" s="210"/>
      <c r="D44" s="210"/>
      <c r="E44" s="210"/>
      <c r="F44" s="210"/>
      <c r="G44" s="210"/>
      <c r="H44" s="210"/>
      <c r="I44" s="210"/>
      <c r="J44" s="210"/>
      <c r="K44" s="210"/>
      <c r="L44" s="210"/>
      <c r="M44" s="210"/>
      <c r="N44" s="210"/>
      <c r="O44" s="210"/>
      <c r="P44" s="210"/>
      <c r="Q44" s="210"/>
      <c r="R44" s="210"/>
      <c r="S44" s="210"/>
      <c r="T44" s="210"/>
      <c r="U44" s="210"/>
      <c r="V44" s="210"/>
      <c r="W44" s="210"/>
      <c r="X44" s="210"/>
      <c r="Y44" s="210"/>
      <c r="Z44" s="210"/>
      <c r="AA44" s="210"/>
      <c r="AB44" s="210"/>
      <c r="AC44" s="210"/>
      <c r="AD44" s="210"/>
      <c r="AE44" s="210"/>
      <c r="AF44" s="210"/>
      <c r="AG44" s="210"/>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c r="BI44" s="210"/>
      <c r="BJ44" s="210"/>
      <c r="BK44" s="210"/>
      <c r="BL44" s="210"/>
      <c r="BM44" s="210"/>
      <c r="BN44" s="210"/>
      <c r="BO44" s="210"/>
      <c r="BP44" s="210"/>
      <c r="BQ44" s="210"/>
      <c r="BR44" s="210"/>
      <c r="BS44" s="210"/>
      <c r="BT44" s="210"/>
      <c r="BU44" s="210"/>
      <c r="BV44" s="210"/>
      <c r="BW44" s="210"/>
      <c r="BX44" s="210"/>
      <c r="BY44" s="210"/>
      <c r="BZ44" s="210"/>
      <c r="CA44" s="210"/>
      <c r="CB44" s="210"/>
      <c r="CC44" s="210"/>
      <c r="CD44" s="210"/>
      <c r="CE44" s="210"/>
      <c r="CF44" s="210"/>
      <c r="CG44" s="210"/>
      <c r="CH44" s="210"/>
      <c r="CI44" s="210"/>
      <c r="CJ44" s="210"/>
      <c r="CK44" s="210"/>
      <c r="CL44" s="210"/>
      <c r="CM44" s="210"/>
      <c r="CN44" s="210"/>
      <c r="CO44" s="210"/>
      <c r="CP44" s="210"/>
      <c r="CQ44" s="210"/>
      <c r="CR44" s="210"/>
      <c r="CS44" s="210"/>
      <c r="CT44" s="210"/>
      <c r="CU44" s="210"/>
      <c r="CV44" s="210"/>
      <c r="CW44" s="210"/>
      <c r="CX44" s="210"/>
      <c r="CY44" s="210"/>
      <c r="CZ44" s="210"/>
      <c r="DA44" s="210"/>
      <c r="DB44" s="210"/>
      <c r="DC44" s="210"/>
      <c r="DD44" s="210"/>
      <c r="DE44" s="210"/>
      <c r="DF44" s="210"/>
      <c r="DG44" s="210"/>
      <c r="DH44" s="210"/>
      <c r="DI44" s="211"/>
    </row>
    <row r="45" spans="1:113" x14ac:dyDescent="0.2"/>
    <row r="46" spans="1:113" x14ac:dyDescent="0.2">
      <c r="B46" s="180" t="s">
        <v>208</v>
      </c>
      <c r="E46" s="400" t="s">
        <v>209</v>
      </c>
      <c r="F46" s="400"/>
      <c r="G46" s="400"/>
      <c r="H46" s="400"/>
      <c r="I46" s="400"/>
      <c r="J46" s="400"/>
      <c r="K46" s="400"/>
      <c r="L46" s="400"/>
      <c r="M46" s="400"/>
      <c r="N46" s="400"/>
      <c r="O46" s="400"/>
      <c r="P46" s="400"/>
      <c r="Q46" s="400"/>
      <c r="R46" s="400"/>
      <c r="S46" s="400"/>
      <c r="T46" s="400"/>
      <c r="U46" s="400"/>
      <c r="V46" s="400"/>
      <c r="W46" s="400"/>
      <c r="X46" s="400"/>
      <c r="Y46" s="400"/>
      <c r="Z46" s="400"/>
      <c r="AA46" s="400"/>
      <c r="AB46" s="400"/>
      <c r="AC46" s="400"/>
      <c r="AD46" s="400"/>
      <c r="AE46" s="400"/>
      <c r="AF46" s="400"/>
      <c r="AG46" s="400"/>
      <c r="AH46" s="400"/>
      <c r="AI46" s="400"/>
      <c r="AJ46" s="400"/>
      <c r="AK46" s="400"/>
      <c r="AL46" s="400"/>
      <c r="AM46" s="400"/>
      <c r="AN46" s="400"/>
      <c r="AO46" s="400"/>
      <c r="AP46" s="400"/>
      <c r="AQ46" s="400"/>
      <c r="AR46" s="400"/>
      <c r="AS46" s="400"/>
      <c r="AT46" s="400"/>
      <c r="AU46" s="400"/>
      <c r="AV46" s="400"/>
      <c r="AW46" s="400"/>
      <c r="AX46" s="400"/>
      <c r="AY46" s="400"/>
      <c r="AZ46" s="400"/>
      <c r="BA46" s="400"/>
      <c r="BB46" s="400"/>
      <c r="BC46" s="400"/>
      <c r="BD46" s="400"/>
      <c r="BE46" s="400"/>
      <c r="BF46" s="400"/>
      <c r="BG46" s="400"/>
      <c r="BH46" s="400"/>
      <c r="BI46" s="400"/>
      <c r="BJ46" s="400"/>
      <c r="BK46" s="400"/>
      <c r="BL46" s="400"/>
      <c r="BM46" s="400"/>
      <c r="BN46" s="400"/>
      <c r="BO46" s="400"/>
      <c r="BP46" s="400"/>
      <c r="BQ46" s="400"/>
      <c r="BR46" s="400"/>
      <c r="BS46" s="400"/>
      <c r="BT46" s="400"/>
      <c r="BU46" s="400"/>
      <c r="BV46" s="400"/>
      <c r="BW46" s="400"/>
      <c r="BX46" s="400"/>
      <c r="BY46" s="400"/>
      <c r="BZ46" s="400"/>
      <c r="CA46" s="400"/>
      <c r="CB46" s="400"/>
      <c r="CC46" s="400"/>
      <c r="CD46" s="400"/>
      <c r="CE46" s="400"/>
      <c r="CF46" s="400"/>
      <c r="CG46" s="400"/>
      <c r="CH46" s="400"/>
      <c r="CI46" s="400"/>
      <c r="CJ46" s="400"/>
      <c r="CK46" s="400"/>
      <c r="CL46" s="400"/>
      <c r="CM46" s="400"/>
      <c r="CN46" s="400"/>
      <c r="CO46" s="400"/>
      <c r="CP46" s="400"/>
      <c r="CQ46" s="400"/>
      <c r="CR46" s="400"/>
      <c r="CS46" s="400"/>
      <c r="CT46" s="400"/>
      <c r="CU46" s="400"/>
      <c r="CV46" s="400"/>
      <c r="CW46" s="400"/>
      <c r="CX46" s="400"/>
      <c r="CY46" s="400"/>
      <c r="CZ46" s="400"/>
      <c r="DA46" s="400"/>
      <c r="DB46" s="400"/>
      <c r="DC46" s="400"/>
      <c r="DD46" s="400"/>
      <c r="DE46" s="400"/>
      <c r="DF46" s="400"/>
      <c r="DG46" s="400"/>
      <c r="DH46" s="400"/>
      <c r="DI46" s="400"/>
    </row>
    <row r="47" spans="1:113" x14ac:dyDescent="0.2">
      <c r="E47" s="400" t="s">
        <v>210</v>
      </c>
      <c r="F47" s="400"/>
      <c r="G47" s="400"/>
      <c r="H47" s="400"/>
      <c r="I47" s="400"/>
      <c r="J47" s="400"/>
      <c r="K47" s="400"/>
      <c r="L47" s="400"/>
      <c r="M47" s="400"/>
      <c r="N47" s="400"/>
      <c r="O47" s="400"/>
      <c r="P47" s="400"/>
      <c r="Q47" s="400"/>
      <c r="R47" s="400"/>
      <c r="S47" s="400"/>
      <c r="T47" s="400"/>
      <c r="U47" s="400"/>
      <c r="V47" s="400"/>
      <c r="W47" s="400"/>
      <c r="X47" s="400"/>
      <c r="Y47" s="400"/>
      <c r="Z47" s="400"/>
      <c r="AA47" s="400"/>
      <c r="AB47" s="400"/>
      <c r="AC47" s="400"/>
      <c r="AD47" s="400"/>
      <c r="AE47" s="400"/>
      <c r="AF47" s="400"/>
      <c r="AG47" s="400"/>
      <c r="AH47" s="400"/>
      <c r="AI47" s="400"/>
      <c r="AJ47" s="400"/>
      <c r="AK47" s="400"/>
      <c r="AL47" s="400"/>
      <c r="AM47" s="400"/>
      <c r="AN47" s="400"/>
      <c r="AO47" s="400"/>
      <c r="AP47" s="400"/>
      <c r="AQ47" s="400"/>
      <c r="AR47" s="400"/>
      <c r="AS47" s="400"/>
      <c r="AT47" s="400"/>
      <c r="AU47" s="400"/>
      <c r="AV47" s="400"/>
      <c r="AW47" s="400"/>
      <c r="AX47" s="400"/>
      <c r="AY47" s="400"/>
      <c r="AZ47" s="400"/>
      <c r="BA47" s="400"/>
      <c r="BB47" s="400"/>
      <c r="BC47" s="400"/>
      <c r="BD47" s="400"/>
      <c r="BE47" s="400"/>
      <c r="BF47" s="400"/>
      <c r="BG47" s="400"/>
      <c r="BH47" s="400"/>
      <c r="BI47" s="400"/>
      <c r="BJ47" s="400"/>
      <c r="BK47" s="400"/>
      <c r="BL47" s="400"/>
      <c r="BM47" s="400"/>
      <c r="BN47" s="400"/>
      <c r="BO47" s="400"/>
      <c r="BP47" s="400"/>
      <c r="BQ47" s="400"/>
      <c r="BR47" s="400"/>
      <c r="BS47" s="400"/>
      <c r="BT47" s="400"/>
      <c r="BU47" s="400"/>
      <c r="BV47" s="400"/>
      <c r="BW47" s="400"/>
      <c r="BX47" s="400"/>
      <c r="BY47" s="400"/>
      <c r="BZ47" s="400"/>
      <c r="CA47" s="400"/>
      <c r="CB47" s="400"/>
      <c r="CC47" s="400"/>
      <c r="CD47" s="400"/>
      <c r="CE47" s="400"/>
      <c r="CF47" s="400"/>
      <c r="CG47" s="400"/>
      <c r="CH47" s="400"/>
      <c r="CI47" s="400"/>
      <c r="CJ47" s="400"/>
      <c r="CK47" s="400"/>
      <c r="CL47" s="400"/>
      <c r="CM47" s="400"/>
      <c r="CN47" s="400"/>
      <c r="CO47" s="400"/>
      <c r="CP47" s="400"/>
      <c r="CQ47" s="400"/>
      <c r="CR47" s="400"/>
      <c r="CS47" s="400"/>
      <c r="CT47" s="400"/>
      <c r="CU47" s="400"/>
      <c r="CV47" s="400"/>
      <c r="CW47" s="400"/>
      <c r="CX47" s="400"/>
      <c r="CY47" s="400"/>
      <c r="CZ47" s="400"/>
      <c r="DA47" s="400"/>
      <c r="DB47" s="400"/>
      <c r="DC47" s="400"/>
      <c r="DD47" s="400"/>
      <c r="DE47" s="400"/>
      <c r="DF47" s="400"/>
      <c r="DG47" s="400"/>
      <c r="DH47" s="400"/>
      <c r="DI47" s="400"/>
    </row>
    <row r="48" spans="1:113" x14ac:dyDescent="0.2">
      <c r="E48" s="400" t="s">
        <v>211</v>
      </c>
      <c r="F48" s="400"/>
      <c r="G48" s="400"/>
      <c r="H48" s="400"/>
      <c r="I48" s="400"/>
      <c r="J48" s="400"/>
      <c r="K48" s="400"/>
      <c r="L48" s="400"/>
      <c r="M48" s="400"/>
      <c r="N48" s="400"/>
      <c r="O48" s="400"/>
      <c r="P48" s="400"/>
      <c r="Q48" s="400"/>
      <c r="R48" s="400"/>
      <c r="S48" s="400"/>
      <c r="T48" s="400"/>
      <c r="U48" s="400"/>
      <c r="V48" s="400"/>
      <c r="W48" s="400"/>
      <c r="X48" s="400"/>
      <c r="Y48" s="400"/>
      <c r="Z48" s="400"/>
      <c r="AA48" s="400"/>
      <c r="AB48" s="400"/>
      <c r="AC48" s="400"/>
      <c r="AD48" s="400"/>
      <c r="AE48" s="400"/>
      <c r="AF48" s="400"/>
      <c r="AG48" s="400"/>
      <c r="AH48" s="400"/>
      <c r="AI48" s="400"/>
      <c r="AJ48" s="400"/>
      <c r="AK48" s="400"/>
      <c r="AL48" s="400"/>
      <c r="AM48" s="400"/>
      <c r="AN48" s="400"/>
      <c r="AO48" s="400"/>
      <c r="AP48" s="400"/>
      <c r="AQ48" s="400"/>
      <c r="AR48" s="400"/>
      <c r="AS48" s="400"/>
      <c r="AT48" s="400"/>
      <c r="AU48" s="400"/>
      <c r="AV48" s="400"/>
      <c r="AW48" s="400"/>
      <c r="AX48" s="400"/>
      <c r="AY48" s="400"/>
      <c r="AZ48" s="400"/>
      <c r="BA48" s="400"/>
      <c r="BB48" s="400"/>
      <c r="BC48" s="400"/>
      <c r="BD48" s="400"/>
      <c r="BE48" s="400"/>
      <c r="BF48" s="400"/>
      <c r="BG48" s="400"/>
      <c r="BH48" s="400"/>
      <c r="BI48" s="400"/>
      <c r="BJ48" s="400"/>
      <c r="BK48" s="400"/>
      <c r="BL48" s="400"/>
      <c r="BM48" s="400"/>
      <c r="BN48" s="400"/>
      <c r="BO48" s="400"/>
      <c r="BP48" s="400"/>
      <c r="BQ48" s="400"/>
      <c r="BR48" s="400"/>
      <c r="BS48" s="400"/>
      <c r="BT48" s="400"/>
      <c r="BU48" s="400"/>
      <c r="BV48" s="400"/>
      <c r="BW48" s="400"/>
      <c r="BX48" s="400"/>
      <c r="BY48" s="400"/>
      <c r="BZ48" s="400"/>
      <c r="CA48" s="400"/>
      <c r="CB48" s="400"/>
      <c r="CC48" s="400"/>
      <c r="CD48" s="400"/>
      <c r="CE48" s="400"/>
      <c r="CF48" s="400"/>
      <c r="CG48" s="400"/>
      <c r="CH48" s="400"/>
      <c r="CI48" s="400"/>
      <c r="CJ48" s="400"/>
      <c r="CK48" s="400"/>
      <c r="CL48" s="400"/>
      <c r="CM48" s="400"/>
      <c r="CN48" s="400"/>
      <c r="CO48" s="400"/>
      <c r="CP48" s="400"/>
      <c r="CQ48" s="400"/>
      <c r="CR48" s="400"/>
      <c r="CS48" s="400"/>
      <c r="CT48" s="400"/>
      <c r="CU48" s="400"/>
      <c r="CV48" s="400"/>
      <c r="CW48" s="400"/>
      <c r="CX48" s="400"/>
      <c r="CY48" s="400"/>
      <c r="CZ48" s="400"/>
      <c r="DA48" s="400"/>
      <c r="DB48" s="400"/>
      <c r="DC48" s="400"/>
      <c r="DD48" s="400"/>
      <c r="DE48" s="400"/>
      <c r="DF48" s="400"/>
      <c r="DG48" s="400"/>
      <c r="DH48" s="400"/>
      <c r="DI48" s="400"/>
    </row>
    <row r="49" spans="5:113" x14ac:dyDescent="0.2">
      <c r="E49" s="402" t="s">
        <v>212</v>
      </c>
      <c r="F49" s="402"/>
      <c r="G49" s="402"/>
      <c r="H49" s="402"/>
      <c r="I49" s="402"/>
      <c r="J49" s="402"/>
      <c r="K49" s="402"/>
      <c r="L49" s="402"/>
      <c r="M49" s="402"/>
      <c r="N49" s="402"/>
      <c r="O49" s="402"/>
      <c r="P49" s="402"/>
      <c r="Q49" s="402"/>
      <c r="R49" s="402"/>
      <c r="S49" s="402"/>
      <c r="T49" s="402"/>
      <c r="U49" s="402"/>
      <c r="V49" s="402"/>
      <c r="W49" s="402"/>
      <c r="X49" s="402"/>
      <c r="Y49" s="402"/>
      <c r="Z49" s="402"/>
      <c r="AA49" s="402"/>
      <c r="AB49" s="402"/>
      <c r="AC49" s="402"/>
      <c r="AD49" s="402"/>
      <c r="AE49" s="402"/>
      <c r="AF49" s="402"/>
      <c r="AG49" s="402"/>
      <c r="AH49" s="402"/>
      <c r="AI49" s="402"/>
      <c r="AJ49" s="402"/>
      <c r="AK49" s="402"/>
      <c r="AL49" s="402"/>
      <c r="AM49" s="402"/>
      <c r="AN49" s="402"/>
      <c r="AO49" s="402"/>
      <c r="AP49" s="402"/>
      <c r="AQ49" s="402"/>
      <c r="AR49" s="402"/>
      <c r="AS49" s="402"/>
      <c r="AT49" s="402"/>
      <c r="AU49" s="402"/>
      <c r="AV49" s="402"/>
      <c r="AW49" s="402"/>
      <c r="AX49" s="402"/>
      <c r="AY49" s="402"/>
      <c r="AZ49" s="402"/>
      <c r="BA49" s="402"/>
      <c r="BB49" s="402"/>
      <c r="BC49" s="402"/>
      <c r="BD49" s="402"/>
      <c r="BE49" s="402"/>
      <c r="BF49" s="402"/>
      <c r="BG49" s="402"/>
      <c r="BH49" s="402"/>
      <c r="BI49" s="402"/>
      <c r="BJ49" s="402"/>
      <c r="BK49" s="402"/>
      <c r="BL49" s="402"/>
      <c r="BM49" s="402"/>
      <c r="BN49" s="402"/>
      <c r="BO49" s="402"/>
      <c r="BP49" s="402"/>
      <c r="BQ49" s="402"/>
      <c r="BR49" s="402"/>
      <c r="BS49" s="402"/>
      <c r="BT49" s="402"/>
      <c r="BU49" s="402"/>
      <c r="BV49" s="402"/>
      <c r="BW49" s="402"/>
      <c r="BX49" s="402"/>
      <c r="BY49" s="402"/>
      <c r="BZ49" s="402"/>
      <c r="CA49" s="402"/>
      <c r="CB49" s="402"/>
      <c r="CC49" s="402"/>
      <c r="CD49" s="402"/>
      <c r="CE49" s="402"/>
      <c r="CF49" s="402"/>
      <c r="CG49" s="402"/>
      <c r="CH49" s="402"/>
      <c r="CI49" s="402"/>
      <c r="CJ49" s="402"/>
      <c r="CK49" s="402"/>
      <c r="CL49" s="402"/>
      <c r="CM49" s="402"/>
      <c r="CN49" s="402"/>
      <c r="CO49" s="402"/>
      <c r="CP49" s="402"/>
      <c r="CQ49" s="402"/>
      <c r="CR49" s="402"/>
      <c r="CS49" s="402"/>
      <c r="CT49" s="402"/>
      <c r="CU49" s="402"/>
      <c r="CV49" s="402"/>
      <c r="CW49" s="402"/>
      <c r="CX49" s="402"/>
      <c r="CY49" s="402"/>
      <c r="CZ49" s="402"/>
      <c r="DA49" s="402"/>
      <c r="DB49" s="402"/>
      <c r="DC49" s="402"/>
      <c r="DD49" s="402"/>
      <c r="DE49" s="402"/>
      <c r="DF49" s="402"/>
      <c r="DG49" s="402"/>
      <c r="DH49" s="402"/>
      <c r="DI49" s="402"/>
    </row>
    <row r="50" spans="5:113" x14ac:dyDescent="0.2">
      <c r="E50" s="400" t="s">
        <v>213</v>
      </c>
      <c r="F50" s="400"/>
      <c r="G50" s="400"/>
      <c r="H50" s="400"/>
      <c r="I50" s="400"/>
      <c r="J50" s="400"/>
      <c r="K50" s="400"/>
      <c r="L50" s="400"/>
      <c r="M50" s="400"/>
      <c r="N50" s="400"/>
      <c r="O50" s="400"/>
      <c r="P50" s="400"/>
      <c r="Q50" s="400"/>
      <c r="R50" s="400"/>
      <c r="S50" s="400"/>
      <c r="T50" s="400"/>
      <c r="U50" s="400"/>
      <c r="V50" s="400"/>
      <c r="W50" s="400"/>
      <c r="X50" s="400"/>
      <c r="Y50" s="400"/>
      <c r="Z50" s="400"/>
      <c r="AA50" s="400"/>
      <c r="AB50" s="400"/>
      <c r="AC50" s="400"/>
      <c r="AD50" s="400"/>
      <c r="AE50" s="400"/>
      <c r="AF50" s="400"/>
      <c r="AG50" s="400"/>
      <c r="AH50" s="400"/>
      <c r="AI50" s="400"/>
      <c r="AJ50" s="400"/>
      <c r="AK50" s="400"/>
      <c r="AL50" s="400"/>
      <c r="AM50" s="400"/>
      <c r="AN50" s="400"/>
      <c r="AO50" s="400"/>
      <c r="AP50" s="400"/>
      <c r="AQ50" s="400"/>
      <c r="AR50" s="400"/>
      <c r="AS50" s="400"/>
      <c r="AT50" s="400"/>
      <c r="AU50" s="400"/>
      <c r="AV50" s="400"/>
      <c r="AW50" s="400"/>
      <c r="AX50" s="400"/>
      <c r="AY50" s="400"/>
      <c r="AZ50" s="400"/>
      <c r="BA50" s="400"/>
      <c r="BB50" s="400"/>
      <c r="BC50" s="400"/>
      <c r="BD50" s="400"/>
      <c r="BE50" s="400"/>
      <c r="BF50" s="400"/>
      <c r="BG50" s="400"/>
      <c r="BH50" s="400"/>
      <c r="BI50" s="400"/>
      <c r="BJ50" s="400"/>
      <c r="BK50" s="400"/>
      <c r="BL50" s="400"/>
      <c r="BM50" s="400"/>
      <c r="BN50" s="400"/>
      <c r="BO50" s="400"/>
      <c r="BP50" s="400"/>
      <c r="BQ50" s="400"/>
      <c r="BR50" s="400"/>
      <c r="BS50" s="400"/>
      <c r="BT50" s="400"/>
      <c r="BU50" s="400"/>
      <c r="BV50" s="400"/>
      <c r="BW50" s="400"/>
      <c r="BX50" s="400"/>
      <c r="BY50" s="400"/>
      <c r="BZ50" s="400"/>
      <c r="CA50" s="400"/>
      <c r="CB50" s="400"/>
      <c r="CC50" s="400"/>
      <c r="CD50" s="400"/>
      <c r="CE50" s="400"/>
      <c r="CF50" s="400"/>
      <c r="CG50" s="400"/>
      <c r="CH50" s="400"/>
      <c r="CI50" s="400"/>
      <c r="CJ50" s="400"/>
      <c r="CK50" s="400"/>
      <c r="CL50" s="400"/>
      <c r="CM50" s="400"/>
      <c r="CN50" s="400"/>
      <c r="CO50" s="400"/>
      <c r="CP50" s="400"/>
      <c r="CQ50" s="400"/>
      <c r="CR50" s="400"/>
      <c r="CS50" s="400"/>
      <c r="CT50" s="400"/>
      <c r="CU50" s="400"/>
      <c r="CV50" s="400"/>
      <c r="CW50" s="400"/>
      <c r="CX50" s="400"/>
      <c r="CY50" s="400"/>
      <c r="CZ50" s="400"/>
      <c r="DA50" s="400"/>
      <c r="DB50" s="400"/>
      <c r="DC50" s="400"/>
      <c r="DD50" s="400"/>
      <c r="DE50" s="400"/>
      <c r="DF50" s="400"/>
      <c r="DG50" s="400"/>
      <c r="DH50" s="400"/>
      <c r="DI50" s="400"/>
    </row>
    <row r="51" spans="5:113" x14ac:dyDescent="0.2">
      <c r="E51" s="400" t="s">
        <v>214</v>
      </c>
      <c r="F51" s="400"/>
      <c r="G51" s="400"/>
      <c r="H51" s="400"/>
      <c r="I51" s="400"/>
      <c r="J51" s="400"/>
      <c r="K51" s="400"/>
      <c r="L51" s="400"/>
      <c r="M51" s="400"/>
      <c r="N51" s="400"/>
      <c r="O51" s="400"/>
      <c r="P51" s="400"/>
      <c r="Q51" s="400"/>
      <c r="R51" s="400"/>
      <c r="S51" s="400"/>
      <c r="T51" s="400"/>
      <c r="U51" s="400"/>
      <c r="V51" s="400"/>
      <c r="W51" s="400"/>
      <c r="X51" s="400"/>
      <c r="Y51" s="400"/>
      <c r="Z51" s="400"/>
      <c r="AA51" s="400"/>
      <c r="AB51" s="400"/>
      <c r="AC51" s="400"/>
      <c r="AD51" s="400"/>
      <c r="AE51" s="400"/>
      <c r="AF51" s="400"/>
      <c r="AG51" s="400"/>
      <c r="AH51" s="400"/>
      <c r="AI51" s="400"/>
      <c r="AJ51" s="400"/>
      <c r="AK51" s="400"/>
      <c r="AL51" s="400"/>
      <c r="AM51" s="400"/>
      <c r="AN51" s="400"/>
      <c r="AO51" s="400"/>
      <c r="AP51" s="400"/>
      <c r="AQ51" s="400"/>
      <c r="AR51" s="400"/>
      <c r="AS51" s="400"/>
      <c r="AT51" s="400"/>
      <c r="AU51" s="400"/>
      <c r="AV51" s="400"/>
      <c r="AW51" s="400"/>
      <c r="AX51" s="400"/>
      <c r="AY51" s="400"/>
      <c r="AZ51" s="400"/>
      <c r="BA51" s="400"/>
      <c r="BB51" s="400"/>
      <c r="BC51" s="400"/>
      <c r="BD51" s="400"/>
      <c r="BE51" s="400"/>
      <c r="BF51" s="400"/>
      <c r="BG51" s="400"/>
      <c r="BH51" s="400"/>
      <c r="BI51" s="400"/>
      <c r="BJ51" s="400"/>
      <c r="BK51" s="400"/>
      <c r="BL51" s="400"/>
      <c r="BM51" s="400"/>
      <c r="BN51" s="400"/>
      <c r="BO51" s="400"/>
      <c r="BP51" s="400"/>
      <c r="BQ51" s="400"/>
      <c r="BR51" s="400"/>
      <c r="BS51" s="400"/>
      <c r="BT51" s="400"/>
      <c r="BU51" s="400"/>
      <c r="BV51" s="400"/>
      <c r="BW51" s="400"/>
      <c r="BX51" s="400"/>
      <c r="BY51" s="400"/>
      <c r="BZ51" s="400"/>
      <c r="CA51" s="400"/>
      <c r="CB51" s="400"/>
      <c r="CC51" s="400"/>
      <c r="CD51" s="400"/>
      <c r="CE51" s="400"/>
      <c r="CF51" s="400"/>
      <c r="CG51" s="400"/>
      <c r="CH51" s="400"/>
      <c r="CI51" s="400"/>
      <c r="CJ51" s="400"/>
      <c r="CK51" s="400"/>
      <c r="CL51" s="400"/>
      <c r="CM51" s="400"/>
      <c r="CN51" s="400"/>
      <c r="CO51" s="400"/>
      <c r="CP51" s="400"/>
      <c r="CQ51" s="400"/>
      <c r="CR51" s="400"/>
      <c r="CS51" s="400"/>
      <c r="CT51" s="400"/>
      <c r="CU51" s="400"/>
      <c r="CV51" s="400"/>
      <c r="CW51" s="400"/>
      <c r="CX51" s="400"/>
      <c r="CY51" s="400"/>
      <c r="CZ51" s="400"/>
      <c r="DA51" s="400"/>
      <c r="DB51" s="400"/>
      <c r="DC51" s="400"/>
      <c r="DD51" s="400"/>
      <c r="DE51" s="400"/>
      <c r="DF51" s="400"/>
      <c r="DG51" s="400"/>
      <c r="DH51" s="400"/>
      <c r="DI51" s="400"/>
    </row>
    <row r="52" spans="5:113" x14ac:dyDescent="0.2">
      <c r="E52" s="400" t="s">
        <v>215</v>
      </c>
      <c r="F52" s="400"/>
      <c r="G52" s="400"/>
      <c r="H52" s="400"/>
      <c r="I52" s="400"/>
      <c r="J52" s="400"/>
      <c r="K52" s="400"/>
      <c r="L52" s="400"/>
      <c r="M52" s="400"/>
      <c r="N52" s="400"/>
      <c r="O52" s="400"/>
      <c r="P52" s="400"/>
      <c r="Q52" s="400"/>
      <c r="R52" s="400"/>
      <c r="S52" s="400"/>
      <c r="T52" s="400"/>
      <c r="U52" s="400"/>
      <c r="V52" s="400"/>
      <c r="W52" s="400"/>
      <c r="X52" s="400"/>
      <c r="Y52" s="400"/>
      <c r="Z52" s="400"/>
      <c r="AA52" s="400"/>
      <c r="AB52" s="400"/>
      <c r="AC52" s="400"/>
      <c r="AD52" s="400"/>
      <c r="AE52" s="400"/>
      <c r="AF52" s="400"/>
      <c r="AG52" s="400"/>
      <c r="AH52" s="400"/>
      <c r="AI52" s="400"/>
      <c r="AJ52" s="400"/>
      <c r="AK52" s="400"/>
      <c r="AL52" s="400"/>
      <c r="AM52" s="400"/>
      <c r="AN52" s="400"/>
      <c r="AO52" s="400"/>
      <c r="AP52" s="400"/>
      <c r="AQ52" s="400"/>
      <c r="AR52" s="400"/>
      <c r="AS52" s="400"/>
      <c r="AT52" s="400"/>
      <c r="AU52" s="400"/>
      <c r="AV52" s="400"/>
      <c r="AW52" s="400"/>
      <c r="AX52" s="400"/>
      <c r="AY52" s="400"/>
      <c r="AZ52" s="400"/>
      <c r="BA52" s="400"/>
      <c r="BB52" s="400"/>
      <c r="BC52" s="400"/>
      <c r="BD52" s="400"/>
      <c r="BE52" s="400"/>
      <c r="BF52" s="400"/>
      <c r="BG52" s="400"/>
      <c r="BH52" s="400"/>
      <c r="BI52" s="400"/>
      <c r="BJ52" s="400"/>
      <c r="BK52" s="400"/>
      <c r="BL52" s="400"/>
      <c r="BM52" s="400"/>
      <c r="BN52" s="400"/>
      <c r="BO52" s="400"/>
      <c r="BP52" s="400"/>
      <c r="BQ52" s="400"/>
      <c r="BR52" s="400"/>
      <c r="BS52" s="400"/>
      <c r="BT52" s="400"/>
      <c r="BU52" s="400"/>
      <c r="BV52" s="400"/>
      <c r="BW52" s="400"/>
      <c r="BX52" s="400"/>
      <c r="BY52" s="400"/>
      <c r="BZ52" s="400"/>
      <c r="CA52" s="400"/>
      <c r="CB52" s="400"/>
      <c r="CC52" s="400"/>
      <c r="CD52" s="400"/>
      <c r="CE52" s="400"/>
      <c r="CF52" s="400"/>
      <c r="CG52" s="400"/>
      <c r="CH52" s="400"/>
      <c r="CI52" s="400"/>
      <c r="CJ52" s="400"/>
      <c r="CK52" s="400"/>
      <c r="CL52" s="400"/>
      <c r="CM52" s="400"/>
      <c r="CN52" s="400"/>
      <c r="CO52" s="400"/>
      <c r="CP52" s="400"/>
      <c r="CQ52" s="400"/>
      <c r="CR52" s="400"/>
      <c r="CS52" s="400"/>
      <c r="CT52" s="400"/>
      <c r="CU52" s="400"/>
      <c r="CV52" s="400"/>
      <c r="CW52" s="400"/>
      <c r="CX52" s="400"/>
      <c r="CY52" s="400"/>
      <c r="CZ52" s="400"/>
      <c r="DA52" s="400"/>
      <c r="DB52" s="400"/>
      <c r="DC52" s="400"/>
      <c r="DD52" s="400"/>
      <c r="DE52" s="400"/>
      <c r="DF52" s="400"/>
      <c r="DG52" s="400"/>
      <c r="DH52" s="400"/>
      <c r="DI52" s="400"/>
    </row>
    <row r="53" spans="5:113" x14ac:dyDescent="0.2">
      <c r="E53" s="400" t="s">
        <v>216</v>
      </c>
      <c r="F53" s="400"/>
      <c r="G53" s="400"/>
      <c r="H53" s="400"/>
      <c r="I53" s="400"/>
      <c r="J53" s="400"/>
      <c r="K53" s="400"/>
      <c r="L53" s="400"/>
      <c r="M53" s="400"/>
      <c r="N53" s="400"/>
      <c r="O53" s="400"/>
      <c r="P53" s="400"/>
      <c r="Q53" s="400"/>
      <c r="R53" s="400"/>
      <c r="S53" s="400"/>
      <c r="T53" s="400"/>
      <c r="U53" s="400"/>
      <c r="V53" s="400"/>
      <c r="W53" s="400"/>
      <c r="X53" s="400"/>
      <c r="Y53" s="400"/>
      <c r="Z53" s="400"/>
      <c r="AA53" s="400"/>
      <c r="AB53" s="400"/>
      <c r="AC53" s="400"/>
      <c r="AD53" s="400"/>
      <c r="AE53" s="400"/>
      <c r="AF53" s="400"/>
      <c r="AG53" s="400"/>
      <c r="AH53" s="400"/>
      <c r="AI53" s="400"/>
      <c r="AJ53" s="400"/>
      <c r="AK53" s="400"/>
      <c r="AL53" s="400"/>
      <c r="AM53" s="400"/>
      <c r="AN53" s="400"/>
      <c r="AO53" s="400"/>
      <c r="AP53" s="400"/>
      <c r="AQ53" s="400"/>
      <c r="AR53" s="400"/>
      <c r="AS53" s="400"/>
      <c r="AT53" s="400"/>
      <c r="AU53" s="400"/>
      <c r="AV53" s="400"/>
      <c r="AW53" s="400"/>
      <c r="AX53" s="400"/>
      <c r="AY53" s="400"/>
      <c r="AZ53" s="400"/>
      <c r="BA53" s="400"/>
      <c r="BB53" s="400"/>
      <c r="BC53" s="400"/>
      <c r="BD53" s="400"/>
      <c r="BE53" s="400"/>
      <c r="BF53" s="400"/>
      <c r="BG53" s="400"/>
      <c r="BH53" s="400"/>
      <c r="BI53" s="400"/>
      <c r="BJ53" s="400"/>
      <c r="BK53" s="400"/>
      <c r="BL53" s="400"/>
      <c r="BM53" s="400"/>
      <c r="BN53" s="400"/>
      <c r="BO53" s="400"/>
      <c r="BP53" s="400"/>
      <c r="BQ53" s="400"/>
      <c r="BR53" s="400"/>
      <c r="BS53" s="400"/>
      <c r="BT53" s="400"/>
      <c r="BU53" s="400"/>
      <c r="BV53" s="400"/>
      <c r="BW53" s="400"/>
      <c r="BX53" s="400"/>
      <c r="BY53" s="400"/>
      <c r="BZ53" s="400"/>
      <c r="CA53" s="400"/>
      <c r="CB53" s="400"/>
      <c r="CC53" s="400"/>
      <c r="CD53" s="400"/>
      <c r="CE53" s="400"/>
      <c r="CF53" s="400"/>
      <c r="CG53" s="400"/>
      <c r="CH53" s="400"/>
      <c r="CI53" s="400"/>
      <c r="CJ53" s="400"/>
      <c r="CK53" s="400"/>
      <c r="CL53" s="400"/>
      <c r="CM53" s="400"/>
      <c r="CN53" s="400"/>
      <c r="CO53" s="400"/>
      <c r="CP53" s="400"/>
      <c r="CQ53" s="400"/>
      <c r="CR53" s="400"/>
      <c r="CS53" s="400"/>
      <c r="CT53" s="400"/>
      <c r="CU53" s="400"/>
      <c r="CV53" s="400"/>
      <c r="CW53" s="400"/>
      <c r="CX53" s="400"/>
      <c r="CY53" s="400"/>
      <c r="CZ53" s="400"/>
      <c r="DA53" s="400"/>
      <c r="DB53" s="400"/>
      <c r="DC53" s="400"/>
      <c r="DD53" s="400"/>
      <c r="DE53" s="400"/>
      <c r="DF53" s="400"/>
      <c r="DG53" s="400"/>
      <c r="DH53" s="400"/>
      <c r="DI53" s="400"/>
    </row>
    <row r="54" spans="5:113" x14ac:dyDescent="0.2"/>
    <row r="55" spans="5:113" x14ac:dyDescent="0.2"/>
    <row r="56" spans="5:113" x14ac:dyDescent="0.2"/>
  </sheetData>
  <sheetProtection algorithmName="SHA-512" hashValue="8f/yfwp3ti3Q3i518PJrpVH1537v6Fyn5/ntCYNtq8jWG9REcWQ+N2RiCxy1UeeCqGIQ+edcgLRX/qAv8cnV0Q==" saltValue="pkgPjO4j/t1efkLpyJes2Q=="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SheetLayoutView="100" workbookViewId="0"/>
  </sheetViews>
  <sheetFormatPr defaultColWidth="0" defaultRowHeight="13.5" customHeight="1" zeroHeight="1" x14ac:dyDescent="0.2"/>
  <cols>
    <col min="1" max="1" width="6.5546875" style="23" customWidth="1"/>
    <col min="2" max="2" width="11" style="23" customWidth="1"/>
    <col min="3" max="3" width="17" style="23" customWidth="1"/>
    <col min="4" max="5" width="16.554687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560</v>
      </c>
      <c r="G33" s="29" t="s">
        <v>561</v>
      </c>
      <c r="H33" s="29" t="s">
        <v>562</v>
      </c>
      <c r="I33" s="29" t="s">
        <v>563</v>
      </c>
      <c r="J33" s="30" t="s">
        <v>564</v>
      </c>
      <c r="K33" s="22"/>
      <c r="L33" s="22"/>
      <c r="M33" s="22"/>
      <c r="N33" s="22"/>
      <c r="O33" s="22"/>
      <c r="P33" s="22"/>
    </row>
    <row r="34" spans="1:16" ht="39" customHeight="1" x14ac:dyDescent="0.2">
      <c r="A34" s="22"/>
      <c r="B34" s="31"/>
      <c r="C34" s="1187" t="s">
        <v>567</v>
      </c>
      <c r="D34" s="1187"/>
      <c r="E34" s="1188"/>
      <c r="F34" s="32">
        <v>1.83</v>
      </c>
      <c r="G34" s="33">
        <v>2.29</v>
      </c>
      <c r="H34" s="33">
        <v>6.56</v>
      </c>
      <c r="I34" s="33">
        <v>10.77</v>
      </c>
      <c r="J34" s="34">
        <v>14.21</v>
      </c>
      <c r="K34" s="22"/>
      <c r="L34" s="22"/>
      <c r="M34" s="22"/>
      <c r="N34" s="22"/>
      <c r="O34" s="22"/>
      <c r="P34" s="22"/>
    </row>
    <row r="35" spans="1:16" ht="39" customHeight="1" x14ac:dyDescent="0.2">
      <c r="A35" s="22"/>
      <c r="B35" s="35"/>
      <c r="C35" s="1181" t="s">
        <v>568</v>
      </c>
      <c r="D35" s="1182"/>
      <c r="E35" s="1183"/>
      <c r="F35" s="36">
        <v>13.12</v>
      </c>
      <c r="G35" s="37">
        <v>14.39</v>
      </c>
      <c r="H35" s="37">
        <v>13.87</v>
      </c>
      <c r="I35" s="37">
        <v>12.73</v>
      </c>
      <c r="J35" s="38">
        <v>11.76</v>
      </c>
      <c r="K35" s="22"/>
      <c r="L35" s="22"/>
      <c r="M35" s="22"/>
      <c r="N35" s="22"/>
      <c r="O35" s="22"/>
      <c r="P35" s="22"/>
    </row>
    <row r="36" spans="1:16" ht="39" customHeight="1" x14ac:dyDescent="0.2">
      <c r="A36" s="22"/>
      <c r="B36" s="35"/>
      <c r="C36" s="1181" t="s">
        <v>569</v>
      </c>
      <c r="D36" s="1182"/>
      <c r="E36" s="1183"/>
      <c r="F36" s="36">
        <v>8.7899999999999991</v>
      </c>
      <c r="G36" s="37">
        <v>4.3600000000000003</v>
      </c>
      <c r="H36" s="37">
        <v>7.68</v>
      </c>
      <c r="I36" s="37">
        <v>8.8000000000000007</v>
      </c>
      <c r="J36" s="38">
        <v>9.51</v>
      </c>
      <c r="K36" s="22"/>
      <c r="L36" s="22"/>
      <c r="M36" s="22"/>
      <c r="N36" s="22"/>
      <c r="O36" s="22"/>
      <c r="P36" s="22"/>
    </row>
    <row r="37" spans="1:16" ht="39" customHeight="1" x14ac:dyDescent="0.2">
      <c r="A37" s="22"/>
      <c r="B37" s="35"/>
      <c r="C37" s="1181" t="s">
        <v>570</v>
      </c>
      <c r="D37" s="1182"/>
      <c r="E37" s="1183"/>
      <c r="F37" s="36">
        <v>5.98</v>
      </c>
      <c r="G37" s="37">
        <v>6.01</v>
      </c>
      <c r="H37" s="37">
        <v>6.25</v>
      </c>
      <c r="I37" s="37">
        <v>6.09</v>
      </c>
      <c r="J37" s="38">
        <v>5.67</v>
      </c>
      <c r="K37" s="22"/>
      <c r="L37" s="22"/>
      <c r="M37" s="22"/>
      <c r="N37" s="22"/>
      <c r="O37" s="22"/>
      <c r="P37" s="22"/>
    </row>
    <row r="38" spans="1:16" ht="39" customHeight="1" x14ac:dyDescent="0.2">
      <c r="A38" s="22"/>
      <c r="B38" s="35"/>
      <c r="C38" s="1181" t="s">
        <v>571</v>
      </c>
      <c r="D38" s="1182"/>
      <c r="E38" s="1183"/>
      <c r="F38" s="36">
        <v>1.39</v>
      </c>
      <c r="G38" s="37">
        <v>0.76</v>
      </c>
      <c r="H38" s="37">
        <v>0.79</v>
      </c>
      <c r="I38" s="37">
        <v>1.82</v>
      </c>
      <c r="J38" s="38">
        <v>2.5299999999999998</v>
      </c>
      <c r="K38" s="22"/>
      <c r="L38" s="22"/>
      <c r="M38" s="22"/>
      <c r="N38" s="22"/>
      <c r="O38" s="22"/>
      <c r="P38" s="22"/>
    </row>
    <row r="39" spans="1:16" ht="39" customHeight="1" x14ac:dyDescent="0.2">
      <c r="A39" s="22"/>
      <c r="B39" s="35"/>
      <c r="C39" s="1181" t="s">
        <v>572</v>
      </c>
      <c r="D39" s="1182"/>
      <c r="E39" s="1183"/>
      <c r="F39" s="36">
        <v>0.57999999999999996</v>
      </c>
      <c r="G39" s="37">
        <v>0.55000000000000004</v>
      </c>
      <c r="H39" s="37">
        <v>0.47</v>
      </c>
      <c r="I39" s="37">
        <v>0.67</v>
      </c>
      <c r="J39" s="38">
        <v>0.83</v>
      </c>
      <c r="K39" s="22"/>
      <c r="L39" s="22"/>
      <c r="M39" s="22"/>
      <c r="N39" s="22"/>
      <c r="O39" s="22"/>
      <c r="P39" s="22"/>
    </row>
    <row r="40" spans="1:16" ht="39" customHeight="1" x14ac:dyDescent="0.2">
      <c r="A40" s="22"/>
      <c r="B40" s="35"/>
      <c r="C40" s="1181" t="s">
        <v>573</v>
      </c>
      <c r="D40" s="1182"/>
      <c r="E40" s="1183"/>
      <c r="F40" s="36">
        <v>0.41</v>
      </c>
      <c r="G40" s="37">
        <v>0.48</v>
      </c>
      <c r="H40" s="37">
        <v>0.52</v>
      </c>
      <c r="I40" s="37">
        <v>0.53</v>
      </c>
      <c r="J40" s="38">
        <v>0.67</v>
      </c>
      <c r="K40" s="22"/>
      <c r="L40" s="22"/>
      <c r="M40" s="22"/>
      <c r="N40" s="22"/>
      <c r="O40" s="22"/>
      <c r="P40" s="22"/>
    </row>
    <row r="41" spans="1:16" ht="39" customHeight="1" x14ac:dyDescent="0.2">
      <c r="A41" s="22"/>
      <c r="B41" s="35"/>
      <c r="C41" s="1181" t="s">
        <v>574</v>
      </c>
      <c r="D41" s="1182"/>
      <c r="E41" s="1183"/>
      <c r="F41" s="36">
        <v>0.05</v>
      </c>
      <c r="G41" s="37">
        <v>0.06</v>
      </c>
      <c r="H41" s="37">
        <v>0.11</v>
      </c>
      <c r="I41" s="37">
        <v>0.08</v>
      </c>
      <c r="J41" s="38">
        <v>0.11</v>
      </c>
      <c r="K41" s="22"/>
      <c r="L41" s="22"/>
      <c r="M41" s="22"/>
      <c r="N41" s="22"/>
      <c r="O41" s="22"/>
      <c r="P41" s="22"/>
    </row>
    <row r="42" spans="1:16" ht="39" customHeight="1" x14ac:dyDescent="0.2">
      <c r="A42" s="22"/>
      <c r="B42" s="39"/>
      <c r="C42" s="1181" t="s">
        <v>575</v>
      </c>
      <c r="D42" s="1182"/>
      <c r="E42" s="1183"/>
      <c r="F42" s="36" t="s">
        <v>519</v>
      </c>
      <c r="G42" s="37" t="s">
        <v>519</v>
      </c>
      <c r="H42" s="37" t="s">
        <v>519</v>
      </c>
      <c r="I42" s="37" t="s">
        <v>519</v>
      </c>
      <c r="J42" s="38" t="s">
        <v>519</v>
      </c>
      <c r="K42" s="22"/>
      <c r="L42" s="22"/>
      <c r="M42" s="22"/>
      <c r="N42" s="22"/>
      <c r="O42" s="22"/>
      <c r="P42" s="22"/>
    </row>
    <row r="43" spans="1:16" ht="39" customHeight="1" thickBot="1" x14ac:dyDescent="0.25">
      <c r="A43" s="22"/>
      <c r="B43" s="40"/>
      <c r="C43" s="1184" t="s">
        <v>576</v>
      </c>
      <c r="D43" s="1185"/>
      <c r="E43" s="1186"/>
      <c r="F43" s="41">
        <v>0.02</v>
      </c>
      <c r="G43" s="42">
        <v>0.06</v>
      </c>
      <c r="H43" s="42">
        <v>0.09</v>
      </c>
      <c r="I43" s="42">
        <v>7.0000000000000007E-2</v>
      </c>
      <c r="J43" s="43">
        <v>0.13</v>
      </c>
      <c r="K43" s="22"/>
      <c r="L43" s="22"/>
      <c r="M43" s="22"/>
      <c r="N43" s="22"/>
      <c r="O43" s="22"/>
      <c r="P43" s="22"/>
    </row>
    <row r="44" spans="1:16" ht="39" customHeight="1" x14ac:dyDescent="0.2">
      <c r="A44" s="22"/>
      <c r="B44" s="44" t="s">
        <v>7</v>
      </c>
      <c r="C44" s="45"/>
      <c r="D44" s="46"/>
      <c r="E44" s="46"/>
      <c r="F44" s="47"/>
      <c r="G44" s="47"/>
      <c r="H44" s="47"/>
      <c r="I44" s="47"/>
      <c r="J44" s="47"/>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NbhorsxfpVw/2jkKoyxsLA+wQIcfVS/gPh/VcQDz+LI7w/kvYnOxBN3fMc1NE9F+eWORJyDyx1oc/qNVR+eKnA==" saltValue="hgbBmAtzEa0Ip+Wjd6Jw1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SheetLayoutView="55" workbookViewId="0"/>
  </sheetViews>
  <sheetFormatPr defaultColWidth="0" defaultRowHeight="12.6" customHeight="1" zeroHeight="1" x14ac:dyDescent="0.2"/>
  <cols>
    <col min="1" max="1" width="6.554687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8</v>
      </c>
      <c r="P43" s="48"/>
      <c r="Q43" s="48"/>
      <c r="R43" s="48"/>
      <c r="S43" s="48"/>
      <c r="T43" s="48"/>
      <c r="U43" s="48"/>
    </row>
    <row r="44" spans="1:21" ht="30.75" customHeight="1" thickBot="1" x14ac:dyDescent="0.25">
      <c r="A44" s="48"/>
      <c r="B44" s="51" t="s">
        <v>9</v>
      </c>
      <c r="C44" s="52"/>
      <c r="D44" s="52"/>
      <c r="E44" s="53"/>
      <c r="F44" s="53"/>
      <c r="G44" s="53"/>
      <c r="H44" s="53"/>
      <c r="I44" s="53"/>
      <c r="J44" s="54" t="s">
        <v>2</v>
      </c>
      <c r="K44" s="55" t="s">
        <v>560</v>
      </c>
      <c r="L44" s="56" t="s">
        <v>561</v>
      </c>
      <c r="M44" s="56" t="s">
        <v>562</v>
      </c>
      <c r="N44" s="56" t="s">
        <v>563</v>
      </c>
      <c r="O44" s="57" t="s">
        <v>564</v>
      </c>
      <c r="P44" s="48"/>
      <c r="Q44" s="48"/>
      <c r="R44" s="48"/>
      <c r="S44" s="48"/>
      <c r="T44" s="48"/>
      <c r="U44" s="48"/>
    </row>
    <row r="45" spans="1:21" ht="30.75" customHeight="1" x14ac:dyDescent="0.2">
      <c r="A45" s="48"/>
      <c r="B45" s="1212" t="s">
        <v>10</v>
      </c>
      <c r="C45" s="1213"/>
      <c r="D45" s="58"/>
      <c r="E45" s="1218" t="s">
        <v>11</v>
      </c>
      <c r="F45" s="1218"/>
      <c r="G45" s="1218"/>
      <c r="H45" s="1218"/>
      <c r="I45" s="1218"/>
      <c r="J45" s="1219"/>
      <c r="K45" s="59">
        <v>2521</v>
      </c>
      <c r="L45" s="60">
        <v>2288</v>
      </c>
      <c r="M45" s="60">
        <v>2269</v>
      </c>
      <c r="N45" s="60">
        <v>2396</v>
      </c>
      <c r="O45" s="61">
        <v>2471</v>
      </c>
      <c r="P45" s="48"/>
      <c r="Q45" s="48"/>
      <c r="R45" s="48"/>
      <c r="S45" s="48"/>
      <c r="T45" s="48"/>
      <c r="U45" s="48"/>
    </row>
    <row r="46" spans="1:21" ht="30.75" customHeight="1" x14ac:dyDescent="0.2">
      <c r="A46" s="48"/>
      <c r="B46" s="1214"/>
      <c r="C46" s="1215"/>
      <c r="D46" s="62"/>
      <c r="E46" s="1191" t="s">
        <v>12</v>
      </c>
      <c r="F46" s="1191"/>
      <c r="G46" s="1191"/>
      <c r="H46" s="1191"/>
      <c r="I46" s="1191"/>
      <c r="J46" s="1192"/>
      <c r="K46" s="63" t="s">
        <v>519</v>
      </c>
      <c r="L46" s="64" t="s">
        <v>519</v>
      </c>
      <c r="M46" s="64" t="s">
        <v>519</v>
      </c>
      <c r="N46" s="64" t="s">
        <v>519</v>
      </c>
      <c r="O46" s="65" t="s">
        <v>519</v>
      </c>
      <c r="P46" s="48"/>
      <c r="Q46" s="48"/>
      <c r="R46" s="48"/>
      <c r="S46" s="48"/>
      <c r="T46" s="48"/>
      <c r="U46" s="48"/>
    </row>
    <row r="47" spans="1:21" ht="30.75" customHeight="1" x14ac:dyDescent="0.2">
      <c r="A47" s="48"/>
      <c r="B47" s="1214"/>
      <c r="C47" s="1215"/>
      <c r="D47" s="62"/>
      <c r="E47" s="1191" t="s">
        <v>13</v>
      </c>
      <c r="F47" s="1191"/>
      <c r="G47" s="1191"/>
      <c r="H47" s="1191"/>
      <c r="I47" s="1191"/>
      <c r="J47" s="1192"/>
      <c r="K47" s="63" t="s">
        <v>519</v>
      </c>
      <c r="L47" s="64" t="s">
        <v>519</v>
      </c>
      <c r="M47" s="64" t="s">
        <v>519</v>
      </c>
      <c r="N47" s="64" t="s">
        <v>519</v>
      </c>
      <c r="O47" s="65" t="s">
        <v>519</v>
      </c>
      <c r="P47" s="48"/>
      <c r="Q47" s="48"/>
      <c r="R47" s="48"/>
      <c r="S47" s="48"/>
      <c r="T47" s="48"/>
      <c r="U47" s="48"/>
    </row>
    <row r="48" spans="1:21" ht="30.75" customHeight="1" x14ac:dyDescent="0.2">
      <c r="A48" s="48"/>
      <c r="B48" s="1214"/>
      <c r="C48" s="1215"/>
      <c r="D48" s="62"/>
      <c r="E48" s="1191" t="s">
        <v>14</v>
      </c>
      <c r="F48" s="1191"/>
      <c r="G48" s="1191"/>
      <c r="H48" s="1191"/>
      <c r="I48" s="1191"/>
      <c r="J48" s="1192"/>
      <c r="K48" s="63">
        <v>458</v>
      </c>
      <c r="L48" s="64">
        <v>447</v>
      </c>
      <c r="M48" s="64">
        <v>459</v>
      </c>
      <c r="N48" s="64">
        <v>421</v>
      </c>
      <c r="O48" s="65">
        <v>456</v>
      </c>
      <c r="P48" s="48"/>
      <c r="Q48" s="48"/>
      <c r="R48" s="48"/>
      <c r="S48" s="48"/>
      <c r="T48" s="48"/>
      <c r="U48" s="48"/>
    </row>
    <row r="49" spans="1:21" ht="30.75" customHeight="1" x14ac:dyDescent="0.2">
      <c r="A49" s="48"/>
      <c r="B49" s="1214"/>
      <c r="C49" s="1215"/>
      <c r="D49" s="62"/>
      <c r="E49" s="1191" t="s">
        <v>15</v>
      </c>
      <c r="F49" s="1191"/>
      <c r="G49" s="1191"/>
      <c r="H49" s="1191"/>
      <c r="I49" s="1191"/>
      <c r="J49" s="1192"/>
      <c r="K49" s="63">
        <v>59</v>
      </c>
      <c r="L49" s="64">
        <v>35</v>
      </c>
      <c r="M49" s="64" t="s">
        <v>519</v>
      </c>
      <c r="N49" s="64" t="s">
        <v>519</v>
      </c>
      <c r="O49" s="65" t="s">
        <v>519</v>
      </c>
      <c r="P49" s="48"/>
      <c r="Q49" s="48"/>
      <c r="R49" s="48"/>
      <c r="S49" s="48"/>
      <c r="T49" s="48"/>
      <c r="U49" s="48"/>
    </row>
    <row r="50" spans="1:21" ht="30.75" customHeight="1" x14ac:dyDescent="0.2">
      <c r="A50" s="48"/>
      <c r="B50" s="1214"/>
      <c r="C50" s="1215"/>
      <c r="D50" s="62"/>
      <c r="E50" s="1191" t="s">
        <v>16</v>
      </c>
      <c r="F50" s="1191"/>
      <c r="G50" s="1191"/>
      <c r="H50" s="1191"/>
      <c r="I50" s="1191"/>
      <c r="J50" s="1192"/>
      <c r="K50" s="63" t="s">
        <v>519</v>
      </c>
      <c r="L50" s="64" t="s">
        <v>519</v>
      </c>
      <c r="M50" s="64" t="s">
        <v>519</v>
      </c>
      <c r="N50" s="64" t="s">
        <v>519</v>
      </c>
      <c r="O50" s="65" t="s">
        <v>519</v>
      </c>
      <c r="P50" s="48"/>
      <c r="Q50" s="48"/>
      <c r="R50" s="48"/>
      <c r="S50" s="48"/>
      <c r="T50" s="48"/>
      <c r="U50" s="48"/>
    </row>
    <row r="51" spans="1:21" ht="30.75" customHeight="1" x14ac:dyDescent="0.2">
      <c r="A51" s="48"/>
      <c r="B51" s="1216"/>
      <c r="C51" s="1217"/>
      <c r="D51" s="66"/>
      <c r="E51" s="1191" t="s">
        <v>17</v>
      </c>
      <c r="F51" s="1191"/>
      <c r="G51" s="1191"/>
      <c r="H51" s="1191"/>
      <c r="I51" s="1191"/>
      <c r="J51" s="1192"/>
      <c r="K51" s="63">
        <v>0</v>
      </c>
      <c r="L51" s="64" t="s">
        <v>519</v>
      </c>
      <c r="M51" s="64" t="s">
        <v>519</v>
      </c>
      <c r="N51" s="64" t="s">
        <v>519</v>
      </c>
      <c r="O51" s="65" t="s">
        <v>519</v>
      </c>
      <c r="P51" s="48"/>
      <c r="Q51" s="48"/>
      <c r="R51" s="48"/>
      <c r="S51" s="48"/>
      <c r="T51" s="48"/>
      <c r="U51" s="48"/>
    </row>
    <row r="52" spans="1:21" ht="30.75" customHeight="1" x14ac:dyDescent="0.2">
      <c r="A52" s="48"/>
      <c r="B52" s="1189" t="s">
        <v>18</v>
      </c>
      <c r="C52" s="1190"/>
      <c r="D52" s="66"/>
      <c r="E52" s="1191" t="s">
        <v>19</v>
      </c>
      <c r="F52" s="1191"/>
      <c r="G52" s="1191"/>
      <c r="H52" s="1191"/>
      <c r="I52" s="1191"/>
      <c r="J52" s="1192"/>
      <c r="K52" s="63">
        <v>2023</v>
      </c>
      <c r="L52" s="64">
        <v>1760</v>
      </c>
      <c r="M52" s="64">
        <v>1717</v>
      </c>
      <c r="N52" s="64">
        <v>1855</v>
      </c>
      <c r="O52" s="65">
        <v>1827</v>
      </c>
      <c r="P52" s="48"/>
      <c r="Q52" s="48"/>
      <c r="R52" s="48"/>
      <c r="S52" s="48"/>
      <c r="T52" s="48"/>
      <c r="U52" s="48"/>
    </row>
    <row r="53" spans="1:21" ht="30.75" customHeight="1" thickBot="1" x14ac:dyDescent="0.25">
      <c r="A53" s="48"/>
      <c r="B53" s="1193" t="s">
        <v>20</v>
      </c>
      <c r="C53" s="1194"/>
      <c r="D53" s="67"/>
      <c r="E53" s="1195" t="s">
        <v>21</v>
      </c>
      <c r="F53" s="1195"/>
      <c r="G53" s="1195"/>
      <c r="H53" s="1195"/>
      <c r="I53" s="1195"/>
      <c r="J53" s="1196"/>
      <c r="K53" s="68">
        <v>1015</v>
      </c>
      <c r="L53" s="69">
        <v>1010</v>
      </c>
      <c r="M53" s="69">
        <v>1011</v>
      </c>
      <c r="N53" s="69">
        <v>962</v>
      </c>
      <c r="O53" s="70">
        <v>1100</v>
      </c>
      <c r="P53" s="48"/>
      <c r="Q53" s="48"/>
      <c r="R53" s="48"/>
      <c r="S53" s="48"/>
      <c r="T53" s="48"/>
      <c r="U53" s="48"/>
    </row>
    <row r="54" spans="1:21" ht="24" customHeight="1" x14ac:dyDescent="0.2">
      <c r="A54" s="48"/>
      <c r="B54" s="71" t="s">
        <v>22</v>
      </c>
      <c r="C54" s="48"/>
      <c r="D54" s="48"/>
      <c r="E54" s="48"/>
      <c r="F54" s="48"/>
      <c r="G54" s="48"/>
      <c r="H54" s="48"/>
      <c r="I54" s="48"/>
      <c r="J54" s="48"/>
      <c r="K54" s="48"/>
      <c r="L54" s="48"/>
      <c r="M54" s="48"/>
      <c r="N54" s="48"/>
      <c r="O54" s="48"/>
      <c r="P54" s="48"/>
      <c r="Q54" s="48"/>
      <c r="R54" s="48"/>
      <c r="S54" s="48"/>
      <c r="T54" s="48"/>
      <c r="U54" s="48"/>
    </row>
    <row r="55" spans="1:21" ht="24" customHeight="1" x14ac:dyDescent="0.2">
      <c r="A55" s="48"/>
      <c r="B55" s="71" t="s">
        <v>23</v>
      </c>
      <c r="C55" s="48"/>
      <c r="D55" s="48"/>
      <c r="E55" s="48"/>
      <c r="F55" s="48"/>
      <c r="G55" s="48"/>
      <c r="H55" s="48"/>
      <c r="I55" s="48"/>
      <c r="J55" s="48"/>
      <c r="K55" s="48"/>
      <c r="L55" s="48"/>
      <c r="M55" s="48"/>
      <c r="N55" s="48"/>
      <c r="O55" s="48"/>
      <c r="P55" s="48"/>
      <c r="Q55" s="48"/>
      <c r="R55" s="48"/>
      <c r="S55" s="48"/>
      <c r="T55" s="48"/>
      <c r="U55" s="48"/>
    </row>
    <row r="56" spans="1:21" ht="24" customHeight="1" thickBot="1" x14ac:dyDescent="0.25">
      <c r="A56" s="48"/>
      <c r="B56" s="72" t="s">
        <v>24</v>
      </c>
      <c r="C56" s="73"/>
      <c r="D56" s="73"/>
      <c r="E56" s="73"/>
      <c r="F56" s="73"/>
      <c r="G56" s="73"/>
      <c r="H56" s="73"/>
      <c r="I56" s="73"/>
      <c r="J56" s="73"/>
      <c r="K56" s="74"/>
      <c r="L56" s="74"/>
      <c r="M56" s="74"/>
      <c r="N56" s="74"/>
      <c r="O56" s="75" t="s">
        <v>577</v>
      </c>
      <c r="P56" s="48"/>
      <c r="Q56" s="48"/>
      <c r="R56" s="48"/>
      <c r="S56" s="48"/>
      <c r="T56" s="48"/>
      <c r="U56" s="48"/>
    </row>
    <row r="57" spans="1:21" ht="31.5" customHeight="1" thickBot="1" x14ac:dyDescent="0.25">
      <c r="A57" s="48"/>
      <c r="B57" s="76"/>
      <c r="C57" s="77"/>
      <c r="D57" s="77"/>
      <c r="E57" s="78"/>
      <c r="F57" s="78"/>
      <c r="G57" s="78"/>
      <c r="H57" s="78"/>
      <c r="I57" s="78"/>
      <c r="J57" s="79" t="s">
        <v>2</v>
      </c>
      <c r="K57" s="80" t="s">
        <v>578</v>
      </c>
      <c r="L57" s="81" t="s">
        <v>579</v>
      </c>
      <c r="M57" s="81" t="s">
        <v>580</v>
      </c>
      <c r="N57" s="81" t="s">
        <v>581</v>
      </c>
      <c r="O57" s="82" t="s">
        <v>582</v>
      </c>
      <c r="P57" s="48"/>
      <c r="Q57" s="48"/>
      <c r="R57" s="48"/>
      <c r="S57" s="48"/>
      <c r="T57" s="48"/>
      <c r="U57" s="48"/>
    </row>
    <row r="58" spans="1:21" ht="31.5" customHeight="1" x14ac:dyDescent="0.2">
      <c r="B58" s="1197" t="s">
        <v>25</v>
      </c>
      <c r="C58" s="1198"/>
      <c r="D58" s="1203" t="s">
        <v>26</v>
      </c>
      <c r="E58" s="1204"/>
      <c r="F58" s="1204"/>
      <c r="G58" s="1204"/>
      <c r="H58" s="1204"/>
      <c r="I58" s="1204"/>
      <c r="J58" s="1205"/>
      <c r="K58" s="83"/>
      <c r="L58" s="84"/>
      <c r="M58" s="84"/>
      <c r="N58" s="84"/>
      <c r="O58" s="85"/>
    </row>
    <row r="59" spans="1:21" ht="31.5" customHeight="1" x14ac:dyDescent="0.2">
      <c r="B59" s="1199"/>
      <c r="C59" s="1200"/>
      <c r="D59" s="1206" t="s">
        <v>27</v>
      </c>
      <c r="E59" s="1207"/>
      <c r="F59" s="1207"/>
      <c r="G59" s="1207"/>
      <c r="H59" s="1207"/>
      <c r="I59" s="1207"/>
      <c r="J59" s="1208"/>
      <c r="K59" s="86"/>
      <c r="L59" s="87"/>
      <c r="M59" s="87"/>
      <c r="N59" s="87"/>
      <c r="O59" s="88"/>
    </row>
    <row r="60" spans="1:21" ht="31.5" customHeight="1" thickBot="1" x14ac:dyDescent="0.25">
      <c r="B60" s="1201"/>
      <c r="C60" s="1202"/>
      <c r="D60" s="1209" t="s">
        <v>28</v>
      </c>
      <c r="E60" s="1210"/>
      <c r="F60" s="1210"/>
      <c r="G60" s="1210"/>
      <c r="H60" s="1210"/>
      <c r="I60" s="1210"/>
      <c r="J60" s="1211"/>
      <c r="K60" s="89"/>
      <c r="L60" s="90"/>
      <c r="M60" s="90"/>
      <c r="N60" s="90"/>
      <c r="O60" s="91"/>
    </row>
    <row r="61" spans="1:21" ht="24" customHeight="1" x14ac:dyDescent="0.2">
      <c r="B61" s="92"/>
      <c r="C61" s="92"/>
      <c r="D61" s="93" t="s">
        <v>29</v>
      </c>
      <c r="E61" s="94"/>
      <c r="F61" s="94"/>
      <c r="G61" s="94"/>
      <c r="H61" s="94"/>
      <c r="I61" s="94"/>
      <c r="J61" s="94"/>
      <c r="K61" s="94"/>
      <c r="L61" s="94"/>
      <c r="M61" s="94"/>
      <c r="N61" s="94"/>
      <c r="O61" s="94"/>
    </row>
    <row r="62" spans="1:21" ht="24" customHeight="1" x14ac:dyDescent="0.2">
      <c r="B62" s="95"/>
      <c r="C62" s="95"/>
      <c r="D62" s="93" t="s">
        <v>30</v>
      </c>
      <c r="E62" s="94"/>
      <c r="F62" s="94"/>
      <c r="G62" s="94"/>
      <c r="H62" s="94"/>
      <c r="I62" s="94"/>
      <c r="J62" s="94"/>
      <c r="K62" s="94"/>
      <c r="L62" s="94"/>
      <c r="M62" s="94"/>
      <c r="N62" s="94"/>
      <c r="O62" s="94"/>
    </row>
    <row r="63" spans="1:21" ht="24" customHeight="1" x14ac:dyDescent="0.2">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2">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RDGxm8pSe2phtSrqo5xI3skCldNETunJU1AL0tDRSE5lTXFKjQvV6Hct/ks96CMAwFA92SIO9cypaTDnSGN5QA==" saltValue="53dSrZ4tB+LD42QlFkad1g=="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1"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SheetLayoutView="100" workbookViewId="0"/>
  </sheetViews>
  <sheetFormatPr defaultColWidth="0" defaultRowHeight="13.5" customHeight="1" zeroHeight="1" x14ac:dyDescent="0.2"/>
  <cols>
    <col min="1" max="1" width="6.5546875" style="96" customWidth="1"/>
    <col min="2" max="3" width="12.5546875" style="96" customWidth="1"/>
    <col min="4" max="4" width="11.5546875" style="96" customWidth="1"/>
    <col min="5" max="8" width="10.44140625" style="96" customWidth="1"/>
    <col min="9" max="13" width="16.44140625" style="96" customWidth="1"/>
    <col min="14" max="19" width="12.5546875" style="96" customWidth="1"/>
    <col min="20" max="16384" width="0" style="96"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7" t="s">
        <v>8</v>
      </c>
    </row>
    <row r="40" spans="2:13" ht="27.75" customHeight="1" thickBot="1" x14ac:dyDescent="0.25">
      <c r="B40" s="98" t="s">
        <v>9</v>
      </c>
      <c r="C40" s="99"/>
      <c r="D40" s="99"/>
      <c r="E40" s="100"/>
      <c r="F40" s="100"/>
      <c r="G40" s="100"/>
      <c r="H40" s="101" t="s">
        <v>2</v>
      </c>
      <c r="I40" s="102" t="s">
        <v>560</v>
      </c>
      <c r="J40" s="103" t="s">
        <v>561</v>
      </c>
      <c r="K40" s="103" t="s">
        <v>562</v>
      </c>
      <c r="L40" s="103" t="s">
        <v>563</v>
      </c>
      <c r="M40" s="104" t="s">
        <v>564</v>
      </c>
    </row>
    <row r="41" spans="2:13" ht="27.75" customHeight="1" x14ac:dyDescent="0.2">
      <c r="B41" s="1232" t="s">
        <v>31</v>
      </c>
      <c r="C41" s="1233"/>
      <c r="D41" s="105"/>
      <c r="E41" s="1234" t="s">
        <v>32</v>
      </c>
      <c r="F41" s="1234"/>
      <c r="G41" s="1234"/>
      <c r="H41" s="1235"/>
      <c r="I41" s="355">
        <v>16795</v>
      </c>
      <c r="J41" s="356">
        <v>17810</v>
      </c>
      <c r="K41" s="356">
        <v>17757</v>
      </c>
      <c r="L41" s="356">
        <v>18038</v>
      </c>
      <c r="M41" s="357">
        <v>18141</v>
      </c>
    </row>
    <row r="42" spans="2:13" ht="27.75" customHeight="1" x14ac:dyDescent="0.2">
      <c r="B42" s="1222"/>
      <c r="C42" s="1223"/>
      <c r="D42" s="106"/>
      <c r="E42" s="1226" t="s">
        <v>33</v>
      </c>
      <c r="F42" s="1226"/>
      <c r="G42" s="1226"/>
      <c r="H42" s="1227"/>
      <c r="I42" s="358" t="s">
        <v>519</v>
      </c>
      <c r="J42" s="359" t="s">
        <v>519</v>
      </c>
      <c r="K42" s="359" t="s">
        <v>519</v>
      </c>
      <c r="L42" s="359" t="s">
        <v>519</v>
      </c>
      <c r="M42" s="360" t="s">
        <v>519</v>
      </c>
    </row>
    <row r="43" spans="2:13" ht="27.75" customHeight="1" x14ac:dyDescent="0.2">
      <c r="B43" s="1222"/>
      <c r="C43" s="1223"/>
      <c r="D43" s="106"/>
      <c r="E43" s="1226" t="s">
        <v>34</v>
      </c>
      <c r="F43" s="1226"/>
      <c r="G43" s="1226"/>
      <c r="H43" s="1227"/>
      <c r="I43" s="358">
        <v>3996</v>
      </c>
      <c r="J43" s="359">
        <v>3721</v>
      </c>
      <c r="K43" s="359">
        <v>4010</v>
      </c>
      <c r="L43" s="359">
        <v>3552</v>
      </c>
      <c r="M43" s="360">
        <v>3643</v>
      </c>
    </row>
    <row r="44" spans="2:13" ht="27.75" customHeight="1" x14ac:dyDescent="0.2">
      <c r="B44" s="1222"/>
      <c r="C44" s="1223"/>
      <c r="D44" s="106"/>
      <c r="E44" s="1226" t="s">
        <v>35</v>
      </c>
      <c r="F44" s="1226"/>
      <c r="G44" s="1226"/>
      <c r="H44" s="1227"/>
      <c r="I44" s="358">
        <v>15</v>
      </c>
      <c r="J44" s="359" t="s">
        <v>519</v>
      </c>
      <c r="K44" s="359" t="s">
        <v>519</v>
      </c>
      <c r="L44" s="359" t="s">
        <v>519</v>
      </c>
      <c r="M44" s="360" t="s">
        <v>519</v>
      </c>
    </row>
    <row r="45" spans="2:13" ht="27.75" customHeight="1" x14ac:dyDescent="0.2">
      <c r="B45" s="1222"/>
      <c r="C45" s="1223"/>
      <c r="D45" s="106"/>
      <c r="E45" s="1226" t="s">
        <v>36</v>
      </c>
      <c r="F45" s="1226"/>
      <c r="G45" s="1226"/>
      <c r="H45" s="1227"/>
      <c r="I45" s="358">
        <v>762</v>
      </c>
      <c r="J45" s="359">
        <v>831</v>
      </c>
      <c r="K45" s="359">
        <v>458</v>
      </c>
      <c r="L45" s="359" t="s">
        <v>519</v>
      </c>
      <c r="M45" s="360">
        <v>306</v>
      </c>
    </row>
    <row r="46" spans="2:13" ht="27.75" customHeight="1" x14ac:dyDescent="0.2">
      <c r="B46" s="1222"/>
      <c r="C46" s="1223"/>
      <c r="D46" s="107"/>
      <c r="E46" s="1226" t="s">
        <v>37</v>
      </c>
      <c r="F46" s="1226"/>
      <c r="G46" s="1226"/>
      <c r="H46" s="1227"/>
      <c r="I46" s="358" t="s">
        <v>519</v>
      </c>
      <c r="J46" s="359" t="s">
        <v>519</v>
      </c>
      <c r="K46" s="359" t="s">
        <v>519</v>
      </c>
      <c r="L46" s="359" t="s">
        <v>519</v>
      </c>
      <c r="M46" s="360" t="s">
        <v>519</v>
      </c>
    </row>
    <row r="47" spans="2:13" ht="27.75" customHeight="1" x14ac:dyDescent="0.2">
      <c r="B47" s="1222"/>
      <c r="C47" s="1223"/>
      <c r="D47" s="108"/>
      <c r="E47" s="1236" t="s">
        <v>38</v>
      </c>
      <c r="F47" s="1237"/>
      <c r="G47" s="1237"/>
      <c r="H47" s="1238"/>
      <c r="I47" s="358" t="s">
        <v>519</v>
      </c>
      <c r="J47" s="359" t="s">
        <v>519</v>
      </c>
      <c r="K47" s="359" t="s">
        <v>519</v>
      </c>
      <c r="L47" s="359" t="s">
        <v>519</v>
      </c>
      <c r="M47" s="360" t="s">
        <v>519</v>
      </c>
    </row>
    <row r="48" spans="2:13" ht="27.75" customHeight="1" x14ac:dyDescent="0.2">
      <c r="B48" s="1222"/>
      <c r="C48" s="1223"/>
      <c r="D48" s="106"/>
      <c r="E48" s="1226" t="s">
        <v>39</v>
      </c>
      <c r="F48" s="1226"/>
      <c r="G48" s="1226"/>
      <c r="H48" s="1227"/>
      <c r="I48" s="358" t="s">
        <v>519</v>
      </c>
      <c r="J48" s="359" t="s">
        <v>519</v>
      </c>
      <c r="K48" s="359" t="s">
        <v>519</v>
      </c>
      <c r="L48" s="359" t="s">
        <v>519</v>
      </c>
      <c r="M48" s="360" t="s">
        <v>519</v>
      </c>
    </row>
    <row r="49" spans="2:13" ht="27.75" customHeight="1" x14ac:dyDescent="0.2">
      <c r="B49" s="1224"/>
      <c r="C49" s="1225"/>
      <c r="D49" s="106"/>
      <c r="E49" s="1226" t="s">
        <v>40</v>
      </c>
      <c r="F49" s="1226"/>
      <c r="G49" s="1226"/>
      <c r="H49" s="1227"/>
      <c r="I49" s="358" t="s">
        <v>519</v>
      </c>
      <c r="J49" s="359" t="s">
        <v>519</v>
      </c>
      <c r="K49" s="359" t="s">
        <v>519</v>
      </c>
      <c r="L49" s="359" t="s">
        <v>519</v>
      </c>
      <c r="M49" s="360" t="s">
        <v>519</v>
      </c>
    </row>
    <row r="50" spans="2:13" ht="27.75" customHeight="1" x14ac:dyDescent="0.2">
      <c r="B50" s="1220" t="s">
        <v>41</v>
      </c>
      <c r="C50" s="1221"/>
      <c r="D50" s="109"/>
      <c r="E50" s="1226" t="s">
        <v>42</v>
      </c>
      <c r="F50" s="1226"/>
      <c r="G50" s="1226"/>
      <c r="H50" s="1227"/>
      <c r="I50" s="358">
        <v>8710</v>
      </c>
      <c r="J50" s="359">
        <v>9104</v>
      </c>
      <c r="K50" s="359">
        <v>7387</v>
      </c>
      <c r="L50" s="359">
        <v>8345</v>
      </c>
      <c r="M50" s="360">
        <v>8695</v>
      </c>
    </row>
    <row r="51" spans="2:13" ht="27.75" customHeight="1" x14ac:dyDescent="0.2">
      <c r="B51" s="1222"/>
      <c r="C51" s="1223"/>
      <c r="D51" s="106"/>
      <c r="E51" s="1226" t="s">
        <v>43</v>
      </c>
      <c r="F51" s="1226"/>
      <c r="G51" s="1226"/>
      <c r="H51" s="1227"/>
      <c r="I51" s="358">
        <v>728</v>
      </c>
      <c r="J51" s="359">
        <v>710</v>
      </c>
      <c r="K51" s="359">
        <v>654</v>
      </c>
      <c r="L51" s="359">
        <v>602</v>
      </c>
      <c r="M51" s="360">
        <v>536</v>
      </c>
    </row>
    <row r="52" spans="2:13" ht="27.75" customHeight="1" x14ac:dyDescent="0.2">
      <c r="B52" s="1224"/>
      <c r="C52" s="1225"/>
      <c r="D52" s="106"/>
      <c r="E52" s="1226" t="s">
        <v>44</v>
      </c>
      <c r="F52" s="1226"/>
      <c r="G52" s="1226"/>
      <c r="H52" s="1227"/>
      <c r="I52" s="358">
        <v>15505</v>
      </c>
      <c r="J52" s="359">
        <v>16171</v>
      </c>
      <c r="K52" s="359">
        <v>16142</v>
      </c>
      <c r="L52" s="359">
        <v>16332</v>
      </c>
      <c r="M52" s="360">
        <v>16551</v>
      </c>
    </row>
    <row r="53" spans="2:13" ht="27.75" customHeight="1" thickBot="1" x14ac:dyDescent="0.25">
      <c r="B53" s="1228" t="s">
        <v>45</v>
      </c>
      <c r="C53" s="1229"/>
      <c r="D53" s="110"/>
      <c r="E53" s="1230" t="s">
        <v>46</v>
      </c>
      <c r="F53" s="1230"/>
      <c r="G53" s="1230"/>
      <c r="H53" s="1231"/>
      <c r="I53" s="361">
        <v>-3375</v>
      </c>
      <c r="J53" s="362">
        <v>-3621</v>
      </c>
      <c r="K53" s="362">
        <v>-1958</v>
      </c>
      <c r="L53" s="362">
        <v>-3691</v>
      </c>
      <c r="M53" s="363">
        <v>-3692</v>
      </c>
    </row>
    <row r="54" spans="2:13" ht="27.75" customHeight="1" x14ac:dyDescent="0.2">
      <c r="B54" s="111" t="s">
        <v>47</v>
      </c>
      <c r="C54" s="112"/>
      <c r="D54" s="112"/>
      <c r="E54" s="113"/>
      <c r="F54" s="113"/>
      <c r="G54" s="113"/>
      <c r="H54" s="113"/>
      <c r="I54" s="114"/>
      <c r="J54" s="114"/>
      <c r="K54" s="114"/>
      <c r="L54" s="114"/>
      <c r="M54" s="114"/>
    </row>
    <row r="55" spans="2:13" ht="13.2" x14ac:dyDescent="0.2"/>
  </sheetData>
  <sheetProtection algorithmName="SHA-512" hashValue="oWgIOGUXTIPIu4uOv6B8RqrAQ3FrpMqRmZPe09zZOvyykYKGmp/eLXgQPWodxu799bov9A/TTavb92TgaWk0Bg==" saltValue="6iZ8EVkRKGKZfcCh18r9/g=="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heetViews>
  <sheetFormatPr defaultColWidth="0" defaultRowHeight="13.5" customHeight="1" zeroHeight="1" x14ac:dyDescent="0.2"/>
  <cols>
    <col min="1" max="1" width="8.21875" style="1" customWidth="1"/>
    <col min="2" max="2" width="16.441406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5" t="s">
        <v>48</v>
      </c>
    </row>
    <row r="54" spans="2:8" ht="29.25" customHeight="1" thickBot="1" x14ac:dyDescent="0.3">
      <c r="B54" s="116" t="s">
        <v>1</v>
      </c>
      <c r="C54" s="117"/>
      <c r="D54" s="117"/>
      <c r="E54" s="118" t="s">
        <v>2</v>
      </c>
      <c r="F54" s="119" t="s">
        <v>562</v>
      </c>
      <c r="G54" s="119" t="s">
        <v>563</v>
      </c>
      <c r="H54" s="120" t="s">
        <v>564</v>
      </c>
    </row>
    <row r="55" spans="2:8" ht="52.5" customHeight="1" x14ac:dyDescent="0.2">
      <c r="B55" s="121"/>
      <c r="C55" s="1247" t="s">
        <v>49</v>
      </c>
      <c r="D55" s="1247"/>
      <c r="E55" s="1248"/>
      <c r="F55" s="122">
        <v>2703</v>
      </c>
      <c r="G55" s="122">
        <v>3584</v>
      </c>
      <c r="H55" s="123">
        <v>4066</v>
      </c>
    </row>
    <row r="56" spans="2:8" ht="52.5" customHeight="1" x14ac:dyDescent="0.2">
      <c r="B56" s="124"/>
      <c r="C56" s="1249" t="s">
        <v>50</v>
      </c>
      <c r="D56" s="1249"/>
      <c r="E56" s="1250"/>
      <c r="F56" s="125">
        <v>619</v>
      </c>
      <c r="G56" s="125">
        <v>620</v>
      </c>
      <c r="H56" s="126">
        <v>620</v>
      </c>
    </row>
    <row r="57" spans="2:8" ht="53.25" customHeight="1" x14ac:dyDescent="0.2">
      <c r="B57" s="124"/>
      <c r="C57" s="1251" t="s">
        <v>51</v>
      </c>
      <c r="D57" s="1251"/>
      <c r="E57" s="1252"/>
      <c r="F57" s="127">
        <v>4192</v>
      </c>
      <c r="G57" s="127">
        <v>4181</v>
      </c>
      <c r="H57" s="128">
        <v>3871</v>
      </c>
    </row>
    <row r="58" spans="2:8" ht="45.75" customHeight="1" x14ac:dyDescent="0.2">
      <c r="B58" s="129"/>
      <c r="C58" s="1239" t="s">
        <v>590</v>
      </c>
      <c r="D58" s="1240"/>
      <c r="E58" s="1241"/>
      <c r="F58" s="130">
        <v>1275</v>
      </c>
      <c r="G58" s="130">
        <v>1605</v>
      </c>
      <c r="H58" s="131">
        <v>1584</v>
      </c>
    </row>
    <row r="59" spans="2:8" ht="45.75" customHeight="1" x14ac:dyDescent="0.2">
      <c r="B59" s="129"/>
      <c r="C59" s="1239" t="s">
        <v>591</v>
      </c>
      <c r="D59" s="1240"/>
      <c r="E59" s="1241"/>
      <c r="F59" s="130">
        <v>985</v>
      </c>
      <c r="G59" s="130">
        <v>919</v>
      </c>
      <c r="H59" s="131">
        <v>899</v>
      </c>
    </row>
    <row r="60" spans="2:8" ht="45.75" customHeight="1" x14ac:dyDescent="0.2">
      <c r="B60" s="129"/>
      <c r="C60" s="1239" t="s">
        <v>592</v>
      </c>
      <c r="D60" s="1240"/>
      <c r="E60" s="1241"/>
      <c r="F60" s="130">
        <v>1041</v>
      </c>
      <c r="G60" s="130">
        <v>872</v>
      </c>
      <c r="H60" s="131">
        <v>703</v>
      </c>
    </row>
    <row r="61" spans="2:8" ht="45.75" customHeight="1" x14ac:dyDescent="0.2">
      <c r="B61" s="129"/>
      <c r="C61" s="1239" t="s">
        <v>593</v>
      </c>
      <c r="D61" s="1240"/>
      <c r="E61" s="1241"/>
      <c r="F61" s="130">
        <v>285</v>
      </c>
      <c r="G61" s="130">
        <v>285</v>
      </c>
      <c r="H61" s="131">
        <v>285</v>
      </c>
    </row>
    <row r="62" spans="2:8" ht="45.75" customHeight="1" thickBot="1" x14ac:dyDescent="0.25">
      <c r="B62" s="132"/>
      <c r="C62" s="1242" t="s">
        <v>594</v>
      </c>
      <c r="D62" s="1243"/>
      <c r="E62" s="1244"/>
      <c r="F62" s="133">
        <v>127</v>
      </c>
      <c r="G62" s="133">
        <v>132</v>
      </c>
      <c r="H62" s="134">
        <v>138</v>
      </c>
    </row>
    <row r="63" spans="2:8" ht="52.5" customHeight="1" thickBot="1" x14ac:dyDescent="0.25">
      <c r="B63" s="135"/>
      <c r="C63" s="1245" t="s">
        <v>52</v>
      </c>
      <c r="D63" s="1245"/>
      <c r="E63" s="1246"/>
      <c r="F63" s="136">
        <v>7514</v>
      </c>
      <c r="G63" s="136">
        <v>8385</v>
      </c>
      <c r="H63" s="137">
        <v>8557</v>
      </c>
    </row>
    <row r="64" spans="2:8" ht="13.2" x14ac:dyDescent="0.2"/>
  </sheetData>
  <sheetProtection algorithmName="SHA-512" hashValue="omsJEiKyUVBSbC8thmZq/DP7uYT/L9hSjSg3aYBxRn4UDQAsFAeIxjOey23kbmwoo3aJMcQfLf5kX9O03WAr6g==" saltValue="Za1Ln7O+PhDA2P8jZLCYc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8" scale="61"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8C6880-9EDA-4B5A-8022-F97273E6A999}">
  <sheetPr>
    <pageSetUpPr fitToPage="1"/>
  </sheetPr>
  <dimension ref="A1:DE85"/>
  <sheetViews>
    <sheetView showGridLines="0" topLeftCell="W45" zoomScaleNormal="100" zoomScaleSheetLayoutView="55" workbookViewId="0">
      <selection activeCell="AM41" sqref="AM41"/>
    </sheetView>
  </sheetViews>
  <sheetFormatPr defaultColWidth="0" defaultRowHeight="13.5" customHeight="1" zeroHeight="1" x14ac:dyDescent="0.2"/>
  <cols>
    <col min="1" max="1" width="6.33203125" style="366" customWidth="1"/>
    <col min="2" max="107" width="2.44140625" style="366" customWidth="1"/>
    <col min="108" max="108" width="6.109375" style="373" customWidth="1"/>
    <col min="109" max="109" width="5.88671875" style="372" customWidth="1"/>
    <col min="110" max="16384" width="8.6640625" style="366" hidden="1"/>
  </cols>
  <sheetData>
    <row r="1" spans="1:109" ht="42.75" customHeight="1" x14ac:dyDescent="0.2">
      <c r="A1" s="364"/>
      <c r="B1" s="365"/>
      <c r="DD1" s="366"/>
      <c r="DE1" s="366"/>
    </row>
    <row r="2" spans="1:109" ht="25.5" customHeight="1" x14ac:dyDescent="0.2">
      <c r="A2" s="367"/>
      <c r="C2" s="367"/>
      <c r="O2" s="367"/>
      <c r="P2" s="367"/>
      <c r="Q2" s="367"/>
      <c r="R2" s="367"/>
      <c r="S2" s="367"/>
      <c r="T2" s="367"/>
      <c r="U2" s="367"/>
      <c r="V2" s="367"/>
      <c r="W2" s="367"/>
      <c r="X2" s="367"/>
      <c r="Y2" s="367"/>
      <c r="Z2" s="367"/>
      <c r="AA2" s="367"/>
      <c r="AB2" s="367"/>
      <c r="AC2" s="367"/>
      <c r="AD2" s="367"/>
      <c r="AE2" s="367"/>
      <c r="AF2" s="367"/>
      <c r="AG2" s="367"/>
      <c r="AH2" s="367"/>
      <c r="AI2" s="367"/>
      <c r="AU2" s="367"/>
      <c r="BG2" s="367"/>
      <c r="BS2" s="367"/>
      <c r="CE2" s="367"/>
      <c r="CQ2" s="367"/>
      <c r="DD2" s="366"/>
      <c r="DE2" s="366"/>
    </row>
    <row r="3" spans="1:109" ht="25.5" customHeight="1" x14ac:dyDescent="0.2">
      <c r="A3" s="367"/>
      <c r="C3" s="367"/>
      <c r="O3" s="367"/>
      <c r="P3" s="367"/>
      <c r="Q3" s="367"/>
      <c r="R3" s="367"/>
      <c r="S3" s="367"/>
      <c r="T3" s="367"/>
      <c r="U3" s="367"/>
      <c r="V3" s="367"/>
      <c r="W3" s="367"/>
      <c r="X3" s="367"/>
      <c r="Y3" s="367"/>
      <c r="Z3" s="367"/>
      <c r="AA3" s="367"/>
      <c r="AB3" s="367"/>
      <c r="AC3" s="367"/>
      <c r="AD3" s="367"/>
      <c r="AE3" s="367"/>
      <c r="AF3" s="367"/>
      <c r="AG3" s="367"/>
      <c r="AH3" s="367"/>
      <c r="AI3" s="367"/>
      <c r="AU3" s="367"/>
      <c r="BG3" s="367"/>
      <c r="BS3" s="367"/>
      <c r="CE3" s="367"/>
      <c r="CQ3" s="367"/>
      <c r="DD3" s="366"/>
      <c r="DE3" s="366"/>
    </row>
    <row r="4" spans="1:109" s="259" customFormat="1" ht="13.2" x14ac:dyDescent="0.2">
      <c r="A4" s="367"/>
      <c r="B4" s="367"/>
      <c r="C4" s="367"/>
      <c r="D4" s="367"/>
      <c r="E4" s="367"/>
      <c r="F4" s="367"/>
      <c r="G4" s="367"/>
      <c r="H4" s="367"/>
      <c r="I4" s="367"/>
      <c r="J4" s="367"/>
      <c r="K4" s="367"/>
      <c r="L4" s="367"/>
      <c r="M4" s="367"/>
      <c r="N4" s="367"/>
      <c r="O4" s="367"/>
      <c r="P4" s="367"/>
      <c r="Q4" s="367"/>
      <c r="R4" s="367"/>
      <c r="S4" s="367"/>
      <c r="T4" s="367"/>
      <c r="U4" s="367"/>
      <c r="V4" s="367"/>
      <c r="W4" s="367"/>
      <c r="X4" s="367"/>
      <c r="Y4" s="367"/>
      <c r="Z4" s="367"/>
      <c r="AA4" s="367"/>
      <c r="AB4" s="367"/>
      <c r="AC4" s="367"/>
      <c r="AD4" s="367"/>
      <c r="AE4" s="367"/>
      <c r="AF4" s="367"/>
      <c r="AG4" s="367"/>
      <c r="AH4" s="367"/>
      <c r="AI4" s="367"/>
      <c r="AJ4" s="367"/>
      <c r="AK4" s="367"/>
      <c r="AL4" s="367"/>
      <c r="AM4" s="367"/>
      <c r="AN4" s="367"/>
      <c r="AO4" s="367"/>
      <c r="AP4" s="367"/>
      <c r="AQ4" s="367"/>
      <c r="AR4" s="367"/>
      <c r="AS4" s="367"/>
      <c r="AT4" s="367"/>
      <c r="AU4" s="367"/>
      <c r="AV4" s="367"/>
      <c r="AW4" s="367"/>
      <c r="AX4" s="367"/>
      <c r="AY4" s="367"/>
      <c r="AZ4" s="367"/>
      <c r="BA4" s="367"/>
      <c r="BB4" s="367"/>
      <c r="BC4" s="367"/>
      <c r="BD4" s="367"/>
      <c r="BE4" s="367"/>
      <c r="BF4" s="367"/>
      <c r="BG4" s="367"/>
      <c r="BH4" s="367"/>
      <c r="BI4" s="367"/>
      <c r="BJ4" s="367"/>
      <c r="BK4" s="367"/>
      <c r="BL4" s="367"/>
      <c r="BM4" s="367"/>
      <c r="BN4" s="367"/>
      <c r="BO4" s="367"/>
      <c r="BP4" s="367"/>
      <c r="BQ4" s="367"/>
      <c r="BR4" s="367"/>
      <c r="BS4" s="367"/>
      <c r="BT4" s="367"/>
      <c r="BU4" s="367"/>
      <c r="BV4" s="367"/>
      <c r="BW4" s="367"/>
      <c r="BX4" s="367"/>
      <c r="BY4" s="367"/>
      <c r="BZ4" s="367"/>
      <c r="CA4" s="367"/>
      <c r="CB4" s="367"/>
      <c r="CC4" s="367"/>
      <c r="CD4" s="367"/>
      <c r="CE4" s="367"/>
      <c r="CF4" s="367"/>
      <c r="CG4" s="367"/>
      <c r="CH4" s="367"/>
      <c r="CI4" s="367"/>
      <c r="CJ4" s="367"/>
      <c r="CK4" s="367"/>
      <c r="CL4" s="367"/>
      <c r="CM4" s="367"/>
      <c r="CN4" s="367"/>
      <c r="CO4" s="367"/>
      <c r="CP4" s="367"/>
      <c r="CQ4" s="367"/>
      <c r="CR4" s="367"/>
      <c r="CS4" s="367"/>
      <c r="CT4" s="367"/>
      <c r="CU4" s="367"/>
      <c r="CV4" s="367"/>
      <c r="CW4" s="367"/>
      <c r="CX4" s="367"/>
      <c r="CY4" s="367"/>
      <c r="CZ4" s="367"/>
      <c r="DA4" s="367"/>
      <c r="DB4" s="367"/>
      <c r="DC4" s="367"/>
      <c r="DD4" s="367"/>
      <c r="DE4" s="367"/>
    </row>
    <row r="5" spans="1:109" s="259" customFormat="1" ht="13.2" x14ac:dyDescent="0.2">
      <c r="A5" s="367"/>
      <c r="B5" s="367"/>
      <c r="C5" s="367"/>
      <c r="D5" s="367"/>
      <c r="E5" s="367"/>
      <c r="F5" s="367"/>
      <c r="G5" s="367"/>
      <c r="H5" s="367"/>
      <c r="I5" s="367"/>
      <c r="J5" s="367"/>
      <c r="K5" s="367"/>
      <c r="L5" s="367"/>
      <c r="M5" s="367"/>
      <c r="N5" s="367"/>
      <c r="O5" s="367"/>
      <c r="P5" s="367"/>
      <c r="Q5" s="367"/>
      <c r="R5" s="367"/>
      <c r="S5" s="367"/>
      <c r="T5" s="367"/>
      <c r="U5" s="367"/>
      <c r="V5" s="367"/>
      <c r="W5" s="367"/>
      <c r="X5" s="367"/>
      <c r="Y5" s="367"/>
      <c r="Z5" s="367"/>
      <c r="AA5" s="367"/>
      <c r="AB5" s="367"/>
      <c r="AC5" s="367"/>
      <c r="AD5" s="367"/>
      <c r="AE5" s="367"/>
      <c r="AF5" s="367"/>
      <c r="AG5" s="367"/>
      <c r="AH5" s="367"/>
      <c r="AI5" s="367"/>
      <c r="AJ5" s="367"/>
      <c r="AK5" s="367"/>
      <c r="AL5" s="367"/>
      <c r="AM5" s="367"/>
      <c r="AN5" s="367"/>
      <c r="AO5" s="367"/>
      <c r="AP5" s="367"/>
      <c r="AQ5" s="367"/>
      <c r="AR5" s="367"/>
      <c r="AS5" s="367"/>
      <c r="AT5" s="367"/>
      <c r="AU5" s="367"/>
      <c r="AV5" s="367"/>
      <c r="AW5" s="367"/>
      <c r="AX5" s="367"/>
      <c r="AY5" s="367"/>
      <c r="AZ5" s="367"/>
      <c r="BA5" s="367"/>
      <c r="BB5" s="367"/>
      <c r="BC5" s="367"/>
      <c r="BD5" s="367"/>
      <c r="BE5" s="367"/>
      <c r="BF5" s="367"/>
      <c r="BG5" s="367"/>
      <c r="BH5" s="367"/>
      <c r="BI5" s="367"/>
      <c r="BJ5" s="367"/>
      <c r="BK5" s="367"/>
      <c r="BL5" s="367"/>
      <c r="BM5" s="367"/>
      <c r="BN5" s="367"/>
      <c r="BO5" s="367"/>
      <c r="BP5" s="367"/>
      <c r="BQ5" s="367"/>
      <c r="BR5" s="367"/>
      <c r="BS5" s="367"/>
      <c r="BT5" s="367"/>
      <c r="BU5" s="367"/>
      <c r="BV5" s="367"/>
      <c r="BW5" s="367"/>
      <c r="BX5" s="367"/>
      <c r="BY5" s="367"/>
      <c r="BZ5" s="367"/>
      <c r="CA5" s="367"/>
      <c r="CB5" s="367"/>
      <c r="CC5" s="367"/>
      <c r="CD5" s="367"/>
      <c r="CE5" s="367"/>
      <c r="CF5" s="367"/>
      <c r="CG5" s="367"/>
      <c r="CH5" s="367"/>
      <c r="CI5" s="367"/>
      <c r="CJ5" s="367"/>
      <c r="CK5" s="367"/>
      <c r="CL5" s="367"/>
      <c r="CM5" s="367"/>
      <c r="CN5" s="367"/>
      <c r="CO5" s="367"/>
      <c r="CP5" s="367"/>
      <c r="CQ5" s="367"/>
      <c r="CR5" s="367"/>
      <c r="CS5" s="367"/>
      <c r="CT5" s="367"/>
      <c r="CU5" s="367"/>
      <c r="CV5" s="367"/>
      <c r="CW5" s="367"/>
      <c r="CX5" s="367"/>
      <c r="CY5" s="367"/>
      <c r="CZ5" s="367"/>
      <c r="DA5" s="367"/>
      <c r="DB5" s="367"/>
      <c r="DC5" s="367"/>
      <c r="DD5" s="367"/>
      <c r="DE5" s="367"/>
    </row>
    <row r="6" spans="1:109" s="259" customFormat="1" ht="13.2" x14ac:dyDescent="0.2">
      <c r="A6" s="367"/>
      <c r="B6" s="367"/>
      <c r="C6" s="367"/>
      <c r="D6" s="367"/>
      <c r="E6" s="367"/>
      <c r="F6" s="367"/>
      <c r="G6" s="367"/>
      <c r="H6" s="367"/>
      <c r="I6" s="367"/>
      <c r="J6" s="367"/>
      <c r="K6" s="367"/>
      <c r="L6" s="367"/>
      <c r="M6" s="367"/>
      <c r="N6" s="367"/>
      <c r="O6" s="367"/>
      <c r="P6" s="367"/>
      <c r="Q6" s="367"/>
      <c r="R6" s="367"/>
      <c r="S6" s="367"/>
      <c r="T6" s="367"/>
      <c r="U6" s="367"/>
      <c r="V6" s="367"/>
      <c r="W6" s="367"/>
      <c r="X6" s="367"/>
      <c r="Y6" s="367"/>
      <c r="Z6" s="367"/>
      <c r="AA6" s="367"/>
      <c r="AB6" s="367"/>
      <c r="AC6" s="367"/>
      <c r="AD6" s="367"/>
      <c r="AE6" s="367"/>
      <c r="AF6" s="367"/>
      <c r="AG6" s="367"/>
      <c r="AH6" s="367"/>
      <c r="AI6" s="367"/>
      <c r="AJ6" s="367"/>
      <c r="AK6" s="367"/>
      <c r="AL6" s="367"/>
      <c r="AM6" s="367"/>
      <c r="AN6" s="367"/>
      <c r="AO6" s="367"/>
      <c r="AP6" s="367"/>
      <c r="AQ6" s="367"/>
      <c r="AR6" s="367"/>
      <c r="AS6" s="367"/>
      <c r="AT6" s="367"/>
      <c r="AU6" s="367"/>
      <c r="AV6" s="367"/>
      <c r="AW6" s="367"/>
      <c r="AX6" s="367"/>
      <c r="AY6" s="367"/>
      <c r="AZ6" s="367"/>
      <c r="BA6" s="367"/>
      <c r="BB6" s="367"/>
      <c r="BC6" s="367"/>
      <c r="BD6" s="367"/>
      <c r="BE6" s="367"/>
      <c r="BF6" s="367"/>
      <c r="BG6" s="367"/>
      <c r="BH6" s="367"/>
      <c r="BI6" s="367"/>
      <c r="BJ6" s="367"/>
      <c r="BK6" s="367"/>
      <c r="BL6" s="367"/>
      <c r="BM6" s="367"/>
      <c r="BN6" s="367"/>
      <c r="BO6" s="367"/>
      <c r="BP6" s="367"/>
      <c r="BQ6" s="367"/>
      <c r="BR6" s="367"/>
      <c r="BS6" s="367"/>
      <c r="BT6" s="367"/>
      <c r="BU6" s="367"/>
      <c r="BV6" s="367"/>
      <c r="BW6" s="367"/>
      <c r="BX6" s="367"/>
      <c r="BY6" s="367"/>
      <c r="BZ6" s="367"/>
      <c r="CA6" s="367"/>
      <c r="CB6" s="367"/>
      <c r="CC6" s="367"/>
      <c r="CD6" s="367"/>
      <c r="CE6" s="367"/>
      <c r="CF6" s="367"/>
      <c r="CG6" s="367"/>
      <c r="CH6" s="367"/>
      <c r="CI6" s="367"/>
      <c r="CJ6" s="367"/>
      <c r="CK6" s="367"/>
      <c r="CL6" s="367"/>
      <c r="CM6" s="367"/>
      <c r="CN6" s="367"/>
      <c r="CO6" s="367"/>
      <c r="CP6" s="367"/>
      <c r="CQ6" s="367"/>
      <c r="CR6" s="367"/>
      <c r="CS6" s="367"/>
      <c r="CT6" s="367"/>
      <c r="CU6" s="367"/>
      <c r="CV6" s="367"/>
      <c r="CW6" s="367"/>
      <c r="CX6" s="367"/>
      <c r="CY6" s="367"/>
      <c r="CZ6" s="367"/>
      <c r="DA6" s="367"/>
      <c r="DB6" s="367"/>
      <c r="DC6" s="367"/>
      <c r="DD6" s="367"/>
      <c r="DE6" s="367"/>
    </row>
    <row r="7" spans="1:109" s="259" customFormat="1" ht="13.2" x14ac:dyDescent="0.2">
      <c r="A7" s="367"/>
      <c r="B7" s="367"/>
      <c r="C7" s="367"/>
      <c r="D7" s="367"/>
      <c r="E7" s="367"/>
      <c r="F7" s="367"/>
      <c r="G7" s="367"/>
      <c r="H7" s="367"/>
      <c r="I7" s="367"/>
      <c r="J7" s="367"/>
      <c r="K7" s="367"/>
      <c r="L7" s="367"/>
      <c r="M7" s="367"/>
      <c r="N7" s="367"/>
      <c r="O7" s="367"/>
      <c r="P7" s="367"/>
      <c r="Q7" s="367"/>
      <c r="R7" s="367"/>
      <c r="S7" s="367"/>
      <c r="T7" s="367"/>
      <c r="U7" s="367"/>
      <c r="V7" s="367"/>
      <c r="W7" s="367"/>
      <c r="X7" s="367"/>
      <c r="Y7" s="367"/>
      <c r="Z7" s="367"/>
      <c r="AA7" s="367"/>
      <c r="AB7" s="367"/>
      <c r="AC7" s="367"/>
      <c r="AD7" s="367"/>
      <c r="AE7" s="367"/>
      <c r="AF7" s="367"/>
      <c r="AG7" s="367"/>
      <c r="AH7" s="367"/>
      <c r="AI7" s="367"/>
      <c r="AJ7" s="367"/>
      <c r="AK7" s="367"/>
      <c r="AL7" s="367"/>
      <c r="AM7" s="367"/>
      <c r="AN7" s="367"/>
      <c r="AO7" s="367"/>
      <c r="AP7" s="367"/>
      <c r="AQ7" s="367"/>
      <c r="AR7" s="367"/>
      <c r="AS7" s="367"/>
      <c r="AT7" s="367"/>
      <c r="AU7" s="367"/>
      <c r="AV7" s="367"/>
      <c r="AW7" s="367"/>
      <c r="AX7" s="367"/>
      <c r="AY7" s="367"/>
      <c r="AZ7" s="367"/>
      <c r="BA7" s="367"/>
      <c r="BB7" s="367"/>
      <c r="BC7" s="367"/>
      <c r="BD7" s="367"/>
      <c r="BE7" s="367"/>
      <c r="BF7" s="367"/>
      <c r="BG7" s="367"/>
      <c r="BH7" s="367"/>
      <c r="BI7" s="367"/>
      <c r="BJ7" s="367"/>
      <c r="BK7" s="367"/>
      <c r="BL7" s="367"/>
      <c r="BM7" s="367"/>
      <c r="BN7" s="367"/>
      <c r="BO7" s="367"/>
      <c r="BP7" s="367"/>
      <c r="BQ7" s="367"/>
      <c r="BR7" s="367"/>
      <c r="BS7" s="367"/>
      <c r="BT7" s="367"/>
      <c r="BU7" s="367"/>
      <c r="BV7" s="367"/>
      <c r="BW7" s="367"/>
      <c r="BX7" s="367"/>
      <c r="BY7" s="367"/>
      <c r="BZ7" s="367"/>
      <c r="CA7" s="367"/>
      <c r="CB7" s="367"/>
      <c r="CC7" s="367"/>
      <c r="CD7" s="367"/>
      <c r="CE7" s="367"/>
      <c r="CF7" s="367"/>
      <c r="CG7" s="367"/>
      <c r="CH7" s="367"/>
      <c r="CI7" s="367"/>
      <c r="CJ7" s="367"/>
      <c r="CK7" s="367"/>
      <c r="CL7" s="367"/>
      <c r="CM7" s="367"/>
      <c r="CN7" s="367"/>
      <c r="CO7" s="367"/>
      <c r="CP7" s="367"/>
      <c r="CQ7" s="367"/>
      <c r="CR7" s="367"/>
      <c r="CS7" s="367"/>
      <c r="CT7" s="367"/>
      <c r="CU7" s="367"/>
      <c r="CV7" s="367"/>
      <c r="CW7" s="367"/>
      <c r="CX7" s="367"/>
      <c r="CY7" s="367"/>
      <c r="CZ7" s="367"/>
      <c r="DA7" s="367"/>
      <c r="DB7" s="367"/>
      <c r="DC7" s="367"/>
      <c r="DD7" s="367"/>
      <c r="DE7" s="367"/>
    </row>
    <row r="8" spans="1:109" s="259" customFormat="1" ht="13.2" x14ac:dyDescent="0.2">
      <c r="A8" s="367"/>
      <c r="B8" s="367"/>
      <c r="C8" s="367"/>
      <c r="D8" s="367"/>
      <c r="E8" s="367"/>
      <c r="F8" s="367"/>
      <c r="G8" s="367"/>
      <c r="H8" s="367"/>
      <c r="I8" s="367"/>
      <c r="J8" s="367"/>
      <c r="K8" s="367"/>
      <c r="L8" s="367"/>
      <c r="M8" s="367"/>
      <c r="N8" s="367"/>
      <c r="O8" s="367"/>
      <c r="P8" s="367"/>
      <c r="Q8" s="367"/>
      <c r="R8" s="367"/>
      <c r="S8" s="367"/>
      <c r="T8" s="367"/>
      <c r="U8" s="367"/>
      <c r="V8" s="367"/>
      <c r="W8" s="367"/>
      <c r="X8" s="367"/>
      <c r="Y8" s="367"/>
      <c r="Z8" s="367"/>
      <c r="AA8" s="367"/>
      <c r="AB8" s="367"/>
      <c r="AC8" s="367"/>
      <c r="AD8" s="367"/>
      <c r="AE8" s="367"/>
      <c r="AF8" s="367"/>
      <c r="AG8" s="367"/>
      <c r="AH8" s="367"/>
      <c r="AI8" s="367"/>
      <c r="AJ8" s="367"/>
      <c r="AK8" s="367"/>
      <c r="AL8" s="367"/>
      <c r="AM8" s="367"/>
      <c r="AN8" s="367"/>
      <c r="AO8" s="367"/>
      <c r="AP8" s="367"/>
      <c r="AQ8" s="367"/>
      <c r="AR8" s="367"/>
      <c r="AS8" s="367"/>
      <c r="AT8" s="367"/>
      <c r="AU8" s="367"/>
      <c r="AV8" s="367"/>
      <c r="AW8" s="367"/>
      <c r="AX8" s="367"/>
      <c r="AY8" s="367"/>
      <c r="AZ8" s="367"/>
      <c r="BA8" s="367"/>
      <c r="BB8" s="367"/>
      <c r="BC8" s="367"/>
      <c r="BD8" s="367"/>
      <c r="BE8" s="367"/>
      <c r="BF8" s="367"/>
      <c r="BG8" s="367"/>
      <c r="BH8" s="367"/>
      <c r="BI8" s="367"/>
      <c r="BJ8" s="367"/>
      <c r="BK8" s="367"/>
      <c r="BL8" s="367"/>
      <c r="BM8" s="367"/>
      <c r="BN8" s="367"/>
      <c r="BO8" s="367"/>
      <c r="BP8" s="367"/>
      <c r="BQ8" s="367"/>
      <c r="BR8" s="367"/>
      <c r="BS8" s="367"/>
      <c r="BT8" s="367"/>
      <c r="BU8" s="367"/>
      <c r="BV8" s="367"/>
      <c r="BW8" s="367"/>
      <c r="BX8" s="367"/>
      <c r="BY8" s="367"/>
      <c r="BZ8" s="367"/>
      <c r="CA8" s="367"/>
      <c r="CB8" s="367"/>
      <c r="CC8" s="367"/>
      <c r="CD8" s="367"/>
      <c r="CE8" s="367"/>
      <c r="CF8" s="367"/>
      <c r="CG8" s="367"/>
      <c r="CH8" s="367"/>
      <c r="CI8" s="367"/>
      <c r="CJ8" s="367"/>
      <c r="CK8" s="367"/>
      <c r="CL8" s="367"/>
      <c r="CM8" s="367"/>
      <c r="CN8" s="367"/>
      <c r="CO8" s="367"/>
      <c r="CP8" s="367"/>
      <c r="CQ8" s="367"/>
      <c r="CR8" s="367"/>
      <c r="CS8" s="367"/>
      <c r="CT8" s="367"/>
      <c r="CU8" s="367"/>
      <c r="CV8" s="367"/>
      <c r="CW8" s="367"/>
      <c r="CX8" s="367"/>
      <c r="CY8" s="367"/>
      <c r="CZ8" s="367"/>
      <c r="DA8" s="367"/>
      <c r="DB8" s="367"/>
      <c r="DC8" s="367"/>
      <c r="DD8" s="367"/>
      <c r="DE8" s="367"/>
    </row>
    <row r="9" spans="1:109" s="259" customFormat="1" ht="13.2" x14ac:dyDescent="0.2">
      <c r="A9" s="367"/>
      <c r="B9" s="367"/>
      <c r="C9" s="367"/>
      <c r="D9" s="367"/>
      <c r="E9" s="367"/>
      <c r="F9" s="367"/>
      <c r="G9" s="367"/>
      <c r="H9" s="367"/>
      <c r="I9" s="367"/>
      <c r="J9" s="367"/>
      <c r="K9" s="367"/>
      <c r="L9" s="367"/>
      <c r="M9" s="367"/>
      <c r="N9" s="367"/>
      <c r="O9" s="367"/>
      <c r="P9" s="367"/>
      <c r="Q9" s="367"/>
      <c r="R9" s="367"/>
      <c r="S9" s="367"/>
      <c r="T9" s="367"/>
      <c r="U9" s="367"/>
      <c r="V9" s="367"/>
      <c r="W9" s="367"/>
      <c r="X9" s="367"/>
      <c r="Y9" s="367"/>
      <c r="Z9" s="367"/>
      <c r="AA9" s="367"/>
      <c r="AB9" s="367"/>
      <c r="AC9" s="367"/>
      <c r="AD9" s="367"/>
      <c r="AE9" s="367"/>
      <c r="AF9" s="367"/>
      <c r="AG9" s="367"/>
      <c r="AH9" s="367"/>
      <c r="AI9" s="367"/>
      <c r="AJ9" s="367"/>
      <c r="AK9" s="367"/>
      <c r="AL9" s="367"/>
      <c r="AM9" s="367"/>
      <c r="AN9" s="367"/>
      <c r="AO9" s="367"/>
      <c r="AP9" s="367"/>
      <c r="AQ9" s="367"/>
      <c r="AR9" s="367"/>
      <c r="AS9" s="367"/>
      <c r="AT9" s="367"/>
      <c r="AU9" s="367"/>
      <c r="AV9" s="367"/>
      <c r="AW9" s="367"/>
      <c r="AX9" s="367"/>
      <c r="AY9" s="367"/>
      <c r="AZ9" s="367"/>
      <c r="BA9" s="367"/>
      <c r="BB9" s="367"/>
      <c r="BC9" s="367"/>
      <c r="BD9" s="367"/>
      <c r="BE9" s="367"/>
      <c r="BF9" s="367"/>
      <c r="BG9" s="367"/>
      <c r="BH9" s="367"/>
      <c r="BI9" s="367"/>
      <c r="BJ9" s="367"/>
      <c r="BK9" s="367"/>
      <c r="BL9" s="367"/>
      <c r="BM9" s="367"/>
      <c r="BN9" s="367"/>
      <c r="BO9" s="367"/>
      <c r="BP9" s="367"/>
      <c r="BQ9" s="367"/>
      <c r="BR9" s="367"/>
      <c r="BS9" s="367"/>
      <c r="BT9" s="367"/>
      <c r="BU9" s="367"/>
      <c r="BV9" s="367"/>
      <c r="BW9" s="367"/>
      <c r="BX9" s="367"/>
      <c r="BY9" s="367"/>
      <c r="BZ9" s="367"/>
      <c r="CA9" s="367"/>
      <c r="CB9" s="367"/>
      <c r="CC9" s="367"/>
      <c r="CD9" s="367"/>
      <c r="CE9" s="367"/>
      <c r="CF9" s="367"/>
      <c r="CG9" s="367"/>
      <c r="CH9" s="367"/>
      <c r="CI9" s="367"/>
      <c r="CJ9" s="367"/>
      <c r="CK9" s="367"/>
      <c r="CL9" s="367"/>
      <c r="CM9" s="367"/>
      <c r="CN9" s="367"/>
      <c r="CO9" s="367"/>
      <c r="CP9" s="367"/>
      <c r="CQ9" s="367"/>
      <c r="CR9" s="367"/>
      <c r="CS9" s="367"/>
      <c r="CT9" s="367"/>
      <c r="CU9" s="367"/>
      <c r="CV9" s="367"/>
      <c r="CW9" s="367"/>
      <c r="CX9" s="367"/>
      <c r="CY9" s="367"/>
      <c r="CZ9" s="367"/>
      <c r="DA9" s="367"/>
      <c r="DB9" s="367"/>
      <c r="DC9" s="367"/>
      <c r="DD9" s="367"/>
      <c r="DE9" s="367"/>
    </row>
    <row r="10" spans="1:109" s="259" customFormat="1" ht="13.2" x14ac:dyDescent="0.2">
      <c r="A10" s="367"/>
      <c r="B10" s="367"/>
      <c r="C10" s="367"/>
      <c r="D10" s="367"/>
      <c r="E10" s="367"/>
      <c r="F10" s="367"/>
      <c r="G10" s="367"/>
      <c r="H10" s="367"/>
      <c r="I10" s="367"/>
      <c r="J10" s="367"/>
      <c r="K10" s="367"/>
      <c r="L10" s="367"/>
      <c r="M10" s="367"/>
      <c r="N10" s="367"/>
      <c r="O10" s="367"/>
      <c r="P10" s="367"/>
      <c r="Q10" s="367"/>
      <c r="R10" s="367"/>
      <c r="S10" s="367"/>
      <c r="T10" s="367"/>
      <c r="U10" s="367"/>
      <c r="V10" s="367"/>
      <c r="W10" s="367"/>
      <c r="X10" s="367"/>
      <c r="Y10" s="367"/>
      <c r="Z10" s="367"/>
      <c r="AA10" s="367"/>
      <c r="AB10" s="367"/>
      <c r="AC10" s="367"/>
      <c r="AD10" s="367"/>
      <c r="AE10" s="367"/>
      <c r="AF10" s="367"/>
      <c r="AG10" s="367"/>
      <c r="AH10" s="367"/>
      <c r="AI10" s="367"/>
      <c r="AJ10" s="367"/>
      <c r="AK10" s="367"/>
      <c r="AL10" s="367"/>
      <c r="AM10" s="367"/>
      <c r="AN10" s="367"/>
      <c r="AO10" s="367"/>
      <c r="AP10" s="367"/>
      <c r="AQ10" s="367"/>
      <c r="AR10" s="367"/>
      <c r="AS10" s="367"/>
      <c r="AT10" s="367"/>
      <c r="AU10" s="367"/>
      <c r="AV10" s="367"/>
      <c r="AW10" s="367"/>
      <c r="AX10" s="367"/>
      <c r="AY10" s="367"/>
      <c r="AZ10" s="367"/>
      <c r="BA10" s="367"/>
      <c r="BB10" s="367"/>
      <c r="BC10" s="367"/>
      <c r="BD10" s="367"/>
      <c r="BE10" s="367"/>
      <c r="BF10" s="367"/>
      <c r="BG10" s="367"/>
      <c r="BH10" s="367"/>
      <c r="BI10" s="367"/>
      <c r="BJ10" s="367"/>
      <c r="BK10" s="367"/>
      <c r="BL10" s="367"/>
      <c r="BM10" s="367"/>
      <c r="BN10" s="367"/>
      <c r="BO10" s="367"/>
      <c r="BP10" s="367"/>
      <c r="BQ10" s="367"/>
      <c r="BR10" s="367"/>
      <c r="BS10" s="367"/>
      <c r="BT10" s="367"/>
      <c r="BU10" s="367"/>
      <c r="BV10" s="367"/>
      <c r="BW10" s="367"/>
      <c r="BX10" s="367"/>
      <c r="BY10" s="367"/>
      <c r="BZ10" s="367"/>
      <c r="CA10" s="367"/>
      <c r="CB10" s="367"/>
      <c r="CC10" s="367"/>
      <c r="CD10" s="367"/>
      <c r="CE10" s="367"/>
      <c r="CF10" s="367"/>
      <c r="CG10" s="367"/>
      <c r="CH10" s="367"/>
      <c r="CI10" s="367"/>
      <c r="CJ10" s="367"/>
      <c r="CK10" s="367"/>
      <c r="CL10" s="367"/>
      <c r="CM10" s="367"/>
      <c r="CN10" s="367"/>
      <c r="CO10" s="367"/>
      <c r="CP10" s="367"/>
      <c r="CQ10" s="367"/>
      <c r="CR10" s="367"/>
      <c r="CS10" s="367"/>
      <c r="CT10" s="367"/>
      <c r="CU10" s="367"/>
      <c r="CV10" s="367"/>
      <c r="CW10" s="367"/>
      <c r="CX10" s="367"/>
      <c r="CY10" s="367"/>
      <c r="CZ10" s="367"/>
      <c r="DA10" s="367"/>
      <c r="DB10" s="367"/>
      <c r="DC10" s="367"/>
      <c r="DD10" s="367"/>
      <c r="DE10" s="367"/>
    </row>
    <row r="11" spans="1:109" s="259" customFormat="1" ht="13.2" x14ac:dyDescent="0.2">
      <c r="A11" s="367"/>
      <c r="B11" s="367"/>
      <c r="C11" s="367"/>
      <c r="D11" s="367"/>
      <c r="E11" s="367"/>
      <c r="F11" s="367"/>
      <c r="G11" s="367"/>
      <c r="H11" s="367"/>
      <c r="I11" s="367"/>
      <c r="J11" s="367"/>
      <c r="K11" s="367"/>
      <c r="L11" s="367"/>
      <c r="M11" s="367"/>
      <c r="N11" s="367"/>
      <c r="O11" s="367"/>
      <c r="P11" s="367"/>
      <c r="Q11" s="367"/>
      <c r="R11" s="367"/>
      <c r="S11" s="367"/>
      <c r="T11" s="367"/>
      <c r="U11" s="367"/>
      <c r="V11" s="367"/>
      <c r="W11" s="367"/>
      <c r="X11" s="367"/>
      <c r="Y11" s="367"/>
      <c r="Z11" s="367"/>
      <c r="AA11" s="367"/>
      <c r="AB11" s="367"/>
      <c r="AC11" s="367"/>
      <c r="AD11" s="367"/>
      <c r="AE11" s="367"/>
      <c r="AF11" s="367"/>
      <c r="AG11" s="367"/>
      <c r="AH11" s="367"/>
      <c r="AI11" s="367"/>
      <c r="AJ11" s="367"/>
      <c r="AK11" s="367"/>
      <c r="AL11" s="367"/>
      <c r="AM11" s="367"/>
      <c r="AN11" s="367"/>
      <c r="AO11" s="367"/>
      <c r="AP11" s="367"/>
      <c r="AQ11" s="367"/>
      <c r="AR11" s="367"/>
      <c r="AS11" s="367"/>
      <c r="AT11" s="367"/>
      <c r="AU11" s="367"/>
      <c r="AV11" s="367"/>
      <c r="AW11" s="367"/>
      <c r="AX11" s="367"/>
      <c r="AY11" s="367"/>
      <c r="AZ11" s="367"/>
      <c r="BA11" s="367"/>
      <c r="BB11" s="367"/>
      <c r="BC11" s="367"/>
      <c r="BD11" s="367"/>
      <c r="BE11" s="367"/>
      <c r="BF11" s="367"/>
      <c r="BG11" s="367"/>
      <c r="BH11" s="367"/>
      <c r="BI11" s="367"/>
      <c r="BJ11" s="367"/>
      <c r="BK11" s="367"/>
      <c r="BL11" s="367"/>
      <c r="BM11" s="367"/>
      <c r="BN11" s="367"/>
      <c r="BO11" s="367"/>
      <c r="BP11" s="367"/>
      <c r="BQ11" s="367"/>
      <c r="BR11" s="367"/>
      <c r="BS11" s="367"/>
      <c r="BT11" s="367"/>
      <c r="BU11" s="367"/>
      <c r="BV11" s="367"/>
      <c r="BW11" s="367"/>
      <c r="BX11" s="367"/>
      <c r="BY11" s="367"/>
      <c r="BZ11" s="367"/>
      <c r="CA11" s="367"/>
      <c r="CB11" s="367"/>
      <c r="CC11" s="367"/>
      <c r="CD11" s="367"/>
      <c r="CE11" s="367"/>
      <c r="CF11" s="367"/>
      <c r="CG11" s="367"/>
      <c r="CH11" s="367"/>
      <c r="CI11" s="367"/>
      <c r="CJ11" s="367"/>
      <c r="CK11" s="367"/>
      <c r="CL11" s="367"/>
      <c r="CM11" s="367"/>
      <c r="CN11" s="367"/>
      <c r="CO11" s="367"/>
      <c r="CP11" s="367"/>
      <c r="CQ11" s="367"/>
      <c r="CR11" s="367"/>
      <c r="CS11" s="367"/>
      <c r="CT11" s="367"/>
      <c r="CU11" s="367"/>
      <c r="CV11" s="367"/>
      <c r="CW11" s="367"/>
      <c r="CX11" s="367"/>
      <c r="CY11" s="367"/>
      <c r="CZ11" s="367"/>
      <c r="DA11" s="367"/>
      <c r="DB11" s="367"/>
      <c r="DC11" s="367"/>
      <c r="DD11" s="367"/>
      <c r="DE11" s="367"/>
    </row>
    <row r="12" spans="1:109" s="259" customFormat="1" ht="13.2" x14ac:dyDescent="0.2">
      <c r="A12" s="367"/>
      <c r="B12" s="367"/>
      <c r="C12" s="367"/>
      <c r="D12" s="367"/>
      <c r="E12" s="367"/>
      <c r="F12" s="367"/>
      <c r="G12" s="367"/>
      <c r="H12" s="367"/>
      <c r="I12" s="367"/>
      <c r="J12" s="367"/>
      <c r="K12" s="367"/>
      <c r="L12" s="367"/>
      <c r="M12" s="367"/>
      <c r="N12" s="367"/>
      <c r="O12" s="367"/>
      <c r="P12" s="367"/>
      <c r="Q12" s="367"/>
      <c r="R12" s="367"/>
      <c r="S12" s="367"/>
      <c r="T12" s="367"/>
      <c r="U12" s="367"/>
      <c r="V12" s="367"/>
      <c r="W12" s="367"/>
      <c r="X12" s="367"/>
      <c r="Y12" s="367"/>
      <c r="Z12" s="367"/>
      <c r="AA12" s="367"/>
      <c r="AB12" s="367"/>
      <c r="AC12" s="367"/>
      <c r="AD12" s="367"/>
      <c r="AE12" s="367"/>
      <c r="AF12" s="367"/>
      <c r="AG12" s="367"/>
      <c r="AH12" s="367"/>
      <c r="AI12" s="367"/>
      <c r="AJ12" s="367"/>
      <c r="AK12" s="367"/>
      <c r="AL12" s="367"/>
      <c r="AM12" s="367"/>
      <c r="AN12" s="367"/>
      <c r="AO12" s="367"/>
      <c r="AP12" s="367"/>
      <c r="AQ12" s="367"/>
      <c r="AR12" s="367"/>
      <c r="AS12" s="367"/>
      <c r="AT12" s="367"/>
      <c r="AU12" s="367"/>
      <c r="AV12" s="367"/>
      <c r="AW12" s="367"/>
      <c r="AX12" s="367"/>
      <c r="AY12" s="367"/>
      <c r="AZ12" s="367"/>
      <c r="BA12" s="367"/>
      <c r="BB12" s="367"/>
      <c r="BC12" s="367"/>
      <c r="BD12" s="367"/>
      <c r="BE12" s="367"/>
      <c r="BF12" s="367"/>
      <c r="BG12" s="367"/>
      <c r="BH12" s="367"/>
      <c r="BI12" s="367"/>
      <c r="BJ12" s="367"/>
      <c r="BK12" s="367"/>
      <c r="BL12" s="367"/>
      <c r="BM12" s="367"/>
      <c r="BN12" s="367"/>
      <c r="BO12" s="367"/>
      <c r="BP12" s="367"/>
      <c r="BQ12" s="367"/>
      <c r="BR12" s="367"/>
      <c r="BS12" s="367"/>
      <c r="BT12" s="367"/>
      <c r="BU12" s="367"/>
      <c r="BV12" s="367"/>
      <c r="BW12" s="367"/>
      <c r="BX12" s="367"/>
      <c r="BY12" s="367"/>
      <c r="BZ12" s="367"/>
      <c r="CA12" s="367"/>
      <c r="CB12" s="367"/>
      <c r="CC12" s="367"/>
      <c r="CD12" s="367"/>
      <c r="CE12" s="367"/>
      <c r="CF12" s="367"/>
      <c r="CG12" s="367"/>
      <c r="CH12" s="367"/>
      <c r="CI12" s="367"/>
      <c r="CJ12" s="367"/>
      <c r="CK12" s="367"/>
      <c r="CL12" s="367"/>
      <c r="CM12" s="367"/>
      <c r="CN12" s="367"/>
      <c r="CO12" s="367"/>
      <c r="CP12" s="367"/>
      <c r="CQ12" s="367"/>
      <c r="CR12" s="367"/>
      <c r="CS12" s="367"/>
      <c r="CT12" s="367"/>
      <c r="CU12" s="367"/>
      <c r="CV12" s="367"/>
      <c r="CW12" s="367"/>
      <c r="CX12" s="367"/>
      <c r="CY12" s="367"/>
      <c r="CZ12" s="367"/>
      <c r="DA12" s="367"/>
      <c r="DB12" s="367"/>
      <c r="DC12" s="367"/>
      <c r="DD12" s="367"/>
      <c r="DE12" s="367"/>
    </row>
    <row r="13" spans="1:109" s="259" customFormat="1" ht="13.2" x14ac:dyDescent="0.2">
      <c r="A13" s="367"/>
      <c r="B13" s="367"/>
      <c r="C13" s="367"/>
      <c r="D13" s="367"/>
      <c r="E13" s="367"/>
      <c r="F13" s="367"/>
      <c r="G13" s="367"/>
      <c r="H13" s="367"/>
      <c r="I13" s="367"/>
      <c r="J13" s="367"/>
      <c r="K13" s="367"/>
      <c r="L13" s="367"/>
      <c r="M13" s="367"/>
      <c r="N13" s="367"/>
      <c r="O13" s="367"/>
      <c r="P13" s="367"/>
      <c r="Q13" s="367"/>
      <c r="R13" s="367"/>
      <c r="S13" s="367"/>
      <c r="T13" s="367"/>
      <c r="U13" s="367"/>
      <c r="V13" s="367"/>
      <c r="W13" s="367"/>
      <c r="X13" s="367"/>
      <c r="Y13" s="367"/>
      <c r="Z13" s="367"/>
      <c r="AA13" s="367"/>
      <c r="AB13" s="367"/>
      <c r="AC13" s="367"/>
      <c r="AD13" s="367"/>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67"/>
      <c r="BC13" s="367"/>
      <c r="BD13" s="367"/>
      <c r="BE13" s="367"/>
      <c r="BF13" s="367"/>
      <c r="BG13" s="367"/>
      <c r="BH13" s="367"/>
      <c r="BI13" s="367"/>
      <c r="BJ13" s="367"/>
      <c r="BK13" s="367"/>
      <c r="BL13" s="367"/>
      <c r="BM13" s="367"/>
      <c r="BN13" s="367"/>
      <c r="BO13" s="367"/>
      <c r="BP13" s="367"/>
      <c r="BQ13" s="367"/>
      <c r="BR13" s="367"/>
      <c r="BS13" s="367"/>
      <c r="BT13" s="367"/>
      <c r="BU13" s="367"/>
      <c r="BV13" s="367"/>
      <c r="BW13" s="367"/>
      <c r="BX13" s="367"/>
      <c r="BY13" s="367"/>
      <c r="BZ13" s="367"/>
      <c r="CA13" s="367"/>
      <c r="CB13" s="367"/>
      <c r="CC13" s="367"/>
      <c r="CD13" s="367"/>
      <c r="CE13" s="367"/>
      <c r="CF13" s="367"/>
      <c r="CG13" s="367"/>
      <c r="CH13" s="367"/>
      <c r="CI13" s="367"/>
      <c r="CJ13" s="367"/>
      <c r="CK13" s="367"/>
      <c r="CL13" s="367"/>
      <c r="CM13" s="367"/>
      <c r="CN13" s="367"/>
      <c r="CO13" s="367"/>
      <c r="CP13" s="367"/>
      <c r="CQ13" s="367"/>
      <c r="CR13" s="367"/>
      <c r="CS13" s="367"/>
      <c r="CT13" s="367"/>
      <c r="CU13" s="367"/>
      <c r="CV13" s="367"/>
      <c r="CW13" s="367"/>
      <c r="CX13" s="367"/>
      <c r="CY13" s="367"/>
      <c r="CZ13" s="367"/>
      <c r="DA13" s="367"/>
      <c r="DB13" s="367"/>
      <c r="DC13" s="367"/>
      <c r="DD13" s="367"/>
      <c r="DE13" s="367"/>
    </row>
    <row r="14" spans="1:109" s="259" customFormat="1" ht="13.2" x14ac:dyDescent="0.2">
      <c r="A14" s="367"/>
      <c r="B14" s="367"/>
      <c r="C14" s="367"/>
      <c r="D14" s="367"/>
      <c r="E14" s="367"/>
      <c r="F14" s="367"/>
      <c r="G14" s="367"/>
      <c r="H14" s="367"/>
      <c r="I14" s="367"/>
      <c r="J14" s="367"/>
      <c r="K14" s="367"/>
      <c r="L14" s="367"/>
      <c r="M14" s="367"/>
      <c r="N14" s="367"/>
      <c r="O14" s="367"/>
      <c r="P14" s="367"/>
      <c r="Q14" s="367"/>
      <c r="R14" s="367"/>
      <c r="S14" s="367"/>
      <c r="T14" s="367"/>
      <c r="U14" s="367"/>
      <c r="V14" s="367"/>
      <c r="W14" s="367"/>
      <c r="X14" s="367"/>
      <c r="Y14" s="367"/>
      <c r="Z14" s="367"/>
      <c r="AA14" s="367"/>
      <c r="AB14" s="367"/>
      <c r="AC14" s="367"/>
      <c r="AD14" s="367"/>
      <c r="AE14" s="367"/>
      <c r="AF14" s="367"/>
      <c r="AG14" s="367"/>
      <c r="AH14" s="367"/>
      <c r="AI14" s="367"/>
      <c r="AJ14" s="367"/>
      <c r="AK14" s="367"/>
      <c r="AL14" s="367"/>
      <c r="AM14" s="367"/>
      <c r="AN14" s="367"/>
      <c r="AO14" s="367"/>
      <c r="AP14" s="367"/>
      <c r="AQ14" s="367"/>
      <c r="AR14" s="367"/>
      <c r="AS14" s="367"/>
      <c r="AT14" s="367"/>
      <c r="AU14" s="367"/>
      <c r="AV14" s="367"/>
      <c r="AW14" s="367"/>
      <c r="AX14" s="367"/>
      <c r="AY14" s="367"/>
      <c r="AZ14" s="367"/>
      <c r="BA14" s="367"/>
      <c r="BB14" s="367"/>
      <c r="BC14" s="367"/>
      <c r="BD14" s="367"/>
      <c r="BE14" s="367"/>
      <c r="BF14" s="367"/>
      <c r="BG14" s="367"/>
      <c r="BH14" s="367"/>
      <c r="BI14" s="367"/>
      <c r="BJ14" s="367"/>
      <c r="BK14" s="367"/>
      <c r="BL14" s="367"/>
      <c r="BM14" s="367"/>
      <c r="BN14" s="367"/>
      <c r="BO14" s="367"/>
      <c r="BP14" s="367"/>
      <c r="BQ14" s="367"/>
      <c r="BR14" s="367"/>
      <c r="BS14" s="367"/>
      <c r="BT14" s="367"/>
      <c r="BU14" s="367"/>
      <c r="BV14" s="367"/>
      <c r="BW14" s="367"/>
      <c r="BX14" s="367"/>
      <c r="BY14" s="367"/>
      <c r="BZ14" s="367"/>
      <c r="CA14" s="367"/>
      <c r="CB14" s="367"/>
      <c r="CC14" s="367"/>
      <c r="CD14" s="367"/>
      <c r="CE14" s="367"/>
      <c r="CF14" s="367"/>
      <c r="CG14" s="367"/>
      <c r="CH14" s="367"/>
      <c r="CI14" s="367"/>
      <c r="CJ14" s="367"/>
      <c r="CK14" s="367"/>
      <c r="CL14" s="367"/>
      <c r="CM14" s="367"/>
      <c r="CN14" s="367"/>
      <c r="CO14" s="367"/>
      <c r="CP14" s="367"/>
      <c r="CQ14" s="367"/>
      <c r="CR14" s="367"/>
      <c r="CS14" s="367"/>
      <c r="CT14" s="367"/>
      <c r="CU14" s="367"/>
      <c r="CV14" s="367"/>
      <c r="CW14" s="367"/>
      <c r="CX14" s="367"/>
      <c r="CY14" s="367"/>
      <c r="CZ14" s="367"/>
      <c r="DA14" s="367"/>
      <c r="DB14" s="367"/>
      <c r="DC14" s="367"/>
      <c r="DD14" s="367"/>
      <c r="DE14" s="367"/>
    </row>
    <row r="15" spans="1:109" s="259" customFormat="1" ht="13.2" x14ac:dyDescent="0.2">
      <c r="A15" s="366"/>
      <c r="B15" s="367"/>
      <c r="C15" s="367"/>
      <c r="D15" s="367"/>
      <c r="E15" s="367"/>
      <c r="F15" s="367"/>
      <c r="G15" s="367"/>
      <c r="H15" s="367"/>
      <c r="I15" s="367"/>
      <c r="J15" s="367"/>
      <c r="K15" s="367"/>
      <c r="L15" s="367"/>
      <c r="M15" s="367"/>
      <c r="N15" s="367"/>
      <c r="O15" s="367"/>
      <c r="P15" s="367"/>
      <c r="Q15" s="367"/>
      <c r="R15" s="367"/>
      <c r="S15" s="367"/>
      <c r="T15" s="367"/>
      <c r="U15" s="367"/>
      <c r="V15" s="367"/>
      <c r="W15" s="367"/>
      <c r="X15" s="367"/>
      <c r="Y15" s="367"/>
      <c r="Z15" s="367"/>
      <c r="AA15" s="367"/>
      <c r="AB15" s="367"/>
      <c r="AC15" s="367"/>
      <c r="AD15" s="367"/>
      <c r="AE15" s="367"/>
      <c r="AF15" s="367"/>
      <c r="AG15" s="367"/>
      <c r="AH15" s="367"/>
      <c r="AI15" s="367"/>
      <c r="AJ15" s="367"/>
      <c r="AK15" s="367"/>
      <c r="AL15" s="367"/>
      <c r="AM15" s="367"/>
      <c r="AN15" s="367"/>
      <c r="AO15" s="367"/>
      <c r="AP15" s="367"/>
      <c r="AQ15" s="367"/>
      <c r="AR15" s="367"/>
      <c r="AS15" s="367"/>
      <c r="AT15" s="367"/>
      <c r="AU15" s="367"/>
      <c r="AV15" s="367"/>
      <c r="AW15" s="367"/>
      <c r="AX15" s="367"/>
      <c r="AY15" s="367"/>
      <c r="AZ15" s="367"/>
      <c r="BA15" s="367"/>
      <c r="BB15" s="367"/>
      <c r="BC15" s="367"/>
      <c r="BD15" s="367"/>
      <c r="BE15" s="367"/>
      <c r="BF15" s="367"/>
      <c r="BG15" s="367"/>
      <c r="BH15" s="367"/>
      <c r="BI15" s="367"/>
      <c r="BJ15" s="367"/>
      <c r="BK15" s="367"/>
      <c r="BL15" s="367"/>
      <c r="BM15" s="367"/>
      <c r="BN15" s="367"/>
      <c r="BO15" s="367"/>
      <c r="BP15" s="367"/>
      <c r="BQ15" s="367"/>
      <c r="BR15" s="367"/>
      <c r="BS15" s="367"/>
      <c r="BT15" s="367"/>
      <c r="BU15" s="367"/>
      <c r="BV15" s="367"/>
      <c r="BW15" s="367"/>
      <c r="BX15" s="367"/>
      <c r="BY15" s="367"/>
      <c r="BZ15" s="367"/>
      <c r="CA15" s="367"/>
      <c r="CB15" s="367"/>
      <c r="CC15" s="367"/>
      <c r="CD15" s="367"/>
      <c r="CE15" s="367"/>
      <c r="CF15" s="367"/>
      <c r="CG15" s="367"/>
      <c r="CH15" s="367"/>
      <c r="CI15" s="367"/>
      <c r="CJ15" s="367"/>
      <c r="CK15" s="367"/>
      <c r="CL15" s="367"/>
      <c r="CM15" s="367"/>
      <c r="CN15" s="367"/>
      <c r="CO15" s="367"/>
      <c r="CP15" s="367"/>
      <c r="CQ15" s="367"/>
      <c r="CR15" s="367"/>
      <c r="CS15" s="367"/>
      <c r="CT15" s="367"/>
      <c r="CU15" s="367"/>
      <c r="CV15" s="367"/>
      <c r="CW15" s="367"/>
      <c r="CX15" s="367"/>
      <c r="CY15" s="367"/>
      <c r="CZ15" s="367"/>
      <c r="DA15" s="367"/>
      <c r="DB15" s="367"/>
      <c r="DC15" s="367"/>
      <c r="DD15" s="367"/>
      <c r="DE15" s="367"/>
    </row>
    <row r="16" spans="1:109" s="259" customFormat="1" ht="13.2" x14ac:dyDescent="0.2">
      <c r="A16" s="366"/>
      <c r="B16" s="367"/>
      <c r="C16" s="367"/>
      <c r="D16" s="367"/>
      <c r="E16" s="367"/>
      <c r="F16" s="367"/>
      <c r="G16" s="367"/>
      <c r="H16" s="367"/>
      <c r="I16" s="367"/>
      <c r="J16" s="367"/>
      <c r="K16" s="367"/>
      <c r="L16" s="367"/>
      <c r="M16" s="367"/>
      <c r="N16" s="367"/>
      <c r="O16" s="367"/>
      <c r="P16" s="367"/>
      <c r="Q16" s="367"/>
      <c r="R16" s="367"/>
      <c r="S16" s="367"/>
      <c r="T16" s="367"/>
      <c r="U16" s="367"/>
      <c r="V16" s="367"/>
      <c r="W16" s="367"/>
      <c r="X16" s="367"/>
      <c r="Y16" s="367"/>
      <c r="Z16" s="367"/>
      <c r="AA16" s="367"/>
      <c r="AB16" s="367"/>
      <c r="AC16" s="367"/>
      <c r="AD16" s="367"/>
      <c r="AE16" s="367"/>
      <c r="AF16" s="367"/>
      <c r="AG16" s="367"/>
      <c r="AH16" s="367"/>
      <c r="AI16" s="367"/>
      <c r="AJ16" s="367"/>
      <c r="AK16" s="367"/>
      <c r="AL16" s="367"/>
      <c r="AM16" s="367"/>
      <c r="AN16" s="367"/>
      <c r="AO16" s="367"/>
      <c r="AP16" s="367"/>
      <c r="AQ16" s="367"/>
      <c r="AR16" s="367"/>
      <c r="AS16" s="367"/>
      <c r="AT16" s="367"/>
      <c r="AU16" s="367"/>
      <c r="AV16" s="367"/>
      <c r="AW16" s="367"/>
      <c r="AX16" s="367"/>
      <c r="AY16" s="367"/>
      <c r="AZ16" s="367"/>
      <c r="BA16" s="367"/>
      <c r="BB16" s="367"/>
      <c r="BC16" s="367"/>
      <c r="BD16" s="367"/>
      <c r="BE16" s="367"/>
      <c r="BF16" s="367"/>
      <c r="BG16" s="367"/>
      <c r="BH16" s="367"/>
      <c r="BI16" s="367"/>
      <c r="BJ16" s="367"/>
      <c r="BK16" s="367"/>
      <c r="BL16" s="367"/>
      <c r="BM16" s="367"/>
      <c r="BN16" s="367"/>
      <c r="BO16" s="367"/>
      <c r="BP16" s="367"/>
      <c r="BQ16" s="367"/>
      <c r="BR16" s="367"/>
      <c r="BS16" s="367"/>
      <c r="BT16" s="367"/>
      <c r="BU16" s="367"/>
      <c r="BV16" s="367"/>
      <c r="BW16" s="367"/>
      <c r="BX16" s="367"/>
      <c r="BY16" s="367"/>
      <c r="BZ16" s="367"/>
      <c r="CA16" s="367"/>
      <c r="CB16" s="367"/>
      <c r="CC16" s="367"/>
      <c r="CD16" s="367"/>
      <c r="CE16" s="367"/>
      <c r="CF16" s="367"/>
      <c r="CG16" s="367"/>
      <c r="CH16" s="367"/>
      <c r="CI16" s="367"/>
      <c r="CJ16" s="367"/>
      <c r="CK16" s="367"/>
      <c r="CL16" s="367"/>
      <c r="CM16" s="367"/>
      <c r="CN16" s="367"/>
      <c r="CO16" s="367"/>
      <c r="CP16" s="367"/>
      <c r="CQ16" s="367"/>
      <c r="CR16" s="367"/>
      <c r="CS16" s="367"/>
      <c r="CT16" s="367"/>
      <c r="CU16" s="367"/>
      <c r="CV16" s="367"/>
      <c r="CW16" s="367"/>
      <c r="CX16" s="367"/>
      <c r="CY16" s="367"/>
      <c r="CZ16" s="367"/>
      <c r="DA16" s="367"/>
      <c r="DB16" s="367"/>
      <c r="DC16" s="367"/>
      <c r="DD16" s="367"/>
      <c r="DE16" s="367"/>
    </row>
    <row r="17" spans="1:109" s="259" customFormat="1" ht="13.2" x14ac:dyDescent="0.2">
      <c r="A17" s="366"/>
      <c r="B17" s="367"/>
      <c r="C17" s="367"/>
      <c r="D17" s="367"/>
      <c r="E17" s="367"/>
      <c r="F17" s="367"/>
      <c r="G17" s="367"/>
      <c r="H17" s="367"/>
      <c r="I17" s="367"/>
      <c r="J17" s="367"/>
      <c r="K17" s="367"/>
      <c r="L17" s="367"/>
      <c r="M17" s="367"/>
      <c r="N17" s="367"/>
      <c r="O17" s="367"/>
      <c r="P17" s="367"/>
      <c r="Q17" s="367"/>
      <c r="R17" s="367"/>
      <c r="S17" s="367"/>
      <c r="T17" s="367"/>
      <c r="U17" s="367"/>
      <c r="V17" s="367"/>
      <c r="W17" s="367"/>
      <c r="X17" s="367"/>
      <c r="Y17" s="367"/>
      <c r="Z17" s="367"/>
      <c r="AA17" s="367"/>
      <c r="AB17" s="367"/>
      <c r="AC17" s="367"/>
      <c r="AD17" s="367"/>
      <c r="AE17" s="367"/>
      <c r="AF17" s="367"/>
      <c r="AG17" s="367"/>
      <c r="AH17" s="367"/>
      <c r="AI17" s="367"/>
      <c r="AJ17" s="367"/>
      <c r="AK17" s="367"/>
      <c r="AL17" s="367"/>
      <c r="AM17" s="367"/>
      <c r="AN17" s="367"/>
      <c r="AO17" s="367"/>
      <c r="AP17" s="367"/>
      <c r="AQ17" s="367"/>
      <c r="AR17" s="367"/>
      <c r="AS17" s="367"/>
      <c r="AT17" s="367"/>
      <c r="AU17" s="367"/>
      <c r="AV17" s="367"/>
      <c r="AW17" s="367"/>
      <c r="AX17" s="367"/>
      <c r="AY17" s="367"/>
      <c r="AZ17" s="367"/>
      <c r="BA17" s="367"/>
      <c r="BB17" s="367"/>
      <c r="BC17" s="367"/>
      <c r="BD17" s="367"/>
      <c r="BE17" s="367"/>
      <c r="BF17" s="367"/>
      <c r="BG17" s="367"/>
      <c r="BH17" s="367"/>
      <c r="BI17" s="367"/>
      <c r="BJ17" s="367"/>
      <c r="BK17" s="367"/>
      <c r="BL17" s="367"/>
      <c r="BM17" s="367"/>
      <c r="BN17" s="367"/>
      <c r="BO17" s="367"/>
      <c r="BP17" s="367"/>
      <c r="BQ17" s="367"/>
      <c r="BR17" s="367"/>
      <c r="BS17" s="367"/>
      <c r="BT17" s="367"/>
      <c r="BU17" s="367"/>
      <c r="BV17" s="367"/>
      <c r="BW17" s="367"/>
      <c r="BX17" s="367"/>
      <c r="BY17" s="367"/>
      <c r="BZ17" s="367"/>
      <c r="CA17" s="367"/>
      <c r="CB17" s="367"/>
      <c r="CC17" s="367"/>
      <c r="CD17" s="367"/>
      <c r="CE17" s="367"/>
      <c r="CF17" s="367"/>
      <c r="CG17" s="367"/>
      <c r="CH17" s="367"/>
      <c r="CI17" s="367"/>
      <c r="CJ17" s="367"/>
      <c r="CK17" s="367"/>
      <c r="CL17" s="367"/>
      <c r="CM17" s="367"/>
      <c r="CN17" s="367"/>
      <c r="CO17" s="367"/>
      <c r="CP17" s="367"/>
      <c r="CQ17" s="367"/>
      <c r="CR17" s="367"/>
      <c r="CS17" s="367"/>
      <c r="CT17" s="367"/>
      <c r="CU17" s="367"/>
      <c r="CV17" s="367"/>
      <c r="CW17" s="367"/>
      <c r="CX17" s="367"/>
      <c r="CY17" s="367"/>
      <c r="CZ17" s="367"/>
      <c r="DA17" s="367"/>
      <c r="DB17" s="367"/>
      <c r="DC17" s="367"/>
      <c r="DD17" s="367"/>
      <c r="DE17" s="367"/>
    </row>
    <row r="18" spans="1:109" s="259" customFormat="1" ht="13.2" x14ac:dyDescent="0.2">
      <c r="A18" s="366"/>
      <c r="B18" s="367"/>
      <c r="C18" s="367"/>
      <c r="D18" s="367"/>
      <c r="E18" s="367"/>
      <c r="F18" s="367"/>
      <c r="G18" s="367"/>
      <c r="H18" s="367"/>
      <c r="I18" s="367"/>
      <c r="J18" s="367"/>
      <c r="K18" s="367"/>
      <c r="L18" s="367"/>
      <c r="M18" s="367"/>
      <c r="N18" s="367"/>
      <c r="O18" s="367"/>
      <c r="P18" s="367"/>
      <c r="Q18" s="367"/>
      <c r="R18" s="367"/>
      <c r="S18" s="367"/>
      <c r="T18" s="367"/>
      <c r="U18" s="367"/>
      <c r="V18" s="367"/>
      <c r="W18" s="367"/>
      <c r="X18" s="367"/>
      <c r="Y18" s="367"/>
      <c r="Z18" s="367"/>
      <c r="AA18" s="367"/>
      <c r="AB18" s="367"/>
      <c r="AC18" s="367"/>
      <c r="AD18" s="367"/>
      <c r="AE18" s="367"/>
      <c r="AF18" s="367"/>
      <c r="AG18" s="367"/>
      <c r="AH18" s="367"/>
      <c r="AI18" s="367"/>
      <c r="AJ18" s="367"/>
      <c r="AK18" s="367"/>
      <c r="AL18" s="367"/>
      <c r="AM18" s="367"/>
      <c r="AN18" s="367"/>
      <c r="AO18" s="367"/>
      <c r="AP18" s="367"/>
      <c r="AQ18" s="367"/>
      <c r="AR18" s="367"/>
      <c r="AS18" s="367"/>
      <c r="AT18" s="367"/>
      <c r="AU18" s="367"/>
      <c r="AV18" s="367"/>
      <c r="AW18" s="367"/>
      <c r="AX18" s="367"/>
      <c r="AY18" s="367"/>
      <c r="AZ18" s="367"/>
      <c r="BA18" s="367"/>
      <c r="BB18" s="367"/>
      <c r="BC18" s="367"/>
      <c r="BD18" s="367"/>
      <c r="BE18" s="367"/>
      <c r="BF18" s="367"/>
      <c r="BG18" s="367"/>
      <c r="BH18" s="367"/>
      <c r="BI18" s="367"/>
      <c r="BJ18" s="367"/>
      <c r="BK18" s="367"/>
      <c r="BL18" s="367"/>
      <c r="BM18" s="367"/>
      <c r="BN18" s="367"/>
      <c r="BO18" s="367"/>
      <c r="BP18" s="367"/>
      <c r="BQ18" s="367"/>
      <c r="BR18" s="367"/>
      <c r="BS18" s="367"/>
      <c r="BT18" s="367"/>
      <c r="BU18" s="367"/>
      <c r="BV18" s="367"/>
      <c r="BW18" s="367"/>
      <c r="BX18" s="367"/>
      <c r="BY18" s="367"/>
      <c r="BZ18" s="367"/>
      <c r="CA18" s="367"/>
      <c r="CB18" s="367"/>
      <c r="CC18" s="367"/>
      <c r="CD18" s="367"/>
      <c r="CE18" s="367"/>
      <c r="CF18" s="367"/>
      <c r="CG18" s="367"/>
      <c r="CH18" s="367"/>
      <c r="CI18" s="367"/>
      <c r="CJ18" s="367"/>
      <c r="CK18" s="367"/>
      <c r="CL18" s="367"/>
      <c r="CM18" s="367"/>
      <c r="CN18" s="367"/>
      <c r="CO18" s="367"/>
      <c r="CP18" s="367"/>
      <c r="CQ18" s="367"/>
      <c r="CR18" s="367"/>
      <c r="CS18" s="367"/>
      <c r="CT18" s="367"/>
      <c r="CU18" s="367"/>
      <c r="CV18" s="367"/>
      <c r="CW18" s="367"/>
      <c r="CX18" s="367"/>
      <c r="CY18" s="367"/>
      <c r="CZ18" s="367"/>
      <c r="DA18" s="367"/>
      <c r="DB18" s="367"/>
      <c r="DC18" s="367"/>
      <c r="DD18" s="367"/>
      <c r="DE18" s="367"/>
    </row>
    <row r="19" spans="1:109" ht="13.2" x14ac:dyDescent="0.2">
      <c r="DD19" s="366"/>
      <c r="DE19" s="366"/>
    </row>
    <row r="20" spans="1:109" ht="13.2" x14ac:dyDescent="0.2">
      <c r="DD20" s="366"/>
      <c r="DE20" s="366"/>
    </row>
    <row r="21" spans="1:109" ht="17.25" customHeight="1" x14ac:dyDescent="0.2">
      <c r="B21" s="368"/>
      <c r="C21" s="369"/>
      <c r="D21" s="369"/>
      <c r="E21" s="369"/>
      <c r="F21" s="369"/>
      <c r="G21" s="369"/>
      <c r="H21" s="369"/>
      <c r="I21" s="369"/>
      <c r="J21" s="369"/>
      <c r="K21" s="369"/>
      <c r="L21" s="369"/>
      <c r="M21" s="369"/>
      <c r="N21" s="370"/>
      <c r="O21" s="369"/>
      <c r="P21" s="369"/>
      <c r="Q21" s="369"/>
      <c r="R21" s="369"/>
      <c r="S21" s="369"/>
      <c r="T21" s="369"/>
      <c r="U21" s="369"/>
      <c r="V21" s="369"/>
      <c r="W21" s="369"/>
      <c r="X21" s="369"/>
      <c r="Y21" s="369"/>
      <c r="Z21" s="369"/>
      <c r="AA21" s="369"/>
      <c r="AB21" s="369"/>
      <c r="AC21" s="369"/>
      <c r="AD21" s="369"/>
      <c r="AE21" s="369"/>
      <c r="AF21" s="369"/>
      <c r="AG21" s="369"/>
      <c r="AH21" s="369"/>
      <c r="AI21" s="369"/>
      <c r="AJ21" s="369"/>
      <c r="AK21" s="369"/>
      <c r="AL21" s="369"/>
      <c r="AM21" s="369"/>
      <c r="AN21" s="369"/>
      <c r="AO21" s="369"/>
      <c r="AP21" s="369"/>
      <c r="AQ21" s="369"/>
      <c r="AR21" s="369"/>
      <c r="AS21" s="369"/>
      <c r="AT21" s="370"/>
      <c r="AU21" s="369"/>
      <c r="AV21" s="369"/>
      <c r="AW21" s="369"/>
      <c r="AX21" s="369"/>
      <c r="AY21" s="369"/>
      <c r="AZ21" s="369"/>
      <c r="BA21" s="369"/>
      <c r="BB21" s="369"/>
      <c r="BC21" s="369"/>
      <c r="BD21" s="369"/>
      <c r="BE21" s="369"/>
      <c r="BF21" s="370"/>
      <c r="BG21" s="369"/>
      <c r="BH21" s="369"/>
      <c r="BI21" s="369"/>
      <c r="BJ21" s="369"/>
      <c r="BK21" s="369"/>
      <c r="BL21" s="369"/>
      <c r="BM21" s="369"/>
      <c r="BN21" s="369"/>
      <c r="BO21" s="369"/>
      <c r="BP21" s="369"/>
      <c r="BQ21" s="369"/>
      <c r="BR21" s="370"/>
      <c r="BS21" s="369"/>
      <c r="BT21" s="369"/>
      <c r="BU21" s="369"/>
      <c r="BV21" s="369"/>
      <c r="BW21" s="369"/>
      <c r="BX21" s="369"/>
      <c r="BY21" s="369"/>
      <c r="BZ21" s="369"/>
      <c r="CA21" s="369"/>
      <c r="CB21" s="369"/>
      <c r="CC21" s="369"/>
      <c r="CD21" s="370"/>
      <c r="CE21" s="369"/>
      <c r="CF21" s="369"/>
      <c r="CG21" s="369"/>
      <c r="CH21" s="369"/>
      <c r="CI21" s="369"/>
      <c r="CJ21" s="369"/>
      <c r="CK21" s="369"/>
      <c r="CL21" s="369"/>
      <c r="CM21" s="369"/>
      <c r="CN21" s="369"/>
      <c r="CO21" s="369"/>
      <c r="CP21" s="370"/>
      <c r="CQ21" s="369"/>
      <c r="CR21" s="369"/>
      <c r="CS21" s="369"/>
      <c r="CT21" s="369"/>
      <c r="CU21" s="369"/>
      <c r="CV21" s="369"/>
      <c r="CW21" s="369"/>
      <c r="CX21" s="369"/>
      <c r="CY21" s="369"/>
      <c r="CZ21" s="369"/>
      <c r="DA21" s="369"/>
      <c r="DB21" s="370"/>
      <c r="DC21" s="369"/>
      <c r="DD21" s="371"/>
      <c r="DE21" s="366"/>
    </row>
    <row r="22" spans="1:109" ht="17.25" customHeight="1" x14ac:dyDescent="0.2">
      <c r="B22" s="372"/>
    </row>
    <row r="23" spans="1:109" ht="13.2" x14ac:dyDescent="0.2">
      <c r="B23" s="372"/>
    </row>
    <row r="24" spans="1:109" ht="13.2" x14ac:dyDescent="0.2">
      <c r="B24" s="372"/>
    </row>
    <row r="25" spans="1:109" ht="13.2" x14ac:dyDescent="0.2">
      <c r="B25" s="372"/>
    </row>
    <row r="26" spans="1:109" ht="13.2" x14ac:dyDescent="0.2">
      <c r="B26" s="372"/>
    </row>
    <row r="27" spans="1:109" ht="13.2" x14ac:dyDescent="0.2">
      <c r="B27" s="372"/>
    </row>
    <row r="28" spans="1:109" ht="13.2" x14ac:dyDescent="0.2">
      <c r="B28" s="372"/>
    </row>
    <row r="29" spans="1:109" ht="13.2" x14ac:dyDescent="0.2">
      <c r="B29" s="372"/>
    </row>
    <row r="30" spans="1:109" ht="13.2" x14ac:dyDescent="0.2">
      <c r="B30" s="372"/>
    </row>
    <row r="31" spans="1:109" ht="13.2" x14ac:dyDescent="0.2">
      <c r="B31" s="372"/>
    </row>
    <row r="32" spans="1:109" ht="13.2" x14ac:dyDescent="0.2">
      <c r="B32" s="372"/>
    </row>
    <row r="33" spans="2:109" ht="13.2" x14ac:dyDescent="0.2">
      <c r="B33" s="372"/>
    </row>
    <row r="34" spans="2:109" ht="13.2" x14ac:dyDescent="0.2">
      <c r="B34" s="372"/>
    </row>
    <row r="35" spans="2:109" ht="13.2" x14ac:dyDescent="0.2">
      <c r="B35" s="372"/>
    </row>
    <row r="36" spans="2:109" ht="13.2" x14ac:dyDescent="0.2">
      <c r="B36" s="372"/>
    </row>
    <row r="37" spans="2:109" ht="13.2" x14ac:dyDescent="0.2">
      <c r="B37" s="372"/>
    </row>
    <row r="38" spans="2:109" ht="13.2" x14ac:dyDescent="0.2">
      <c r="B38" s="372"/>
    </row>
    <row r="39" spans="2:109" ht="13.2" x14ac:dyDescent="0.2">
      <c r="B39" s="374"/>
      <c r="C39" s="375"/>
      <c r="D39" s="375"/>
      <c r="E39" s="375"/>
      <c r="F39" s="375"/>
      <c r="G39" s="375"/>
      <c r="H39" s="375"/>
      <c r="I39" s="375"/>
      <c r="J39" s="375"/>
      <c r="K39" s="375"/>
      <c r="L39" s="375"/>
      <c r="M39" s="375"/>
      <c r="N39" s="375"/>
      <c r="O39" s="375"/>
      <c r="P39" s="375"/>
      <c r="Q39" s="375"/>
      <c r="R39" s="375"/>
      <c r="S39" s="375"/>
      <c r="T39" s="375"/>
      <c r="U39" s="375"/>
      <c r="V39" s="375"/>
      <c r="W39" s="375"/>
      <c r="X39" s="375"/>
      <c r="Y39" s="375"/>
      <c r="Z39" s="375"/>
      <c r="AA39" s="375"/>
      <c r="AB39" s="375"/>
      <c r="AC39" s="375"/>
      <c r="AD39" s="375"/>
      <c r="AE39" s="375"/>
      <c r="AF39" s="375"/>
      <c r="AG39" s="375"/>
      <c r="AH39" s="375"/>
      <c r="AI39" s="375"/>
      <c r="AJ39" s="375"/>
      <c r="AK39" s="375"/>
      <c r="AL39" s="375"/>
      <c r="AM39" s="375"/>
      <c r="AN39" s="375"/>
      <c r="AO39" s="375"/>
      <c r="AP39" s="375"/>
      <c r="AQ39" s="375"/>
      <c r="AR39" s="375"/>
      <c r="AS39" s="375"/>
      <c r="AT39" s="375"/>
      <c r="AU39" s="375"/>
      <c r="AV39" s="375"/>
      <c r="AW39" s="375"/>
      <c r="AX39" s="375"/>
      <c r="AY39" s="375"/>
      <c r="AZ39" s="375"/>
      <c r="BA39" s="375"/>
      <c r="BB39" s="375"/>
      <c r="BC39" s="375"/>
      <c r="BD39" s="375"/>
      <c r="BE39" s="375"/>
      <c r="BF39" s="375"/>
      <c r="BG39" s="375"/>
      <c r="BH39" s="375"/>
      <c r="BI39" s="375"/>
      <c r="BJ39" s="375"/>
      <c r="BK39" s="375"/>
      <c r="BL39" s="375"/>
      <c r="BM39" s="375"/>
      <c r="BN39" s="375"/>
      <c r="BO39" s="375"/>
      <c r="BP39" s="375"/>
      <c r="BQ39" s="375"/>
      <c r="BR39" s="375"/>
      <c r="BS39" s="375"/>
      <c r="BT39" s="375"/>
      <c r="BU39" s="375"/>
      <c r="BV39" s="375"/>
      <c r="BW39" s="375"/>
      <c r="BX39" s="375"/>
      <c r="BY39" s="375"/>
      <c r="BZ39" s="375"/>
      <c r="CA39" s="375"/>
      <c r="CB39" s="375"/>
      <c r="CC39" s="375"/>
      <c r="CD39" s="375"/>
      <c r="CE39" s="375"/>
      <c r="CF39" s="375"/>
      <c r="CG39" s="375"/>
      <c r="CH39" s="375"/>
      <c r="CI39" s="375"/>
      <c r="CJ39" s="375"/>
      <c r="CK39" s="375"/>
      <c r="CL39" s="375"/>
      <c r="CM39" s="375"/>
      <c r="CN39" s="375"/>
      <c r="CO39" s="375"/>
      <c r="CP39" s="375"/>
      <c r="CQ39" s="375"/>
      <c r="CR39" s="375"/>
      <c r="CS39" s="375"/>
      <c r="CT39" s="375"/>
      <c r="CU39" s="375"/>
      <c r="CV39" s="375"/>
      <c r="CW39" s="375"/>
      <c r="CX39" s="375"/>
      <c r="CY39" s="375"/>
      <c r="CZ39" s="375"/>
      <c r="DA39" s="375"/>
      <c r="DB39" s="375"/>
      <c r="DC39" s="375"/>
      <c r="DD39" s="376"/>
    </row>
    <row r="40" spans="2:109" ht="13.2" x14ac:dyDescent="0.2">
      <c r="B40" s="377"/>
      <c r="DD40" s="377"/>
      <c r="DE40" s="366"/>
    </row>
    <row r="41" spans="2:109" ht="16.2" x14ac:dyDescent="0.2">
      <c r="B41" s="378" t="s">
        <v>595</v>
      </c>
      <c r="C41" s="369"/>
      <c r="D41" s="369"/>
      <c r="E41" s="369"/>
      <c r="F41" s="369"/>
      <c r="G41" s="369"/>
      <c r="H41" s="369"/>
      <c r="I41" s="369"/>
      <c r="J41" s="369"/>
      <c r="K41" s="369"/>
      <c r="L41" s="369"/>
      <c r="M41" s="369"/>
      <c r="N41" s="369"/>
      <c r="O41" s="369"/>
      <c r="P41" s="369"/>
      <c r="Q41" s="369"/>
      <c r="R41" s="369"/>
      <c r="S41" s="369"/>
      <c r="T41" s="369"/>
      <c r="U41" s="369"/>
      <c r="V41" s="369"/>
      <c r="W41" s="369"/>
      <c r="X41" s="369"/>
      <c r="Y41" s="369"/>
      <c r="Z41" s="369"/>
      <c r="AA41" s="369"/>
      <c r="AB41" s="369"/>
      <c r="AC41" s="369"/>
      <c r="AD41" s="369"/>
      <c r="AE41" s="369"/>
      <c r="AF41" s="369"/>
      <c r="AG41" s="369"/>
      <c r="AH41" s="369"/>
      <c r="AI41" s="369"/>
      <c r="AJ41" s="369"/>
      <c r="AK41" s="369"/>
      <c r="AL41" s="369"/>
      <c r="AM41" s="369"/>
      <c r="AN41" s="369"/>
      <c r="AO41" s="369"/>
      <c r="AP41" s="369"/>
      <c r="AQ41" s="369"/>
      <c r="AR41" s="369"/>
      <c r="AS41" s="369"/>
      <c r="AT41" s="369"/>
      <c r="AU41" s="369"/>
      <c r="AV41" s="369"/>
      <c r="AW41" s="369"/>
      <c r="AX41" s="369"/>
      <c r="AY41" s="369"/>
      <c r="AZ41" s="369"/>
      <c r="BA41" s="369"/>
      <c r="BB41" s="369"/>
      <c r="BC41" s="369"/>
      <c r="BD41" s="369"/>
      <c r="BE41" s="369"/>
      <c r="BF41" s="369"/>
      <c r="BG41" s="369"/>
      <c r="BH41" s="369"/>
      <c r="BI41" s="369"/>
      <c r="BJ41" s="369"/>
      <c r="BK41" s="369"/>
      <c r="BL41" s="369"/>
      <c r="BM41" s="369"/>
      <c r="BN41" s="369"/>
      <c r="BO41" s="369"/>
      <c r="BP41" s="369"/>
      <c r="BQ41" s="369"/>
      <c r="BR41" s="369"/>
      <c r="BS41" s="369"/>
      <c r="BT41" s="369"/>
      <c r="BU41" s="369"/>
      <c r="BV41" s="369"/>
      <c r="BW41" s="369"/>
      <c r="BX41" s="369"/>
      <c r="BY41" s="369"/>
      <c r="BZ41" s="369"/>
      <c r="CA41" s="369"/>
      <c r="CB41" s="369"/>
      <c r="CC41" s="369"/>
      <c r="CD41" s="369"/>
      <c r="CE41" s="369"/>
      <c r="CF41" s="369"/>
      <c r="CG41" s="369"/>
      <c r="CH41" s="369"/>
      <c r="CI41" s="369"/>
      <c r="CJ41" s="369"/>
      <c r="CK41" s="369"/>
      <c r="CL41" s="369"/>
      <c r="CM41" s="369"/>
      <c r="CN41" s="369"/>
      <c r="CO41" s="369"/>
      <c r="CP41" s="369"/>
      <c r="CQ41" s="369"/>
      <c r="CR41" s="369"/>
      <c r="CS41" s="369"/>
      <c r="CT41" s="369"/>
      <c r="CU41" s="369"/>
      <c r="CV41" s="369"/>
      <c r="CW41" s="369"/>
      <c r="CX41" s="369"/>
      <c r="CY41" s="369"/>
      <c r="CZ41" s="369"/>
      <c r="DA41" s="369"/>
      <c r="DB41" s="369"/>
      <c r="DC41" s="369"/>
      <c r="DD41" s="371"/>
    </row>
    <row r="42" spans="2:109" ht="13.2" x14ac:dyDescent="0.2">
      <c r="B42" s="372"/>
      <c r="G42" s="379"/>
      <c r="I42" s="380"/>
      <c r="J42" s="380"/>
      <c r="K42" s="380"/>
      <c r="AM42" s="379"/>
      <c r="AN42" s="379" t="s">
        <v>596</v>
      </c>
      <c r="AP42" s="380"/>
      <c r="AQ42" s="380"/>
      <c r="AR42" s="380"/>
      <c r="AY42" s="379"/>
      <c r="BA42" s="380"/>
      <c r="BB42" s="380"/>
      <c r="BC42" s="380"/>
      <c r="BK42" s="379"/>
      <c r="BM42" s="380"/>
      <c r="BN42" s="380"/>
      <c r="BO42" s="380"/>
      <c r="BW42" s="379"/>
      <c r="BY42" s="380"/>
      <c r="BZ42" s="380"/>
      <c r="CA42" s="380"/>
      <c r="CI42" s="379"/>
      <c r="CK42" s="380"/>
      <c r="CL42" s="380"/>
      <c r="CM42" s="380"/>
      <c r="CU42" s="379"/>
      <c r="CW42" s="380"/>
      <c r="CX42" s="380"/>
      <c r="CY42" s="380"/>
    </row>
    <row r="43" spans="2:109" ht="13.5" customHeight="1" x14ac:dyDescent="0.2">
      <c r="B43" s="372"/>
      <c r="AN43" s="1261" t="s">
        <v>604</v>
      </c>
      <c r="AO43" s="1262"/>
      <c r="AP43" s="1262"/>
      <c r="AQ43" s="1262"/>
      <c r="AR43" s="1262"/>
      <c r="AS43" s="1262"/>
      <c r="AT43" s="1262"/>
      <c r="AU43" s="1262"/>
      <c r="AV43" s="1262"/>
      <c r="AW43" s="1262"/>
      <c r="AX43" s="1262"/>
      <c r="AY43" s="1262"/>
      <c r="AZ43" s="1262"/>
      <c r="BA43" s="1262"/>
      <c r="BB43" s="1262"/>
      <c r="BC43" s="1262"/>
      <c r="BD43" s="1262"/>
      <c r="BE43" s="1262"/>
      <c r="BF43" s="1262"/>
      <c r="BG43" s="1262"/>
      <c r="BH43" s="1262"/>
      <c r="BI43" s="1262"/>
      <c r="BJ43" s="1262"/>
      <c r="BK43" s="1262"/>
      <c r="BL43" s="1262"/>
      <c r="BM43" s="1262"/>
      <c r="BN43" s="1262"/>
      <c r="BO43" s="1262"/>
      <c r="BP43" s="1262"/>
      <c r="BQ43" s="1262"/>
      <c r="BR43" s="1262"/>
      <c r="BS43" s="1262"/>
      <c r="BT43" s="1262"/>
      <c r="BU43" s="1262"/>
      <c r="BV43" s="1262"/>
      <c r="BW43" s="1262"/>
      <c r="BX43" s="1262"/>
      <c r="BY43" s="1262"/>
      <c r="BZ43" s="1262"/>
      <c r="CA43" s="1262"/>
      <c r="CB43" s="1262"/>
      <c r="CC43" s="1262"/>
      <c r="CD43" s="1262"/>
      <c r="CE43" s="1262"/>
      <c r="CF43" s="1262"/>
      <c r="CG43" s="1262"/>
      <c r="CH43" s="1262"/>
      <c r="CI43" s="1262"/>
      <c r="CJ43" s="1262"/>
      <c r="CK43" s="1262"/>
      <c r="CL43" s="1262"/>
      <c r="CM43" s="1262"/>
      <c r="CN43" s="1262"/>
      <c r="CO43" s="1262"/>
      <c r="CP43" s="1262"/>
      <c r="CQ43" s="1262"/>
      <c r="CR43" s="1262"/>
      <c r="CS43" s="1262"/>
      <c r="CT43" s="1262"/>
      <c r="CU43" s="1262"/>
      <c r="CV43" s="1262"/>
      <c r="CW43" s="1262"/>
      <c r="CX43" s="1262"/>
      <c r="CY43" s="1262"/>
      <c r="CZ43" s="1262"/>
      <c r="DA43" s="1262"/>
      <c r="DB43" s="1262"/>
      <c r="DC43" s="1263"/>
    </row>
    <row r="44" spans="2:109" ht="13.2" x14ac:dyDescent="0.2">
      <c r="B44" s="372"/>
      <c r="AN44" s="1264"/>
      <c r="AO44" s="1265"/>
      <c r="AP44" s="1265"/>
      <c r="AQ44" s="1265"/>
      <c r="AR44" s="1265"/>
      <c r="AS44" s="1265"/>
      <c r="AT44" s="1265"/>
      <c r="AU44" s="1265"/>
      <c r="AV44" s="1265"/>
      <c r="AW44" s="1265"/>
      <c r="AX44" s="1265"/>
      <c r="AY44" s="1265"/>
      <c r="AZ44" s="1265"/>
      <c r="BA44" s="1265"/>
      <c r="BB44" s="1265"/>
      <c r="BC44" s="1265"/>
      <c r="BD44" s="1265"/>
      <c r="BE44" s="1265"/>
      <c r="BF44" s="1265"/>
      <c r="BG44" s="1265"/>
      <c r="BH44" s="1265"/>
      <c r="BI44" s="1265"/>
      <c r="BJ44" s="1265"/>
      <c r="BK44" s="1265"/>
      <c r="BL44" s="1265"/>
      <c r="BM44" s="1265"/>
      <c r="BN44" s="1265"/>
      <c r="BO44" s="1265"/>
      <c r="BP44" s="1265"/>
      <c r="BQ44" s="1265"/>
      <c r="BR44" s="1265"/>
      <c r="BS44" s="1265"/>
      <c r="BT44" s="1265"/>
      <c r="BU44" s="1265"/>
      <c r="BV44" s="1265"/>
      <c r="BW44" s="1265"/>
      <c r="BX44" s="1265"/>
      <c r="BY44" s="1265"/>
      <c r="BZ44" s="1265"/>
      <c r="CA44" s="1265"/>
      <c r="CB44" s="1265"/>
      <c r="CC44" s="1265"/>
      <c r="CD44" s="1265"/>
      <c r="CE44" s="1265"/>
      <c r="CF44" s="1265"/>
      <c r="CG44" s="1265"/>
      <c r="CH44" s="1265"/>
      <c r="CI44" s="1265"/>
      <c r="CJ44" s="1265"/>
      <c r="CK44" s="1265"/>
      <c r="CL44" s="1265"/>
      <c r="CM44" s="1265"/>
      <c r="CN44" s="1265"/>
      <c r="CO44" s="1265"/>
      <c r="CP44" s="1265"/>
      <c r="CQ44" s="1265"/>
      <c r="CR44" s="1265"/>
      <c r="CS44" s="1265"/>
      <c r="CT44" s="1265"/>
      <c r="CU44" s="1265"/>
      <c r="CV44" s="1265"/>
      <c r="CW44" s="1265"/>
      <c r="CX44" s="1265"/>
      <c r="CY44" s="1265"/>
      <c r="CZ44" s="1265"/>
      <c r="DA44" s="1265"/>
      <c r="DB44" s="1265"/>
      <c r="DC44" s="1266"/>
    </row>
    <row r="45" spans="2:109" ht="13.2" x14ac:dyDescent="0.2">
      <c r="B45" s="372"/>
      <c r="AN45" s="1264"/>
      <c r="AO45" s="1265"/>
      <c r="AP45" s="1265"/>
      <c r="AQ45" s="1265"/>
      <c r="AR45" s="1265"/>
      <c r="AS45" s="1265"/>
      <c r="AT45" s="1265"/>
      <c r="AU45" s="1265"/>
      <c r="AV45" s="1265"/>
      <c r="AW45" s="1265"/>
      <c r="AX45" s="1265"/>
      <c r="AY45" s="1265"/>
      <c r="AZ45" s="1265"/>
      <c r="BA45" s="1265"/>
      <c r="BB45" s="1265"/>
      <c r="BC45" s="1265"/>
      <c r="BD45" s="1265"/>
      <c r="BE45" s="1265"/>
      <c r="BF45" s="1265"/>
      <c r="BG45" s="1265"/>
      <c r="BH45" s="1265"/>
      <c r="BI45" s="1265"/>
      <c r="BJ45" s="1265"/>
      <c r="BK45" s="1265"/>
      <c r="BL45" s="1265"/>
      <c r="BM45" s="1265"/>
      <c r="BN45" s="1265"/>
      <c r="BO45" s="1265"/>
      <c r="BP45" s="1265"/>
      <c r="BQ45" s="1265"/>
      <c r="BR45" s="1265"/>
      <c r="BS45" s="1265"/>
      <c r="BT45" s="1265"/>
      <c r="BU45" s="1265"/>
      <c r="BV45" s="1265"/>
      <c r="BW45" s="1265"/>
      <c r="BX45" s="1265"/>
      <c r="BY45" s="1265"/>
      <c r="BZ45" s="1265"/>
      <c r="CA45" s="1265"/>
      <c r="CB45" s="1265"/>
      <c r="CC45" s="1265"/>
      <c r="CD45" s="1265"/>
      <c r="CE45" s="1265"/>
      <c r="CF45" s="1265"/>
      <c r="CG45" s="1265"/>
      <c r="CH45" s="1265"/>
      <c r="CI45" s="1265"/>
      <c r="CJ45" s="1265"/>
      <c r="CK45" s="1265"/>
      <c r="CL45" s="1265"/>
      <c r="CM45" s="1265"/>
      <c r="CN45" s="1265"/>
      <c r="CO45" s="1265"/>
      <c r="CP45" s="1265"/>
      <c r="CQ45" s="1265"/>
      <c r="CR45" s="1265"/>
      <c r="CS45" s="1265"/>
      <c r="CT45" s="1265"/>
      <c r="CU45" s="1265"/>
      <c r="CV45" s="1265"/>
      <c r="CW45" s="1265"/>
      <c r="CX45" s="1265"/>
      <c r="CY45" s="1265"/>
      <c r="CZ45" s="1265"/>
      <c r="DA45" s="1265"/>
      <c r="DB45" s="1265"/>
      <c r="DC45" s="1266"/>
    </row>
    <row r="46" spans="2:109" ht="13.2" x14ac:dyDescent="0.2">
      <c r="B46" s="372"/>
      <c r="AN46" s="1264"/>
      <c r="AO46" s="1265"/>
      <c r="AP46" s="1265"/>
      <c r="AQ46" s="1265"/>
      <c r="AR46" s="1265"/>
      <c r="AS46" s="1265"/>
      <c r="AT46" s="1265"/>
      <c r="AU46" s="1265"/>
      <c r="AV46" s="1265"/>
      <c r="AW46" s="1265"/>
      <c r="AX46" s="1265"/>
      <c r="AY46" s="1265"/>
      <c r="AZ46" s="1265"/>
      <c r="BA46" s="1265"/>
      <c r="BB46" s="1265"/>
      <c r="BC46" s="1265"/>
      <c r="BD46" s="1265"/>
      <c r="BE46" s="1265"/>
      <c r="BF46" s="1265"/>
      <c r="BG46" s="1265"/>
      <c r="BH46" s="1265"/>
      <c r="BI46" s="1265"/>
      <c r="BJ46" s="1265"/>
      <c r="BK46" s="1265"/>
      <c r="BL46" s="1265"/>
      <c r="BM46" s="1265"/>
      <c r="BN46" s="1265"/>
      <c r="BO46" s="1265"/>
      <c r="BP46" s="1265"/>
      <c r="BQ46" s="1265"/>
      <c r="BR46" s="1265"/>
      <c r="BS46" s="1265"/>
      <c r="BT46" s="1265"/>
      <c r="BU46" s="1265"/>
      <c r="BV46" s="1265"/>
      <c r="BW46" s="1265"/>
      <c r="BX46" s="1265"/>
      <c r="BY46" s="1265"/>
      <c r="BZ46" s="1265"/>
      <c r="CA46" s="1265"/>
      <c r="CB46" s="1265"/>
      <c r="CC46" s="1265"/>
      <c r="CD46" s="1265"/>
      <c r="CE46" s="1265"/>
      <c r="CF46" s="1265"/>
      <c r="CG46" s="1265"/>
      <c r="CH46" s="1265"/>
      <c r="CI46" s="1265"/>
      <c r="CJ46" s="1265"/>
      <c r="CK46" s="1265"/>
      <c r="CL46" s="1265"/>
      <c r="CM46" s="1265"/>
      <c r="CN46" s="1265"/>
      <c r="CO46" s="1265"/>
      <c r="CP46" s="1265"/>
      <c r="CQ46" s="1265"/>
      <c r="CR46" s="1265"/>
      <c r="CS46" s="1265"/>
      <c r="CT46" s="1265"/>
      <c r="CU46" s="1265"/>
      <c r="CV46" s="1265"/>
      <c r="CW46" s="1265"/>
      <c r="CX46" s="1265"/>
      <c r="CY46" s="1265"/>
      <c r="CZ46" s="1265"/>
      <c r="DA46" s="1265"/>
      <c r="DB46" s="1265"/>
      <c r="DC46" s="1266"/>
    </row>
    <row r="47" spans="2:109" ht="13.2" x14ac:dyDescent="0.2">
      <c r="B47" s="372"/>
      <c r="AN47" s="1267"/>
      <c r="AO47" s="1268"/>
      <c r="AP47" s="1268"/>
      <c r="AQ47" s="1268"/>
      <c r="AR47" s="1268"/>
      <c r="AS47" s="1268"/>
      <c r="AT47" s="1268"/>
      <c r="AU47" s="1268"/>
      <c r="AV47" s="1268"/>
      <c r="AW47" s="1268"/>
      <c r="AX47" s="1268"/>
      <c r="AY47" s="1268"/>
      <c r="AZ47" s="1268"/>
      <c r="BA47" s="1268"/>
      <c r="BB47" s="1268"/>
      <c r="BC47" s="1268"/>
      <c r="BD47" s="1268"/>
      <c r="BE47" s="1268"/>
      <c r="BF47" s="1268"/>
      <c r="BG47" s="1268"/>
      <c r="BH47" s="1268"/>
      <c r="BI47" s="1268"/>
      <c r="BJ47" s="1268"/>
      <c r="BK47" s="1268"/>
      <c r="BL47" s="1268"/>
      <c r="BM47" s="1268"/>
      <c r="BN47" s="1268"/>
      <c r="BO47" s="1268"/>
      <c r="BP47" s="1268"/>
      <c r="BQ47" s="1268"/>
      <c r="BR47" s="1268"/>
      <c r="BS47" s="1268"/>
      <c r="BT47" s="1268"/>
      <c r="BU47" s="1268"/>
      <c r="BV47" s="1268"/>
      <c r="BW47" s="1268"/>
      <c r="BX47" s="1268"/>
      <c r="BY47" s="1268"/>
      <c r="BZ47" s="1268"/>
      <c r="CA47" s="1268"/>
      <c r="CB47" s="1268"/>
      <c r="CC47" s="1268"/>
      <c r="CD47" s="1268"/>
      <c r="CE47" s="1268"/>
      <c r="CF47" s="1268"/>
      <c r="CG47" s="1268"/>
      <c r="CH47" s="1268"/>
      <c r="CI47" s="1268"/>
      <c r="CJ47" s="1268"/>
      <c r="CK47" s="1268"/>
      <c r="CL47" s="1268"/>
      <c r="CM47" s="1268"/>
      <c r="CN47" s="1268"/>
      <c r="CO47" s="1268"/>
      <c r="CP47" s="1268"/>
      <c r="CQ47" s="1268"/>
      <c r="CR47" s="1268"/>
      <c r="CS47" s="1268"/>
      <c r="CT47" s="1268"/>
      <c r="CU47" s="1268"/>
      <c r="CV47" s="1268"/>
      <c r="CW47" s="1268"/>
      <c r="CX47" s="1268"/>
      <c r="CY47" s="1268"/>
      <c r="CZ47" s="1268"/>
      <c r="DA47" s="1268"/>
      <c r="DB47" s="1268"/>
      <c r="DC47" s="1269"/>
    </row>
    <row r="48" spans="2:109" ht="13.2" x14ac:dyDescent="0.2">
      <c r="B48" s="372"/>
      <c r="H48" s="381"/>
      <c r="I48" s="381"/>
      <c r="J48" s="381"/>
      <c r="AN48" s="381"/>
      <c r="AO48" s="381"/>
      <c r="AP48" s="381"/>
      <c r="AZ48" s="381"/>
      <c r="BA48" s="381"/>
      <c r="BB48" s="381"/>
      <c r="BL48" s="381"/>
      <c r="BM48" s="381"/>
      <c r="BN48" s="381"/>
      <c r="BX48" s="381"/>
      <c r="BY48" s="381"/>
      <c r="BZ48" s="381"/>
      <c r="CJ48" s="381"/>
      <c r="CK48" s="381"/>
      <c r="CL48" s="381"/>
      <c r="CV48" s="381"/>
      <c r="CW48" s="381"/>
      <c r="CX48" s="381"/>
    </row>
    <row r="49" spans="1:109" ht="13.2" x14ac:dyDescent="0.2">
      <c r="B49" s="372"/>
      <c r="AN49" s="366" t="s">
        <v>597</v>
      </c>
    </row>
    <row r="50" spans="1:109" ht="13.2" x14ac:dyDescent="0.2">
      <c r="B50" s="372"/>
      <c r="G50" s="1253"/>
      <c r="H50" s="1253"/>
      <c r="I50" s="1253"/>
      <c r="J50" s="1253"/>
      <c r="K50" s="382"/>
      <c r="L50" s="382"/>
      <c r="M50" s="383"/>
      <c r="N50" s="383"/>
      <c r="AN50" s="1271"/>
      <c r="AO50" s="1272"/>
      <c r="AP50" s="1272"/>
      <c r="AQ50" s="1272"/>
      <c r="AR50" s="1272"/>
      <c r="AS50" s="1272"/>
      <c r="AT50" s="1272"/>
      <c r="AU50" s="1272"/>
      <c r="AV50" s="1272"/>
      <c r="AW50" s="1272"/>
      <c r="AX50" s="1272"/>
      <c r="AY50" s="1272"/>
      <c r="AZ50" s="1272"/>
      <c r="BA50" s="1272"/>
      <c r="BB50" s="1272"/>
      <c r="BC50" s="1272"/>
      <c r="BD50" s="1272"/>
      <c r="BE50" s="1272"/>
      <c r="BF50" s="1272"/>
      <c r="BG50" s="1272"/>
      <c r="BH50" s="1272"/>
      <c r="BI50" s="1272"/>
      <c r="BJ50" s="1272"/>
      <c r="BK50" s="1272"/>
      <c r="BL50" s="1272"/>
      <c r="BM50" s="1272"/>
      <c r="BN50" s="1272"/>
      <c r="BO50" s="1273"/>
      <c r="BP50" s="1259" t="s">
        <v>560</v>
      </c>
      <c r="BQ50" s="1259"/>
      <c r="BR50" s="1259"/>
      <c r="BS50" s="1259"/>
      <c r="BT50" s="1259"/>
      <c r="BU50" s="1259"/>
      <c r="BV50" s="1259"/>
      <c r="BW50" s="1259"/>
      <c r="BX50" s="1259" t="s">
        <v>561</v>
      </c>
      <c r="BY50" s="1259"/>
      <c r="BZ50" s="1259"/>
      <c r="CA50" s="1259"/>
      <c r="CB50" s="1259"/>
      <c r="CC50" s="1259"/>
      <c r="CD50" s="1259"/>
      <c r="CE50" s="1259"/>
      <c r="CF50" s="1259" t="s">
        <v>562</v>
      </c>
      <c r="CG50" s="1259"/>
      <c r="CH50" s="1259"/>
      <c r="CI50" s="1259"/>
      <c r="CJ50" s="1259"/>
      <c r="CK50" s="1259"/>
      <c r="CL50" s="1259"/>
      <c r="CM50" s="1259"/>
      <c r="CN50" s="1259" t="s">
        <v>563</v>
      </c>
      <c r="CO50" s="1259"/>
      <c r="CP50" s="1259"/>
      <c r="CQ50" s="1259"/>
      <c r="CR50" s="1259"/>
      <c r="CS50" s="1259"/>
      <c r="CT50" s="1259"/>
      <c r="CU50" s="1259"/>
      <c r="CV50" s="1259" t="s">
        <v>564</v>
      </c>
      <c r="CW50" s="1259"/>
      <c r="CX50" s="1259"/>
      <c r="CY50" s="1259"/>
      <c r="CZ50" s="1259"/>
      <c r="DA50" s="1259"/>
      <c r="DB50" s="1259"/>
      <c r="DC50" s="1259"/>
    </row>
    <row r="51" spans="1:109" ht="13.5" customHeight="1" x14ac:dyDescent="0.2">
      <c r="B51" s="372"/>
      <c r="G51" s="1270"/>
      <c r="H51" s="1270"/>
      <c r="I51" s="1274"/>
      <c r="J51" s="1274"/>
      <c r="K51" s="1260"/>
      <c r="L51" s="1260"/>
      <c r="M51" s="1260"/>
      <c r="N51" s="1260"/>
      <c r="AM51" s="381"/>
      <c r="AN51" s="1258" t="s">
        <v>598</v>
      </c>
      <c r="AO51" s="1258"/>
      <c r="AP51" s="1258"/>
      <c r="AQ51" s="1258"/>
      <c r="AR51" s="1258"/>
      <c r="AS51" s="1258"/>
      <c r="AT51" s="1258"/>
      <c r="AU51" s="1258"/>
      <c r="AV51" s="1258"/>
      <c r="AW51" s="1258"/>
      <c r="AX51" s="1258"/>
      <c r="AY51" s="1258"/>
      <c r="AZ51" s="1258"/>
      <c r="BA51" s="1258"/>
      <c r="BB51" s="1258" t="s">
        <v>599</v>
      </c>
      <c r="BC51" s="1258"/>
      <c r="BD51" s="1258"/>
      <c r="BE51" s="1258"/>
      <c r="BF51" s="1258"/>
      <c r="BG51" s="1258"/>
      <c r="BH51" s="1258"/>
      <c r="BI51" s="1258"/>
      <c r="BJ51" s="1258"/>
      <c r="BK51" s="1258"/>
      <c r="BL51" s="1258"/>
      <c r="BM51" s="1258"/>
      <c r="BN51" s="1258"/>
      <c r="BO51" s="1258"/>
      <c r="BP51" s="1255"/>
      <c r="BQ51" s="1255"/>
      <c r="BR51" s="1255"/>
      <c r="BS51" s="1255"/>
      <c r="BT51" s="1255"/>
      <c r="BU51" s="1255"/>
      <c r="BV51" s="1255"/>
      <c r="BW51" s="1255"/>
      <c r="BX51" s="1255"/>
      <c r="BY51" s="1255"/>
      <c r="BZ51" s="1255"/>
      <c r="CA51" s="1255"/>
      <c r="CB51" s="1255"/>
      <c r="CC51" s="1255"/>
      <c r="CD51" s="1255"/>
      <c r="CE51" s="1255"/>
      <c r="CF51" s="1255"/>
      <c r="CG51" s="1255"/>
      <c r="CH51" s="1255"/>
      <c r="CI51" s="1255"/>
      <c r="CJ51" s="1255"/>
      <c r="CK51" s="1255"/>
      <c r="CL51" s="1255"/>
      <c r="CM51" s="1255"/>
      <c r="CN51" s="1255"/>
      <c r="CO51" s="1255"/>
      <c r="CP51" s="1255"/>
      <c r="CQ51" s="1255"/>
      <c r="CR51" s="1255"/>
      <c r="CS51" s="1255"/>
      <c r="CT51" s="1255"/>
      <c r="CU51" s="1255"/>
      <c r="CV51" s="1255"/>
      <c r="CW51" s="1255"/>
      <c r="CX51" s="1255"/>
      <c r="CY51" s="1255"/>
      <c r="CZ51" s="1255"/>
      <c r="DA51" s="1255"/>
      <c r="DB51" s="1255"/>
      <c r="DC51" s="1255"/>
    </row>
    <row r="52" spans="1:109" ht="13.2" x14ac:dyDescent="0.2">
      <c r="B52" s="372"/>
      <c r="G52" s="1270"/>
      <c r="H52" s="1270"/>
      <c r="I52" s="1274"/>
      <c r="J52" s="1274"/>
      <c r="K52" s="1260"/>
      <c r="L52" s="1260"/>
      <c r="M52" s="1260"/>
      <c r="N52" s="1260"/>
      <c r="AM52" s="381"/>
      <c r="AN52" s="1258"/>
      <c r="AO52" s="1258"/>
      <c r="AP52" s="1258"/>
      <c r="AQ52" s="1258"/>
      <c r="AR52" s="1258"/>
      <c r="AS52" s="1258"/>
      <c r="AT52" s="1258"/>
      <c r="AU52" s="1258"/>
      <c r="AV52" s="1258"/>
      <c r="AW52" s="1258"/>
      <c r="AX52" s="1258"/>
      <c r="AY52" s="1258"/>
      <c r="AZ52" s="1258"/>
      <c r="BA52" s="1258"/>
      <c r="BB52" s="1258"/>
      <c r="BC52" s="1258"/>
      <c r="BD52" s="1258"/>
      <c r="BE52" s="1258"/>
      <c r="BF52" s="1258"/>
      <c r="BG52" s="1258"/>
      <c r="BH52" s="1258"/>
      <c r="BI52" s="1258"/>
      <c r="BJ52" s="1258"/>
      <c r="BK52" s="1258"/>
      <c r="BL52" s="1258"/>
      <c r="BM52" s="1258"/>
      <c r="BN52" s="1258"/>
      <c r="BO52" s="1258"/>
      <c r="BP52" s="1255"/>
      <c r="BQ52" s="1255"/>
      <c r="BR52" s="1255"/>
      <c r="BS52" s="1255"/>
      <c r="BT52" s="1255"/>
      <c r="BU52" s="1255"/>
      <c r="BV52" s="1255"/>
      <c r="BW52" s="1255"/>
      <c r="BX52" s="1255"/>
      <c r="BY52" s="1255"/>
      <c r="BZ52" s="1255"/>
      <c r="CA52" s="1255"/>
      <c r="CB52" s="1255"/>
      <c r="CC52" s="1255"/>
      <c r="CD52" s="1255"/>
      <c r="CE52" s="1255"/>
      <c r="CF52" s="1255"/>
      <c r="CG52" s="1255"/>
      <c r="CH52" s="1255"/>
      <c r="CI52" s="1255"/>
      <c r="CJ52" s="1255"/>
      <c r="CK52" s="1255"/>
      <c r="CL52" s="1255"/>
      <c r="CM52" s="1255"/>
      <c r="CN52" s="1255"/>
      <c r="CO52" s="1255"/>
      <c r="CP52" s="1255"/>
      <c r="CQ52" s="1255"/>
      <c r="CR52" s="1255"/>
      <c r="CS52" s="1255"/>
      <c r="CT52" s="1255"/>
      <c r="CU52" s="1255"/>
      <c r="CV52" s="1255"/>
      <c r="CW52" s="1255"/>
      <c r="CX52" s="1255"/>
      <c r="CY52" s="1255"/>
      <c r="CZ52" s="1255"/>
      <c r="DA52" s="1255"/>
      <c r="DB52" s="1255"/>
      <c r="DC52" s="1255"/>
    </row>
    <row r="53" spans="1:109" ht="13.2" x14ac:dyDescent="0.2">
      <c r="A53" s="380"/>
      <c r="B53" s="372"/>
      <c r="G53" s="1270"/>
      <c r="H53" s="1270"/>
      <c r="I53" s="1253"/>
      <c r="J53" s="1253"/>
      <c r="K53" s="1260"/>
      <c r="L53" s="1260"/>
      <c r="M53" s="1260"/>
      <c r="N53" s="1260"/>
      <c r="AM53" s="381"/>
      <c r="AN53" s="1258"/>
      <c r="AO53" s="1258"/>
      <c r="AP53" s="1258"/>
      <c r="AQ53" s="1258"/>
      <c r="AR53" s="1258"/>
      <c r="AS53" s="1258"/>
      <c r="AT53" s="1258"/>
      <c r="AU53" s="1258"/>
      <c r="AV53" s="1258"/>
      <c r="AW53" s="1258"/>
      <c r="AX53" s="1258"/>
      <c r="AY53" s="1258"/>
      <c r="AZ53" s="1258"/>
      <c r="BA53" s="1258"/>
      <c r="BB53" s="1258" t="s">
        <v>600</v>
      </c>
      <c r="BC53" s="1258"/>
      <c r="BD53" s="1258"/>
      <c r="BE53" s="1258"/>
      <c r="BF53" s="1258"/>
      <c r="BG53" s="1258"/>
      <c r="BH53" s="1258"/>
      <c r="BI53" s="1258"/>
      <c r="BJ53" s="1258"/>
      <c r="BK53" s="1258"/>
      <c r="BL53" s="1258"/>
      <c r="BM53" s="1258"/>
      <c r="BN53" s="1258"/>
      <c r="BO53" s="1258"/>
      <c r="BP53" s="1255">
        <v>61.4</v>
      </c>
      <c r="BQ53" s="1255"/>
      <c r="BR53" s="1255"/>
      <c r="BS53" s="1255"/>
      <c r="BT53" s="1255"/>
      <c r="BU53" s="1255"/>
      <c r="BV53" s="1255"/>
      <c r="BW53" s="1255"/>
      <c r="BX53" s="1255">
        <v>62.1</v>
      </c>
      <c r="BY53" s="1255"/>
      <c r="BZ53" s="1255"/>
      <c r="CA53" s="1255"/>
      <c r="CB53" s="1255"/>
      <c r="CC53" s="1255"/>
      <c r="CD53" s="1255"/>
      <c r="CE53" s="1255"/>
      <c r="CF53" s="1255">
        <v>63.6</v>
      </c>
      <c r="CG53" s="1255"/>
      <c r="CH53" s="1255"/>
      <c r="CI53" s="1255"/>
      <c r="CJ53" s="1255"/>
      <c r="CK53" s="1255"/>
      <c r="CL53" s="1255"/>
      <c r="CM53" s="1255"/>
      <c r="CN53" s="1255">
        <v>64.2</v>
      </c>
      <c r="CO53" s="1255"/>
      <c r="CP53" s="1255"/>
      <c r="CQ53" s="1255"/>
      <c r="CR53" s="1255"/>
      <c r="CS53" s="1255"/>
      <c r="CT53" s="1255"/>
      <c r="CU53" s="1255"/>
      <c r="CV53" s="1255">
        <v>64.7</v>
      </c>
      <c r="CW53" s="1255"/>
      <c r="CX53" s="1255"/>
      <c r="CY53" s="1255"/>
      <c r="CZ53" s="1255"/>
      <c r="DA53" s="1255"/>
      <c r="DB53" s="1255"/>
      <c r="DC53" s="1255"/>
    </row>
    <row r="54" spans="1:109" ht="13.2" x14ac:dyDescent="0.2">
      <c r="A54" s="380"/>
      <c r="B54" s="372"/>
      <c r="G54" s="1270"/>
      <c r="H54" s="1270"/>
      <c r="I54" s="1253"/>
      <c r="J54" s="1253"/>
      <c r="K54" s="1260"/>
      <c r="L54" s="1260"/>
      <c r="M54" s="1260"/>
      <c r="N54" s="1260"/>
      <c r="AM54" s="381"/>
      <c r="AN54" s="1258"/>
      <c r="AO54" s="1258"/>
      <c r="AP54" s="1258"/>
      <c r="AQ54" s="1258"/>
      <c r="AR54" s="1258"/>
      <c r="AS54" s="1258"/>
      <c r="AT54" s="1258"/>
      <c r="AU54" s="1258"/>
      <c r="AV54" s="1258"/>
      <c r="AW54" s="1258"/>
      <c r="AX54" s="1258"/>
      <c r="AY54" s="1258"/>
      <c r="AZ54" s="1258"/>
      <c r="BA54" s="1258"/>
      <c r="BB54" s="1258"/>
      <c r="BC54" s="1258"/>
      <c r="BD54" s="1258"/>
      <c r="BE54" s="1258"/>
      <c r="BF54" s="1258"/>
      <c r="BG54" s="1258"/>
      <c r="BH54" s="1258"/>
      <c r="BI54" s="1258"/>
      <c r="BJ54" s="1258"/>
      <c r="BK54" s="1258"/>
      <c r="BL54" s="1258"/>
      <c r="BM54" s="1258"/>
      <c r="BN54" s="1258"/>
      <c r="BO54" s="1258"/>
      <c r="BP54" s="1255"/>
      <c r="BQ54" s="1255"/>
      <c r="BR54" s="1255"/>
      <c r="BS54" s="1255"/>
      <c r="BT54" s="1255"/>
      <c r="BU54" s="1255"/>
      <c r="BV54" s="1255"/>
      <c r="BW54" s="1255"/>
      <c r="BX54" s="1255"/>
      <c r="BY54" s="1255"/>
      <c r="BZ54" s="1255"/>
      <c r="CA54" s="1255"/>
      <c r="CB54" s="1255"/>
      <c r="CC54" s="1255"/>
      <c r="CD54" s="1255"/>
      <c r="CE54" s="1255"/>
      <c r="CF54" s="1255"/>
      <c r="CG54" s="1255"/>
      <c r="CH54" s="1255"/>
      <c r="CI54" s="1255"/>
      <c r="CJ54" s="1255"/>
      <c r="CK54" s="1255"/>
      <c r="CL54" s="1255"/>
      <c r="CM54" s="1255"/>
      <c r="CN54" s="1255"/>
      <c r="CO54" s="1255"/>
      <c r="CP54" s="1255"/>
      <c r="CQ54" s="1255"/>
      <c r="CR54" s="1255"/>
      <c r="CS54" s="1255"/>
      <c r="CT54" s="1255"/>
      <c r="CU54" s="1255"/>
      <c r="CV54" s="1255"/>
      <c r="CW54" s="1255"/>
      <c r="CX54" s="1255"/>
      <c r="CY54" s="1255"/>
      <c r="CZ54" s="1255"/>
      <c r="DA54" s="1255"/>
      <c r="DB54" s="1255"/>
      <c r="DC54" s="1255"/>
    </row>
    <row r="55" spans="1:109" ht="13.2" x14ac:dyDescent="0.2">
      <c r="A55" s="380"/>
      <c r="B55" s="372"/>
      <c r="G55" s="1253"/>
      <c r="H55" s="1253"/>
      <c r="I55" s="1253"/>
      <c r="J55" s="1253"/>
      <c r="K55" s="1260"/>
      <c r="L55" s="1260"/>
      <c r="M55" s="1260"/>
      <c r="N55" s="1260"/>
      <c r="AN55" s="1259" t="s">
        <v>601</v>
      </c>
      <c r="AO55" s="1259"/>
      <c r="AP55" s="1259"/>
      <c r="AQ55" s="1259"/>
      <c r="AR55" s="1259"/>
      <c r="AS55" s="1259"/>
      <c r="AT55" s="1259"/>
      <c r="AU55" s="1259"/>
      <c r="AV55" s="1259"/>
      <c r="AW55" s="1259"/>
      <c r="AX55" s="1259"/>
      <c r="AY55" s="1259"/>
      <c r="AZ55" s="1259"/>
      <c r="BA55" s="1259"/>
      <c r="BB55" s="1258" t="s">
        <v>599</v>
      </c>
      <c r="BC55" s="1258"/>
      <c r="BD55" s="1258"/>
      <c r="BE55" s="1258"/>
      <c r="BF55" s="1258"/>
      <c r="BG55" s="1258"/>
      <c r="BH55" s="1258"/>
      <c r="BI55" s="1258"/>
      <c r="BJ55" s="1258"/>
      <c r="BK55" s="1258"/>
      <c r="BL55" s="1258"/>
      <c r="BM55" s="1258"/>
      <c r="BN55" s="1258"/>
      <c r="BO55" s="1258"/>
      <c r="BP55" s="1255">
        <v>48</v>
      </c>
      <c r="BQ55" s="1255"/>
      <c r="BR55" s="1255"/>
      <c r="BS55" s="1255"/>
      <c r="BT55" s="1255"/>
      <c r="BU55" s="1255"/>
      <c r="BV55" s="1255"/>
      <c r="BW55" s="1255"/>
      <c r="BX55" s="1255">
        <v>49.1</v>
      </c>
      <c r="BY55" s="1255"/>
      <c r="BZ55" s="1255"/>
      <c r="CA55" s="1255"/>
      <c r="CB55" s="1255"/>
      <c r="CC55" s="1255"/>
      <c r="CD55" s="1255"/>
      <c r="CE55" s="1255"/>
      <c r="CF55" s="1255">
        <v>41.5</v>
      </c>
      <c r="CG55" s="1255"/>
      <c r="CH55" s="1255"/>
      <c r="CI55" s="1255"/>
      <c r="CJ55" s="1255"/>
      <c r="CK55" s="1255"/>
      <c r="CL55" s="1255"/>
      <c r="CM55" s="1255"/>
      <c r="CN55" s="1255">
        <v>25.2</v>
      </c>
      <c r="CO55" s="1255"/>
      <c r="CP55" s="1255"/>
      <c r="CQ55" s="1255"/>
      <c r="CR55" s="1255"/>
      <c r="CS55" s="1255"/>
      <c r="CT55" s="1255"/>
      <c r="CU55" s="1255"/>
      <c r="CV55" s="1255">
        <v>15.7</v>
      </c>
      <c r="CW55" s="1255"/>
      <c r="CX55" s="1255"/>
      <c r="CY55" s="1255"/>
      <c r="CZ55" s="1255"/>
      <c r="DA55" s="1255"/>
      <c r="DB55" s="1255"/>
      <c r="DC55" s="1255"/>
    </row>
    <row r="56" spans="1:109" ht="13.2" x14ac:dyDescent="0.2">
      <c r="A56" s="380"/>
      <c r="B56" s="372"/>
      <c r="G56" s="1253"/>
      <c r="H56" s="1253"/>
      <c r="I56" s="1253"/>
      <c r="J56" s="1253"/>
      <c r="K56" s="1260"/>
      <c r="L56" s="1260"/>
      <c r="M56" s="1260"/>
      <c r="N56" s="1260"/>
      <c r="AN56" s="1259"/>
      <c r="AO56" s="1259"/>
      <c r="AP56" s="1259"/>
      <c r="AQ56" s="1259"/>
      <c r="AR56" s="1259"/>
      <c r="AS56" s="1259"/>
      <c r="AT56" s="1259"/>
      <c r="AU56" s="1259"/>
      <c r="AV56" s="1259"/>
      <c r="AW56" s="1259"/>
      <c r="AX56" s="1259"/>
      <c r="AY56" s="1259"/>
      <c r="AZ56" s="1259"/>
      <c r="BA56" s="1259"/>
      <c r="BB56" s="1258"/>
      <c r="BC56" s="1258"/>
      <c r="BD56" s="1258"/>
      <c r="BE56" s="1258"/>
      <c r="BF56" s="1258"/>
      <c r="BG56" s="1258"/>
      <c r="BH56" s="1258"/>
      <c r="BI56" s="1258"/>
      <c r="BJ56" s="1258"/>
      <c r="BK56" s="1258"/>
      <c r="BL56" s="1258"/>
      <c r="BM56" s="1258"/>
      <c r="BN56" s="1258"/>
      <c r="BO56" s="1258"/>
      <c r="BP56" s="1255"/>
      <c r="BQ56" s="1255"/>
      <c r="BR56" s="1255"/>
      <c r="BS56" s="1255"/>
      <c r="BT56" s="1255"/>
      <c r="BU56" s="1255"/>
      <c r="BV56" s="1255"/>
      <c r="BW56" s="1255"/>
      <c r="BX56" s="1255"/>
      <c r="BY56" s="1255"/>
      <c r="BZ56" s="1255"/>
      <c r="CA56" s="1255"/>
      <c r="CB56" s="1255"/>
      <c r="CC56" s="1255"/>
      <c r="CD56" s="1255"/>
      <c r="CE56" s="1255"/>
      <c r="CF56" s="1255"/>
      <c r="CG56" s="1255"/>
      <c r="CH56" s="1255"/>
      <c r="CI56" s="1255"/>
      <c r="CJ56" s="1255"/>
      <c r="CK56" s="1255"/>
      <c r="CL56" s="1255"/>
      <c r="CM56" s="1255"/>
      <c r="CN56" s="1255"/>
      <c r="CO56" s="1255"/>
      <c r="CP56" s="1255"/>
      <c r="CQ56" s="1255"/>
      <c r="CR56" s="1255"/>
      <c r="CS56" s="1255"/>
      <c r="CT56" s="1255"/>
      <c r="CU56" s="1255"/>
      <c r="CV56" s="1255"/>
      <c r="CW56" s="1255"/>
      <c r="CX56" s="1255"/>
      <c r="CY56" s="1255"/>
      <c r="CZ56" s="1255"/>
      <c r="DA56" s="1255"/>
      <c r="DB56" s="1255"/>
      <c r="DC56" s="1255"/>
    </row>
    <row r="57" spans="1:109" s="380" customFormat="1" ht="13.2" x14ac:dyDescent="0.2">
      <c r="B57" s="384"/>
      <c r="G57" s="1253"/>
      <c r="H57" s="1253"/>
      <c r="I57" s="1256"/>
      <c r="J57" s="1256"/>
      <c r="K57" s="1260"/>
      <c r="L57" s="1260"/>
      <c r="M57" s="1260"/>
      <c r="N57" s="1260"/>
      <c r="AM57" s="366"/>
      <c r="AN57" s="1259"/>
      <c r="AO57" s="1259"/>
      <c r="AP57" s="1259"/>
      <c r="AQ57" s="1259"/>
      <c r="AR57" s="1259"/>
      <c r="AS57" s="1259"/>
      <c r="AT57" s="1259"/>
      <c r="AU57" s="1259"/>
      <c r="AV57" s="1259"/>
      <c r="AW57" s="1259"/>
      <c r="AX57" s="1259"/>
      <c r="AY57" s="1259"/>
      <c r="AZ57" s="1259"/>
      <c r="BA57" s="1259"/>
      <c r="BB57" s="1258" t="s">
        <v>600</v>
      </c>
      <c r="BC57" s="1258"/>
      <c r="BD57" s="1258"/>
      <c r="BE57" s="1258"/>
      <c r="BF57" s="1258"/>
      <c r="BG57" s="1258"/>
      <c r="BH57" s="1258"/>
      <c r="BI57" s="1258"/>
      <c r="BJ57" s="1258"/>
      <c r="BK57" s="1258"/>
      <c r="BL57" s="1258"/>
      <c r="BM57" s="1258"/>
      <c r="BN57" s="1258"/>
      <c r="BO57" s="1258"/>
      <c r="BP57" s="1255">
        <v>60.8</v>
      </c>
      <c r="BQ57" s="1255"/>
      <c r="BR57" s="1255"/>
      <c r="BS57" s="1255"/>
      <c r="BT57" s="1255"/>
      <c r="BU57" s="1255"/>
      <c r="BV57" s="1255"/>
      <c r="BW57" s="1255"/>
      <c r="BX57" s="1255">
        <v>61</v>
      </c>
      <c r="BY57" s="1255"/>
      <c r="BZ57" s="1255"/>
      <c r="CA57" s="1255"/>
      <c r="CB57" s="1255"/>
      <c r="CC57" s="1255"/>
      <c r="CD57" s="1255"/>
      <c r="CE57" s="1255"/>
      <c r="CF57" s="1255">
        <v>61.7</v>
      </c>
      <c r="CG57" s="1255"/>
      <c r="CH57" s="1255"/>
      <c r="CI57" s="1255"/>
      <c r="CJ57" s="1255"/>
      <c r="CK57" s="1255"/>
      <c r="CL57" s="1255"/>
      <c r="CM57" s="1255"/>
      <c r="CN57" s="1255">
        <v>62.5</v>
      </c>
      <c r="CO57" s="1255"/>
      <c r="CP57" s="1255"/>
      <c r="CQ57" s="1255"/>
      <c r="CR57" s="1255"/>
      <c r="CS57" s="1255"/>
      <c r="CT57" s="1255"/>
      <c r="CU57" s="1255"/>
      <c r="CV57" s="1255">
        <v>65</v>
      </c>
      <c r="CW57" s="1255"/>
      <c r="CX57" s="1255"/>
      <c r="CY57" s="1255"/>
      <c r="CZ57" s="1255"/>
      <c r="DA57" s="1255"/>
      <c r="DB57" s="1255"/>
      <c r="DC57" s="1255"/>
      <c r="DD57" s="385"/>
      <c r="DE57" s="384"/>
    </row>
    <row r="58" spans="1:109" s="380" customFormat="1" ht="13.2" x14ac:dyDescent="0.2">
      <c r="A58" s="366"/>
      <c r="B58" s="384"/>
      <c r="G58" s="1253"/>
      <c r="H58" s="1253"/>
      <c r="I58" s="1256"/>
      <c r="J58" s="1256"/>
      <c r="K58" s="1260"/>
      <c r="L58" s="1260"/>
      <c r="M58" s="1260"/>
      <c r="N58" s="1260"/>
      <c r="AM58" s="366"/>
      <c r="AN58" s="1259"/>
      <c r="AO58" s="1259"/>
      <c r="AP58" s="1259"/>
      <c r="AQ58" s="1259"/>
      <c r="AR58" s="1259"/>
      <c r="AS58" s="1259"/>
      <c r="AT58" s="1259"/>
      <c r="AU58" s="1259"/>
      <c r="AV58" s="1259"/>
      <c r="AW58" s="1259"/>
      <c r="AX58" s="1259"/>
      <c r="AY58" s="1259"/>
      <c r="AZ58" s="1259"/>
      <c r="BA58" s="1259"/>
      <c r="BB58" s="1258"/>
      <c r="BC58" s="1258"/>
      <c r="BD58" s="1258"/>
      <c r="BE58" s="1258"/>
      <c r="BF58" s="1258"/>
      <c r="BG58" s="1258"/>
      <c r="BH58" s="1258"/>
      <c r="BI58" s="1258"/>
      <c r="BJ58" s="1258"/>
      <c r="BK58" s="1258"/>
      <c r="BL58" s="1258"/>
      <c r="BM58" s="1258"/>
      <c r="BN58" s="1258"/>
      <c r="BO58" s="1258"/>
      <c r="BP58" s="1255"/>
      <c r="BQ58" s="1255"/>
      <c r="BR58" s="1255"/>
      <c r="BS58" s="1255"/>
      <c r="BT58" s="1255"/>
      <c r="BU58" s="1255"/>
      <c r="BV58" s="1255"/>
      <c r="BW58" s="1255"/>
      <c r="BX58" s="1255"/>
      <c r="BY58" s="1255"/>
      <c r="BZ58" s="1255"/>
      <c r="CA58" s="1255"/>
      <c r="CB58" s="1255"/>
      <c r="CC58" s="1255"/>
      <c r="CD58" s="1255"/>
      <c r="CE58" s="1255"/>
      <c r="CF58" s="1255"/>
      <c r="CG58" s="1255"/>
      <c r="CH58" s="1255"/>
      <c r="CI58" s="1255"/>
      <c r="CJ58" s="1255"/>
      <c r="CK58" s="1255"/>
      <c r="CL58" s="1255"/>
      <c r="CM58" s="1255"/>
      <c r="CN58" s="1255"/>
      <c r="CO58" s="1255"/>
      <c r="CP58" s="1255"/>
      <c r="CQ58" s="1255"/>
      <c r="CR58" s="1255"/>
      <c r="CS58" s="1255"/>
      <c r="CT58" s="1255"/>
      <c r="CU58" s="1255"/>
      <c r="CV58" s="1255"/>
      <c r="CW58" s="1255"/>
      <c r="CX58" s="1255"/>
      <c r="CY58" s="1255"/>
      <c r="CZ58" s="1255"/>
      <c r="DA58" s="1255"/>
      <c r="DB58" s="1255"/>
      <c r="DC58" s="1255"/>
      <c r="DD58" s="385"/>
      <c r="DE58" s="384"/>
    </row>
    <row r="59" spans="1:109" s="380" customFormat="1" ht="13.2" x14ac:dyDescent="0.2">
      <c r="A59" s="366"/>
      <c r="B59" s="384"/>
      <c r="K59" s="386"/>
      <c r="L59" s="386"/>
      <c r="M59" s="386"/>
      <c r="N59" s="386"/>
      <c r="AQ59" s="386"/>
      <c r="AR59" s="386"/>
      <c r="AS59" s="386"/>
      <c r="AT59" s="386"/>
      <c r="BC59" s="386"/>
      <c r="BD59" s="386"/>
      <c r="BE59" s="386"/>
      <c r="BF59" s="386"/>
      <c r="BO59" s="386"/>
      <c r="BP59" s="386"/>
      <c r="BQ59" s="386"/>
      <c r="BR59" s="386"/>
      <c r="CA59" s="386"/>
      <c r="CB59" s="386"/>
      <c r="CC59" s="386"/>
      <c r="CD59" s="386"/>
      <c r="CM59" s="386"/>
      <c r="CN59" s="386"/>
      <c r="CO59" s="386"/>
      <c r="CP59" s="386"/>
      <c r="CY59" s="386"/>
      <c r="CZ59" s="386"/>
      <c r="DA59" s="386"/>
      <c r="DB59" s="386"/>
      <c r="DC59" s="386"/>
      <c r="DD59" s="385"/>
      <c r="DE59" s="384"/>
    </row>
    <row r="60" spans="1:109" s="380" customFormat="1" ht="13.2" x14ac:dyDescent="0.2">
      <c r="A60" s="366"/>
      <c r="B60" s="384"/>
      <c r="K60" s="386"/>
      <c r="L60" s="386"/>
      <c r="M60" s="386"/>
      <c r="N60" s="386"/>
      <c r="AQ60" s="386"/>
      <c r="AR60" s="386"/>
      <c r="AS60" s="386"/>
      <c r="AT60" s="386"/>
      <c r="BC60" s="386"/>
      <c r="BD60" s="386"/>
      <c r="BE60" s="386"/>
      <c r="BF60" s="386"/>
      <c r="BO60" s="386"/>
      <c r="BP60" s="386"/>
      <c r="BQ60" s="386"/>
      <c r="BR60" s="386"/>
      <c r="CA60" s="386"/>
      <c r="CB60" s="386"/>
      <c r="CC60" s="386"/>
      <c r="CD60" s="386"/>
      <c r="CM60" s="386"/>
      <c r="CN60" s="386"/>
      <c r="CO60" s="386"/>
      <c r="CP60" s="386"/>
      <c r="CY60" s="386"/>
      <c r="CZ60" s="386"/>
      <c r="DA60" s="386"/>
      <c r="DB60" s="386"/>
      <c r="DC60" s="386"/>
      <c r="DD60" s="385"/>
      <c r="DE60" s="384"/>
    </row>
    <row r="61" spans="1:109" s="380" customFormat="1" ht="13.2" x14ac:dyDescent="0.2">
      <c r="A61" s="366"/>
      <c r="B61" s="387"/>
      <c r="C61" s="388"/>
      <c r="D61" s="388"/>
      <c r="E61" s="388"/>
      <c r="F61" s="388"/>
      <c r="G61" s="388"/>
      <c r="H61" s="388"/>
      <c r="I61" s="388"/>
      <c r="J61" s="388"/>
      <c r="K61" s="388"/>
      <c r="L61" s="388"/>
      <c r="M61" s="389"/>
      <c r="N61" s="389"/>
      <c r="O61" s="388"/>
      <c r="P61" s="388"/>
      <c r="Q61" s="388"/>
      <c r="R61" s="388"/>
      <c r="S61" s="388"/>
      <c r="T61" s="388"/>
      <c r="U61" s="388"/>
      <c r="V61" s="388"/>
      <c r="W61" s="388"/>
      <c r="X61" s="388"/>
      <c r="Y61" s="388"/>
      <c r="Z61" s="388"/>
      <c r="AA61" s="388"/>
      <c r="AB61" s="388"/>
      <c r="AC61" s="388"/>
      <c r="AD61" s="388"/>
      <c r="AE61" s="388"/>
      <c r="AF61" s="388"/>
      <c r="AG61" s="388"/>
      <c r="AH61" s="388"/>
      <c r="AI61" s="388"/>
      <c r="AJ61" s="388"/>
      <c r="AK61" s="388"/>
      <c r="AL61" s="388"/>
      <c r="AM61" s="388"/>
      <c r="AN61" s="388"/>
      <c r="AO61" s="388"/>
      <c r="AP61" s="388"/>
      <c r="AQ61" s="388"/>
      <c r="AR61" s="388"/>
      <c r="AS61" s="389"/>
      <c r="AT61" s="389"/>
      <c r="AU61" s="388"/>
      <c r="AV61" s="388"/>
      <c r="AW61" s="388"/>
      <c r="AX61" s="388"/>
      <c r="AY61" s="388"/>
      <c r="AZ61" s="388"/>
      <c r="BA61" s="388"/>
      <c r="BB61" s="388"/>
      <c r="BC61" s="388"/>
      <c r="BD61" s="388"/>
      <c r="BE61" s="389"/>
      <c r="BF61" s="389"/>
      <c r="BG61" s="388"/>
      <c r="BH61" s="388"/>
      <c r="BI61" s="388"/>
      <c r="BJ61" s="388"/>
      <c r="BK61" s="388"/>
      <c r="BL61" s="388"/>
      <c r="BM61" s="388"/>
      <c r="BN61" s="388"/>
      <c r="BO61" s="388"/>
      <c r="BP61" s="388"/>
      <c r="BQ61" s="389"/>
      <c r="BR61" s="389"/>
      <c r="BS61" s="388"/>
      <c r="BT61" s="388"/>
      <c r="BU61" s="388"/>
      <c r="BV61" s="388"/>
      <c r="BW61" s="388"/>
      <c r="BX61" s="388"/>
      <c r="BY61" s="388"/>
      <c r="BZ61" s="388"/>
      <c r="CA61" s="388"/>
      <c r="CB61" s="388"/>
      <c r="CC61" s="389"/>
      <c r="CD61" s="389"/>
      <c r="CE61" s="388"/>
      <c r="CF61" s="388"/>
      <c r="CG61" s="388"/>
      <c r="CH61" s="388"/>
      <c r="CI61" s="388"/>
      <c r="CJ61" s="388"/>
      <c r="CK61" s="388"/>
      <c r="CL61" s="388"/>
      <c r="CM61" s="388"/>
      <c r="CN61" s="388"/>
      <c r="CO61" s="389"/>
      <c r="CP61" s="389"/>
      <c r="CQ61" s="388"/>
      <c r="CR61" s="388"/>
      <c r="CS61" s="388"/>
      <c r="CT61" s="388"/>
      <c r="CU61" s="388"/>
      <c r="CV61" s="388"/>
      <c r="CW61" s="388"/>
      <c r="CX61" s="388"/>
      <c r="CY61" s="388"/>
      <c r="CZ61" s="388"/>
      <c r="DA61" s="389"/>
      <c r="DB61" s="389"/>
      <c r="DC61" s="389"/>
      <c r="DD61" s="390"/>
      <c r="DE61" s="384"/>
    </row>
    <row r="62" spans="1:109" ht="13.2" x14ac:dyDescent="0.2">
      <c r="B62" s="377"/>
      <c r="C62" s="377"/>
      <c r="D62" s="377"/>
      <c r="E62" s="377"/>
      <c r="F62" s="377"/>
      <c r="G62" s="377"/>
      <c r="H62" s="377"/>
      <c r="I62" s="377"/>
      <c r="J62" s="377"/>
      <c r="K62" s="377"/>
      <c r="L62" s="377"/>
      <c r="M62" s="377"/>
      <c r="N62" s="377"/>
      <c r="O62" s="377"/>
      <c r="P62" s="377"/>
      <c r="Q62" s="377"/>
      <c r="R62" s="377"/>
      <c r="S62" s="377"/>
      <c r="T62" s="377"/>
      <c r="U62" s="377"/>
      <c r="V62" s="377"/>
      <c r="W62" s="377"/>
      <c r="X62" s="377"/>
      <c r="Y62" s="377"/>
      <c r="Z62" s="377"/>
      <c r="AA62" s="377"/>
      <c r="AB62" s="377"/>
      <c r="AC62" s="377"/>
      <c r="AD62" s="377"/>
      <c r="AE62" s="377"/>
      <c r="AF62" s="377"/>
      <c r="AG62" s="377"/>
      <c r="AH62" s="377"/>
      <c r="AI62" s="377"/>
      <c r="AJ62" s="377"/>
      <c r="AK62" s="377"/>
      <c r="AL62" s="377"/>
      <c r="AM62" s="377"/>
      <c r="AN62" s="377"/>
      <c r="AO62" s="377"/>
      <c r="AP62" s="377"/>
      <c r="AQ62" s="377"/>
      <c r="AR62" s="377"/>
      <c r="AS62" s="377"/>
      <c r="AT62" s="377"/>
      <c r="AU62" s="377"/>
      <c r="AV62" s="377"/>
      <c r="AW62" s="377"/>
      <c r="AX62" s="377"/>
      <c r="AY62" s="377"/>
      <c r="AZ62" s="377"/>
      <c r="BA62" s="377"/>
      <c r="BB62" s="377"/>
      <c r="BC62" s="377"/>
      <c r="BD62" s="377"/>
      <c r="BE62" s="377"/>
      <c r="BF62" s="377"/>
      <c r="BG62" s="377"/>
      <c r="BH62" s="377"/>
      <c r="BI62" s="377"/>
      <c r="BJ62" s="377"/>
      <c r="BK62" s="377"/>
      <c r="BL62" s="377"/>
      <c r="BM62" s="377"/>
      <c r="BN62" s="377"/>
      <c r="BO62" s="377"/>
      <c r="BP62" s="377"/>
      <c r="BQ62" s="377"/>
      <c r="BR62" s="377"/>
      <c r="BS62" s="377"/>
      <c r="BT62" s="377"/>
      <c r="BU62" s="377"/>
      <c r="BV62" s="377"/>
      <c r="BW62" s="377"/>
      <c r="BX62" s="377"/>
      <c r="BY62" s="377"/>
      <c r="BZ62" s="377"/>
      <c r="CA62" s="377"/>
      <c r="CB62" s="377"/>
      <c r="CC62" s="377"/>
      <c r="CD62" s="377"/>
      <c r="CE62" s="377"/>
      <c r="CF62" s="377"/>
      <c r="CG62" s="377"/>
      <c r="CH62" s="377"/>
      <c r="CI62" s="377"/>
      <c r="CJ62" s="377"/>
      <c r="CK62" s="377"/>
      <c r="CL62" s="377"/>
      <c r="CM62" s="377"/>
      <c r="CN62" s="377"/>
      <c r="CO62" s="377"/>
      <c r="CP62" s="377"/>
      <c r="CQ62" s="377"/>
      <c r="CR62" s="377"/>
      <c r="CS62" s="377"/>
      <c r="CT62" s="377"/>
      <c r="CU62" s="377"/>
      <c r="CV62" s="377"/>
      <c r="CW62" s="377"/>
      <c r="CX62" s="377"/>
      <c r="CY62" s="377"/>
      <c r="CZ62" s="377"/>
      <c r="DA62" s="377"/>
      <c r="DB62" s="377"/>
      <c r="DC62" s="377"/>
      <c r="DD62" s="377"/>
      <c r="DE62" s="366"/>
    </row>
    <row r="63" spans="1:109" ht="16.2" x14ac:dyDescent="0.2">
      <c r="B63" s="391" t="s">
        <v>602</v>
      </c>
    </row>
    <row r="64" spans="1:109" ht="13.2" x14ac:dyDescent="0.2">
      <c r="B64" s="372"/>
      <c r="G64" s="379"/>
      <c r="I64" s="392"/>
      <c r="J64" s="392"/>
      <c r="K64" s="392"/>
      <c r="L64" s="392"/>
      <c r="M64" s="392"/>
      <c r="N64" s="393"/>
      <c r="AM64" s="379"/>
      <c r="AN64" s="379" t="s">
        <v>596</v>
      </c>
      <c r="AP64" s="380"/>
      <c r="AQ64" s="380"/>
      <c r="AR64" s="380"/>
      <c r="AY64" s="379"/>
      <c r="BA64" s="380"/>
      <c r="BB64" s="380"/>
      <c r="BC64" s="380"/>
      <c r="BK64" s="379"/>
      <c r="BM64" s="380"/>
      <c r="BN64" s="380"/>
      <c r="BO64" s="380"/>
      <c r="BW64" s="379"/>
      <c r="BY64" s="380"/>
      <c r="BZ64" s="380"/>
      <c r="CA64" s="380"/>
      <c r="CI64" s="379"/>
      <c r="CK64" s="380"/>
      <c r="CL64" s="380"/>
      <c r="CM64" s="380"/>
      <c r="CU64" s="379"/>
      <c r="CW64" s="380"/>
      <c r="CX64" s="380"/>
      <c r="CY64" s="380"/>
    </row>
    <row r="65" spans="2:107" ht="13.2" x14ac:dyDescent="0.2">
      <c r="B65" s="372"/>
      <c r="AN65" s="1261" t="s">
        <v>605</v>
      </c>
      <c r="AO65" s="1262"/>
      <c r="AP65" s="1262"/>
      <c r="AQ65" s="1262"/>
      <c r="AR65" s="1262"/>
      <c r="AS65" s="1262"/>
      <c r="AT65" s="1262"/>
      <c r="AU65" s="1262"/>
      <c r="AV65" s="1262"/>
      <c r="AW65" s="1262"/>
      <c r="AX65" s="1262"/>
      <c r="AY65" s="1262"/>
      <c r="AZ65" s="1262"/>
      <c r="BA65" s="1262"/>
      <c r="BB65" s="1262"/>
      <c r="BC65" s="1262"/>
      <c r="BD65" s="1262"/>
      <c r="BE65" s="1262"/>
      <c r="BF65" s="1262"/>
      <c r="BG65" s="1262"/>
      <c r="BH65" s="1262"/>
      <c r="BI65" s="1262"/>
      <c r="BJ65" s="1262"/>
      <c r="BK65" s="1262"/>
      <c r="BL65" s="1262"/>
      <c r="BM65" s="1262"/>
      <c r="BN65" s="1262"/>
      <c r="BO65" s="1262"/>
      <c r="BP65" s="1262"/>
      <c r="BQ65" s="1262"/>
      <c r="BR65" s="1262"/>
      <c r="BS65" s="1262"/>
      <c r="BT65" s="1262"/>
      <c r="BU65" s="1262"/>
      <c r="BV65" s="1262"/>
      <c r="BW65" s="1262"/>
      <c r="BX65" s="1262"/>
      <c r="BY65" s="1262"/>
      <c r="BZ65" s="1262"/>
      <c r="CA65" s="1262"/>
      <c r="CB65" s="1262"/>
      <c r="CC65" s="1262"/>
      <c r="CD65" s="1262"/>
      <c r="CE65" s="1262"/>
      <c r="CF65" s="1262"/>
      <c r="CG65" s="1262"/>
      <c r="CH65" s="1262"/>
      <c r="CI65" s="1262"/>
      <c r="CJ65" s="1262"/>
      <c r="CK65" s="1262"/>
      <c r="CL65" s="1262"/>
      <c r="CM65" s="1262"/>
      <c r="CN65" s="1262"/>
      <c r="CO65" s="1262"/>
      <c r="CP65" s="1262"/>
      <c r="CQ65" s="1262"/>
      <c r="CR65" s="1262"/>
      <c r="CS65" s="1262"/>
      <c r="CT65" s="1262"/>
      <c r="CU65" s="1262"/>
      <c r="CV65" s="1262"/>
      <c r="CW65" s="1262"/>
      <c r="CX65" s="1262"/>
      <c r="CY65" s="1262"/>
      <c r="CZ65" s="1262"/>
      <c r="DA65" s="1262"/>
      <c r="DB65" s="1262"/>
      <c r="DC65" s="1263"/>
    </row>
    <row r="66" spans="2:107" ht="13.2" x14ac:dyDescent="0.2">
      <c r="B66" s="372"/>
      <c r="AN66" s="1264"/>
      <c r="AO66" s="1265"/>
      <c r="AP66" s="1265"/>
      <c r="AQ66" s="1265"/>
      <c r="AR66" s="1265"/>
      <c r="AS66" s="1265"/>
      <c r="AT66" s="1265"/>
      <c r="AU66" s="1265"/>
      <c r="AV66" s="1265"/>
      <c r="AW66" s="1265"/>
      <c r="AX66" s="1265"/>
      <c r="AY66" s="1265"/>
      <c r="AZ66" s="1265"/>
      <c r="BA66" s="1265"/>
      <c r="BB66" s="1265"/>
      <c r="BC66" s="1265"/>
      <c r="BD66" s="1265"/>
      <c r="BE66" s="1265"/>
      <c r="BF66" s="1265"/>
      <c r="BG66" s="1265"/>
      <c r="BH66" s="1265"/>
      <c r="BI66" s="1265"/>
      <c r="BJ66" s="1265"/>
      <c r="BK66" s="1265"/>
      <c r="BL66" s="1265"/>
      <c r="BM66" s="1265"/>
      <c r="BN66" s="1265"/>
      <c r="BO66" s="1265"/>
      <c r="BP66" s="1265"/>
      <c r="BQ66" s="1265"/>
      <c r="BR66" s="1265"/>
      <c r="BS66" s="1265"/>
      <c r="BT66" s="1265"/>
      <c r="BU66" s="1265"/>
      <c r="BV66" s="1265"/>
      <c r="BW66" s="1265"/>
      <c r="BX66" s="1265"/>
      <c r="BY66" s="1265"/>
      <c r="BZ66" s="1265"/>
      <c r="CA66" s="1265"/>
      <c r="CB66" s="1265"/>
      <c r="CC66" s="1265"/>
      <c r="CD66" s="1265"/>
      <c r="CE66" s="1265"/>
      <c r="CF66" s="1265"/>
      <c r="CG66" s="1265"/>
      <c r="CH66" s="1265"/>
      <c r="CI66" s="1265"/>
      <c r="CJ66" s="1265"/>
      <c r="CK66" s="1265"/>
      <c r="CL66" s="1265"/>
      <c r="CM66" s="1265"/>
      <c r="CN66" s="1265"/>
      <c r="CO66" s="1265"/>
      <c r="CP66" s="1265"/>
      <c r="CQ66" s="1265"/>
      <c r="CR66" s="1265"/>
      <c r="CS66" s="1265"/>
      <c r="CT66" s="1265"/>
      <c r="CU66" s="1265"/>
      <c r="CV66" s="1265"/>
      <c r="CW66" s="1265"/>
      <c r="CX66" s="1265"/>
      <c r="CY66" s="1265"/>
      <c r="CZ66" s="1265"/>
      <c r="DA66" s="1265"/>
      <c r="DB66" s="1265"/>
      <c r="DC66" s="1266"/>
    </row>
    <row r="67" spans="2:107" ht="13.2" x14ac:dyDescent="0.2">
      <c r="B67" s="372"/>
      <c r="AN67" s="1264"/>
      <c r="AO67" s="1265"/>
      <c r="AP67" s="1265"/>
      <c r="AQ67" s="1265"/>
      <c r="AR67" s="1265"/>
      <c r="AS67" s="1265"/>
      <c r="AT67" s="1265"/>
      <c r="AU67" s="1265"/>
      <c r="AV67" s="1265"/>
      <c r="AW67" s="1265"/>
      <c r="AX67" s="1265"/>
      <c r="AY67" s="1265"/>
      <c r="AZ67" s="1265"/>
      <c r="BA67" s="1265"/>
      <c r="BB67" s="1265"/>
      <c r="BC67" s="1265"/>
      <c r="BD67" s="1265"/>
      <c r="BE67" s="1265"/>
      <c r="BF67" s="1265"/>
      <c r="BG67" s="1265"/>
      <c r="BH67" s="1265"/>
      <c r="BI67" s="1265"/>
      <c r="BJ67" s="1265"/>
      <c r="BK67" s="1265"/>
      <c r="BL67" s="1265"/>
      <c r="BM67" s="1265"/>
      <c r="BN67" s="1265"/>
      <c r="BO67" s="1265"/>
      <c r="BP67" s="1265"/>
      <c r="BQ67" s="1265"/>
      <c r="BR67" s="1265"/>
      <c r="BS67" s="1265"/>
      <c r="BT67" s="1265"/>
      <c r="BU67" s="1265"/>
      <c r="BV67" s="1265"/>
      <c r="BW67" s="1265"/>
      <c r="BX67" s="1265"/>
      <c r="BY67" s="1265"/>
      <c r="BZ67" s="1265"/>
      <c r="CA67" s="1265"/>
      <c r="CB67" s="1265"/>
      <c r="CC67" s="1265"/>
      <c r="CD67" s="1265"/>
      <c r="CE67" s="1265"/>
      <c r="CF67" s="1265"/>
      <c r="CG67" s="1265"/>
      <c r="CH67" s="1265"/>
      <c r="CI67" s="1265"/>
      <c r="CJ67" s="1265"/>
      <c r="CK67" s="1265"/>
      <c r="CL67" s="1265"/>
      <c r="CM67" s="1265"/>
      <c r="CN67" s="1265"/>
      <c r="CO67" s="1265"/>
      <c r="CP67" s="1265"/>
      <c r="CQ67" s="1265"/>
      <c r="CR67" s="1265"/>
      <c r="CS67" s="1265"/>
      <c r="CT67" s="1265"/>
      <c r="CU67" s="1265"/>
      <c r="CV67" s="1265"/>
      <c r="CW67" s="1265"/>
      <c r="CX67" s="1265"/>
      <c r="CY67" s="1265"/>
      <c r="CZ67" s="1265"/>
      <c r="DA67" s="1265"/>
      <c r="DB67" s="1265"/>
      <c r="DC67" s="1266"/>
    </row>
    <row r="68" spans="2:107" ht="13.2" x14ac:dyDescent="0.2">
      <c r="B68" s="372"/>
      <c r="AN68" s="1264"/>
      <c r="AO68" s="1265"/>
      <c r="AP68" s="1265"/>
      <c r="AQ68" s="1265"/>
      <c r="AR68" s="1265"/>
      <c r="AS68" s="1265"/>
      <c r="AT68" s="1265"/>
      <c r="AU68" s="1265"/>
      <c r="AV68" s="1265"/>
      <c r="AW68" s="1265"/>
      <c r="AX68" s="1265"/>
      <c r="AY68" s="1265"/>
      <c r="AZ68" s="1265"/>
      <c r="BA68" s="1265"/>
      <c r="BB68" s="1265"/>
      <c r="BC68" s="1265"/>
      <c r="BD68" s="1265"/>
      <c r="BE68" s="1265"/>
      <c r="BF68" s="1265"/>
      <c r="BG68" s="1265"/>
      <c r="BH68" s="1265"/>
      <c r="BI68" s="1265"/>
      <c r="BJ68" s="1265"/>
      <c r="BK68" s="1265"/>
      <c r="BL68" s="1265"/>
      <c r="BM68" s="1265"/>
      <c r="BN68" s="1265"/>
      <c r="BO68" s="1265"/>
      <c r="BP68" s="1265"/>
      <c r="BQ68" s="1265"/>
      <c r="BR68" s="1265"/>
      <c r="BS68" s="1265"/>
      <c r="BT68" s="1265"/>
      <c r="BU68" s="1265"/>
      <c r="BV68" s="1265"/>
      <c r="BW68" s="1265"/>
      <c r="BX68" s="1265"/>
      <c r="BY68" s="1265"/>
      <c r="BZ68" s="1265"/>
      <c r="CA68" s="1265"/>
      <c r="CB68" s="1265"/>
      <c r="CC68" s="1265"/>
      <c r="CD68" s="1265"/>
      <c r="CE68" s="1265"/>
      <c r="CF68" s="1265"/>
      <c r="CG68" s="1265"/>
      <c r="CH68" s="1265"/>
      <c r="CI68" s="1265"/>
      <c r="CJ68" s="1265"/>
      <c r="CK68" s="1265"/>
      <c r="CL68" s="1265"/>
      <c r="CM68" s="1265"/>
      <c r="CN68" s="1265"/>
      <c r="CO68" s="1265"/>
      <c r="CP68" s="1265"/>
      <c r="CQ68" s="1265"/>
      <c r="CR68" s="1265"/>
      <c r="CS68" s="1265"/>
      <c r="CT68" s="1265"/>
      <c r="CU68" s="1265"/>
      <c r="CV68" s="1265"/>
      <c r="CW68" s="1265"/>
      <c r="CX68" s="1265"/>
      <c r="CY68" s="1265"/>
      <c r="CZ68" s="1265"/>
      <c r="DA68" s="1265"/>
      <c r="DB68" s="1265"/>
      <c r="DC68" s="1266"/>
    </row>
    <row r="69" spans="2:107" ht="13.2" x14ac:dyDescent="0.2">
      <c r="B69" s="372"/>
      <c r="AN69" s="1267"/>
      <c r="AO69" s="1268"/>
      <c r="AP69" s="1268"/>
      <c r="AQ69" s="1268"/>
      <c r="AR69" s="1268"/>
      <c r="AS69" s="1268"/>
      <c r="AT69" s="1268"/>
      <c r="AU69" s="1268"/>
      <c r="AV69" s="1268"/>
      <c r="AW69" s="1268"/>
      <c r="AX69" s="1268"/>
      <c r="AY69" s="1268"/>
      <c r="AZ69" s="1268"/>
      <c r="BA69" s="1268"/>
      <c r="BB69" s="1268"/>
      <c r="BC69" s="1268"/>
      <c r="BD69" s="1268"/>
      <c r="BE69" s="1268"/>
      <c r="BF69" s="1268"/>
      <c r="BG69" s="1268"/>
      <c r="BH69" s="1268"/>
      <c r="BI69" s="1268"/>
      <c r="BJ69" s="1268"/>
      <c r="BK69" s="1268"/>
      <c r="BL69" s="1268"/>
      <c r="BM69" s="1268"/>
      <c r="BN69" s="1268"/>
      <c r="BO69" s="1268"/>
      <c r="BP69" s="1268"/>
      <c r="BQ69" s="1268"/>
      <c r="BR69" s="1268"/>
      <c r="BS69" s="1268"/>
      <c r="BT69" s="1268"/>
      <c r="BU69" s="1268"/>
      <c r="BV69" s="1268"/>
      <c r="BW69" s="1268"/>
      <c r="BX69" s="1268"/>
      <c r="BY69" s="1268"/>
      <c r="BZ69" s="1268"/>
      <c r="CA69" s="1268"/>
      <c r="CB69" s="1268"/>
      <c r="CC69" s="1268"/>
      <c r="CD69" s="1268"/>
      <c r="CE69" s="1268"/>
      <c r="CF69" s="1268"/>
      <c r="CG69" s="1268"/>
      <c r="CH69" s="1268"/>
      <c r="CI69" s="1268"/>
      <c r="CJ69" s="1268"/>
      <c r="CK69" s="1268"/>
      <c r="CL69" s="1268"/>
      <c r="CM69" s="1268"/>
      <c r="CN69" s="1268"/>
      <c r="CO69" s="1268"/>
      <c r="CP69" s="1268"/>
      <c r="CQ69" s="1268"/>
      <c r="CR69" s="1268"/>
      <c r="CS69" s="1268"/>
      <c r="CT69" s="1268"/>
      <c r="CU69" s="1268"/>
      <c r="CV69" s="1268"/>
      <c r="CW69" s="1268"/>
      <c r="CX69" s="1268"/>
      <c r="CY69" s="1268"/>
      <c r="CZ69" s="1268"/>
      <c r="DA69" s="1268"/>
      <c r="DB69" s="1268"/>
      <c r="DC69" s="1269"/>
    </row>
    <row r="70" spans="2:107" ht="13.2" x14ac:dyDescent="0.2">
      <c r="B70" s="372"/>
      <c r="H70" s="394"/>
      <c r="I70" s="394"/>
      <c r="J70" s="395"/>
      <c r="K70" s="395"/>
      <c r="L70" s="396"/>
      <c r="M70" s="395"/>
      <c r="N70" s="396"/>
      <c r="AN70" s="381"/>
      <c r="AO70" s="381"/>
      <c r="AP70" s="381"/>
      <c r="AZ70" s="381"/>
      <c r="BA70" s="381"/>
      <c r="BB70" s="381"/>
      <c r="BL70" s="381"/>
      <c r="BM70" s="381"/>
      <c r="BN70" s="381"/>
      <c r="BX70" s="381"/>
      <c r="BY70" s="381"/>
      <c r="BZ70" s="381"/>
      <c r="CJ70" s="381"/>
      <c r="CK70" s="381"/>
      <c r="CL70" s="381"/>
      <c r="CV70" s="381"/>
      <c r="CW70" s="381"/>
      <c r="CX70" s="381"/>
    </row>
    <row r="71" spans="2:107" ht="13.2" x14ac:dyDescent="0.2">
      <c r="B71" s="372"/>
      <c r="G71" s="397"/>
      <c r="I71" s="398"/>
      <c r="J71" s="395"/>
      <c r="K71" s="395"/>
      <c r="L71" s="396"/>
      <c r="M71" s="395"/>
      <c r="N71" s="396"/>
      <c r="AM71" s="397"/>
      <c r="AN71" s="366" t="s">
        <v>597</v>
      </c>
    </row>
    <row r="72" spans="2:107" ht="13.2" x14ac:dyDescent="0.2">
      <c r="B72" s="372"/>
      <c r="G72" s="1253"/>
      <c r="H72" s="1253"/>
      <c r="I72" s="1253"/>
      <c r="J72" s="1253"/>
      <c r="K72" s="382"/>
      <c r="L72" s="382"/>
      <c r="M72" s="383"/>
      <c r="N72" s="383"/>
      <c r="AN72" s="1271"/>
      <c r="AO72" s="1272"/>
      <c r="AP72" s="1272"/>
      <c r="AQ72" s="1272"/>
      <c r="AR72" s="1272"/>
      <c r="AS72" s="1272"/>
      <c r="AT72" s="1272"/>
      <c r="AU72" s="1272"/>
      <c r="AV72" s="1272"/>
      <c r="AW72" s="1272"/>
      <c r="AX72" s="1272"/>
      <c r="AY72" s="1272"/>
      <c r="AZ72" s="1272"/>
      <c r="BA72" s="1272"/>
      <c r="BB72" s="1272"/>
      <c r="BC72" s="1272"/>
      <c r="BD72" s="1272"/>
      <c r="BE72" s="1272"/>
      <c r="BF72" s="1272"/>
      <c r="BG72" s="1272"/>
      <c r="BH72" s="1272"/>
      <c r="BI72" s="1272"/>
      <c r="BJ72" s="1272"/>
      <c r="BK72" s="1272"/>
      <c r="BL72" s="1272"/>
      <c r="BM72" s="1272"/>
      <c r="BN72" s="1272"/>
      <c r="BO72" s="1273"/>
      <c r="BP72" s="1259" t="s">
        <v>560</v>
      </c>
      <c r="BQ72" s="1259"/>
      <c r="BR72" s="1259"/>
      <c r="BS72" s="1259"/>
      <c r="BT72" s="1259"/>
      <c r="BU72" s="1259"/>
      <c r="BV72" s="1259"/>
      <c r="BW72" s="1259"/>
      <c r="BX72" s="1259" t="s">
        <v>561</v>
      </c>
      <c r="BY72" s="1259"/>
      <c r="BZ72" s="1259"/>
      <c r="CA72" s="1259"/>
      <c r="CB72" s="1259"/>
      <c r="CC72" s="1259"/>
      <c r="CD72" s="1259"/>
      <c r="CE72" s="1259"/>
      <c r="CF72" s="1259" t="s">
        <v>562</v>
      </c>
      <c r="CG72" s="1259"/>
      <c r="CH72" s="1259"/>
      <c r="CI72" s="1259"/>
      <c r="CJ72" s="1259"/>
      <c r="CK72" s="1259"/>
      <c r="CL72" s="1259"/>
      <c r="CM72" s="1259"/>
      <c r="CN72" s="1259" t="s">
        <v>563</v>
      </c>
      <c r="CO72" s="1259"/>
      <c r="CP72" s="1259"/>
      <c r="CQ72" s="1259"/>
      <c r="CR72" s="1259"/>
      <c r="CS72" s="1259"/>
      <c r="CT72" s="1259"/>
      <c r="CU72" s="1259"/>
      <c r="CV72" s="1259" t="s">
        <v>564</v>
      </c>
      <c r="CW72" s="1259"/>
      <c r="CX72" s="1259"/>
      <c r="CY72" s="1259"/>
      <c r="CZ72" s="1259"/>
      <c r="DA72" s="1259"/>
      <c r="DB72" s="1259"/>
      <c r="DC72" s="1259"/>
    </row>
    <row r="73" spans="2:107" ht="13.2" x14ac:dyDescent="0.2">
      <c r="B73" s="372"/>
      <c r="G73" s="1270"/>
      <c r="H73" s="1270"/>
      <c r="I73" s="1270"/>
      <c r="J73" s="1270"/>
      <c r="K73" s="1254"/>
      <c r="L73" s="1254"/>
      <c r="M73" s="1254"/>
      <c r="N73" s="1254"/>
      <c r="AM73" s="381"/>
      <c r="AN73" s="1258" t="s">
        <v>598</v>
      </c>
      <c r="AO73" s="1258"/>
      <c r="AP73" s="1258"/>
      <c r="AQ73" s="1258"/>
      <c r="AR73" s="1258"/>
      <c r="AS73" s="1258"/>
      <c r="AT73" s="1258"/>
      <c r="AU73" s="1258"/>
      <c r="AV73" s="1258"/>
      <c r="AW73" s="1258"/>
      <c r="AX73" s="1258"/>
      <c r="AY73" s="1258"/>
      <c r="AZ73" s="1258"/>
      <c r="BA73" s="1258"/>
      <c r="BB73" s="1258" t="s">
        <v>599</v>
      </c>
      <c r="BC73" s="1258"/>
      <c r="BD73" s="1258"/>
      <c r="BE73" s="1258"/>
      <c r="BF73" s="1258"/>
      <c r="BG73" s="1258"/>
      <c r="BH73" s="1258"/>
      <c r="BI73" s="1258"/>
      <c r="BJ73" s="1258"/>
      <c r="BK73" s="1258"/>
      <c r="BL73" s="1258"/>
      <c r="BM73" s="1258"/>
      <c r="BN73" s="1258"/>
      <c r="BO73" s="1258"/>
      <c r="BP73" s="1255"/>
      <c r="BQ73" s="1255"/>
      <c r="BR73" s="1255"/>
      <c r="BS73" s="1255"/>
      <c r="BT73" s="1255"/>
      <c r="BU73" s="1255"/>
      <c r="BV73" s="1255"/>
      <c r="BW73" s="1255"/>
      <c r="BX73" s="1255"/>
      <c r="BY73" s="1255"/>
      <c r="BZ73" s="1255"/>
      <c r="CA73" s="1255"/>
      <c r="CB73" s="1255"/>
      <c r="CC73" s="1255"/>
      <c r="CD73" s="1255"/>
      <c r="CE73" s="1255"/>
      <c r="CF73" s="1255"/>
      <c r="CG73" s="1255"/>
      <c r="CH73" s="1255"/>
      <c r="CI73" s="1255"/>
      <c r="CJ73" s="1255"/>
      <c r="CK73" s="1255"/>
      <c r="CL73" s="1255"/>
      <c r="CM73" s="1255"/>
      <c r="CN73" s="1255"/>
      <c r="CO73" s="1255"/>
      <c r="CP73" s="1255"/>
      <c r="CQ73" s="1255"/>
      <c r="CR73" s="1255"/>
      <c r="CS73" s="1255"/>
      <c r="CT73" s="1255"/>
      <c r="CU73" s="1255"/>
      <c r="CV73" s="1255"/>
      <c r="CW73" s="1255"/>
      <c r="CX73" s="1255"/>
      <c r="CY73" s="1255"/>
      <c r="CZ73" s="1255"/>
      <c r="DA73" s="1255"/>
      <c r="DB73" s="1255"/>
      <c r="DC73" s="1255"/>
    </row>
    <row r="74" spans="2:107" ht="13.2" x14ac:dyDescent="0.2">
      <c r="B74" s="372"/>
      <c r="G74" s="1270"/>
      <c r="H74" s="1270"/>
      <c r="I74" s="1270"/>
      <c r="J74" s="1270"/>
      <c r="K74" s="1254"/>
      <c r="L74" s="1254"/>
      <c r="M74" s="1254"/>
      <c r="N74" s="1254"/>
      <c r="AM74" s="381"/>
      <c r="AN74" s="1258"/>
      <c r="AO74" s="1258"/>
      <c r="AP74" s="1258"/>
      <c r="AQ74" s="1258"/>
      <c r="AR74" s="1258"/>
      <c r="AS74" s="1258"/>
      <c r="AT74" s="1258"/>
      <c r="AU74" s="1258"/>
      <c r="AV74" s="1258"/>
      <c r="AW74" s="1258"/>
      <c r="AX74" s="1258"/>
      <c r="AY74" s="1258"/>
      <c r="AZ74" s="1258"/>
      <c r="BA74" s="1258"/>
      <c r="BB74" s="1258"/>
      <c r="BC74" s="1258"/>
      <c r="BD74" s="1258"/>
      <c r="BE74" s="1258"/>
      <c r="BF74" s="1258"/>
      <c r="BG74" s="1258"/>
      <c r="BH74" s="1258"/>
      <c r="BI74" s="1258"/>
      <c r="BJ74" s="1258"/>
      <c r="BK74" s="1258"/>
      <c r="BL74" s="1258"/>
      <c r="BM74" s="1258"/>
      <c r="BN74" s="1258"/>
      <c r="BO74" s="1258"/>
      <c r="BP74" s="1255"/>
      <c r="BQ74" s="1255"/>
      <c r="BR74" s="1255"/>
      <c r="BS74" s="1255"/>
      <c r="BT74" s="1255"/>
      <c r="BU74" s="1255"/>
      <c r="BV74" s="1255"/>
      <c r="BW74" s="1255"/>
      <c r="BX74" s="1255"/>
      <c r="BY74" s="1255"/>
      <c r="BZ74" s="1255"/>
      <c r="CA74" s="1255"/>
      <c r="CB74" s="1255"/>
      <c r="CC74" s="1255"/>
      <c r="CD74" s="1255"/>
      <c r="CE74" s="1255"/>
      <c r="CF74" s="1255"/>
      <c r="CG74" s="1255"/>
      <c r="CH74" s="1255"/>
      <c r="CI74" s="1255"/>
      <c r="CJ74" s="1255"/>
      <c r="CK74" s="1255"/>
      <c r="CL74" s="1255"/>
      <c r="CM74" s="1255"/>
      <c r="CN74" s="1255"/>
      <c r="CO74" s="1255"/>
      <c r="CP74" s="1255"/>
      <c r="CQ74" s="1255"/>
      <c r="CR74" s="1255"/>
      <c r="CS74" s="1255"/>
      <c r="CT74" s="1255"/>
      <c r="CU74" s="1255"/>
      <c r="CV74" s="1255"/>
      <c r="CW74" s="1255"/>
      <c r="CX74" s="1255"/>
      <c r="CY74" s="1255"/>
      <c r="CZ74" s="1255"/>
      <c r="DA74" s="1255"/>
      <c r="DB74" s="1255"/>
      <c r="DC74" s="1255"/>
    </row>
    <row r="75" spans="2:107" ht="13.2" x14ac:dyDescent="0.2">
      <c r="B75" s="372"/>
      <c r="G75" s="1270"/>
      <c r="H75" s="1270"/>
      <c r="I75" s="1253"/>
      <c r="J75" s="1253"/>
      <c r="K75" s="1260"/>
      <c r="L75" s="1260"/>
      <c r="M75" s="1260"/>
      <c r="N75" s="1260"/>
      <c r="AM75" s="381"/>
      <c r="AN75" s="1258"/>
      <c r="AO75" s="1258"/>
      <c r="AP75" s="1258"/>
      <c r="AQ75" s="1258"/>
      <c r="AR75" s="1258"/>
      <c r="AS75" s="1258"/>
      <c r="AT75" s="1258"/>
      <c r="AU75" s="1258"/>
      <c r="AV75" s="1258"/>
      <c r="AW75" s="1258"/>
      <c r="AX75" s="1258"/>
      <c r="AY75" s="1258"/>
      <c r="AZ75" s="1258"/>
      <c r="BA75" s="1258"/>
      <c r="BB75" s="1258" t="s">
        <v>603</v>
      </c>
      <c r="BC75" s="1258"/>
      <c r="BD75" s="1258"/>
      <c r="BE75" s="1258"/>
      <c r="BF75" s="1258"/>
      <c r="BG75" s="1258"/>
      <c r="BH75" s="1258"/>
      <c r="BI75" s="1258"/>
      <c r="BJ75" s="1258"/>
      <c r="BK75" s="1258"/>
      <c r="BL75" s="1258"/>
      <c r="BM75" s="1258"/>
      <c r="BN75" s="1258"/>
      <c r="BO75" s="1258"/>
      <c r="BP75" s="1255">
        <v>11.7</v>
      </c>
      <c r="BQ75" s="1255"/>
      <c r="BR75" s="1255"/>
      <c r="BS75" s="1255"/>
      <c r="BT75" s="1255"/>
      <c r="BU75" s="1255"/>
      <c r="BV75" s="1255"/>
      <c r="BW75" s="1255"/>
      <c r="BX75" s="1255">
        <v>11.9</v>
      </c>
      <c r="BY75" s="1255"/>
      <c r="BZ75" s="1255"/>
      <c r="CA75" s="1255"/>
      <c r="CB75" s="1255"/>
      <c r="CC75" s="1255"/>
      <c r="CD75" s="1255"/>
      <c r="CE75" s="1255"/>
      <c r="CF75" s="1255">
        <v>11.9</v>
      </c>
      <c r="CG75" s="1255"/>
      <c r="CH75" s="1255"/>
      <c r="CI75" s="1255"/>
      <c r="CJ75" s="1255"/>
      <c r="CK75" s="1255"/>
      <c r="CL75" s="1255"/>
      <c r="CM75" s="1255"/>
      <c r="CN75" s="1255">
        <v>11.5</v>
      </c>
      <c r="CO75" s="1255"/>
      <c r="CP75" s="1255"/>
      <c r="CQ75" s="1255"/>
      <c r="CR75" s="1255"/>
      <c r="CS75" s="1255"/>
      <c r="CT75" s="1255"/>
      <c r="CU75" s="1255"/>
      <c r="CV75" s="1255">
        <v>11.6</v>
      </c>
      <c r="CW75" s="1255"/>
      <c r="CX75" s="1255"/>
      <c r="CY75" s="1255"/>
      <c r="CZ75" s="1255"/>
      <c r="DA75" s="1255"/>
      <c r="DB75" s="1255"/>
      <c r="DC75" s="1255"/>
    </row>
    <row r="76" spans="2:107" ht="13.2" x14ac:dyDescent="0.2">
      <c r="B76" s="372"/>
      <c r="G76" s="1270"/>
      <c r="H76" s="1270"/>
      <c r="I76" s="1253"/>
      <c r="J76" s="1253"/>
      <c r="K76" s="1260"/>
      <c r="L76" s="1260"/>
      <c r="M76" s="1260"/>
      <c r="N76" s="1260"/>
      <c r="AM76" s="381"/>
      <c r="AN76" s="1258"/>
      <c r="AO76" s="1258"/>
      <c r="AP76" s="1258"/>
      <c r="AQ76" s="1258"/>
      <c r="AR76" s="1258"/>
      <c r="AS76" s="1258"/>
      <c r="AT76" s="1258"/>
      <c r="AU76" s="1258"/>
      <c r="AV76" s="1258"/>
      <c r="AW76" s="1258"/>
      <c r="AX76" s="1258"/>
      <c r="AY76" s="1258"/>
      <c r="AZ76" s="1258"/>
      <c r="BA76" s="1258"/>
      <c r="BB76" s="1258"/>
      <c r="BC76" s="1258"/>
      <c r="BD76" s="1258"/>
      <c r="BE76" s="1258"/>
      <c r="BF76" s="1258"/>
      <c r="BG76" s="1258"/>
      <c r="BH76" s="1258"/>
      <c r="BI76" s="1258"/>
      <c r="BJ76" s="1258"/>
      <c r="BK76" s="1258"/>
      <c r="BL76" s="1258"/>
      <c r="BM76" s="1258"/>
      <c r="BN76" s="1258"/>
      <c r="BO76" s="1258"/>
      <c r="BP76" s="1255"/>
      <c r="BQ76" s="1255"/>
      <c r="BR76" s="1255"/>
      <c r="BS76" s="1255"/>
      <c r="BT76" s="1255"/>
      <c r="BU76" s="1255"/>
      <c r="BV76" s="1255"/>
      <c r="BW76" s="1255"/>
      <c r="BX76" s="1255"/>
      <c r="BY76" s="1255"/>
      <c r="BZ76" s="1255"/>
      <c r="CA76" s="1255"/>
      <c r="CB76" s="1255"/>
      <c r="CC76" s="1255"/>
      <c r="CD76" s="1255"/>
      <c r="CE76" s="1255"/>
      <c r="CF76" s="1255"/>
      <c r="CG76" s="1255"/>
      <c r="CH76" s="1255"/>
      <c r="CI76" s="1255"/>
      <c r="CJ76" s="1255"/>
      <c r="CK76" s="1255"/>
      <c r="CL76" s="1255"/>
      <c r="CM76" s="1255"/>
      <c r="CN76" s="1255"/>
      <c r="CO76" s="1255"/>
      <c r="CP76" s="1255"/>
      <c r="CQ76" s="1255"/>
      <c r="CR76" s="1255"/>
      <c r="CS76" s="1255"/>
      <c r="CT76" s="1255"/>
      <c r="CU76" s="1255"/>
      <c r="CV76" s="1255"/>
      <c r="CW76" s="1255"/>
      <c r="CX76" s="1255"/>
      <c r="CY76" s="1255"/>
      <c r="CZ76" s="1255"/>
      <c r="DA76" s="1255"/>
      <c r="DB76" s="1255"/>
      <c r="DC76" s="1255"/>
    </row>
    <row r="77" spans="2:107" ht="13.2" x14ac:dyDescent="0.2">
      <c r="B77" s="372"/>
      <c r="G77" s="1253"/>
      <c r="H77" s="1253"/>
      <c r="I77" s="1253"/>
      <c r="J77" s="1253"/>
      <c r="K77" s="1254"/>
      <c r="L77" s="1254"/>
      <c r="M77" s="1254"/>
      <c r="N77" s="1254"/>
      <c r="AN77" s="1259" t="s">
        <v>601</v>
      </c>
      <c r="AO77" s="1259"/>
      <c r="AP77" s="1259"/>
      <c r="AQ77" s="1259"/>
      <c r="AR77" s="1259"/>
      <c r="AS77" s="1259"/>
      <c r="AT77" s="1259"/>
      <c r="AU77" s="1259"/>
      <c r="AV77" s="1259"/>
      <c r="AW77" s="1259"/>
      <c r="AX77" s="1259"/>
      <c r="AY77" s="1259"/>
      <c r="AZ77" s="1259"/>
      <c r="BA77" s="1259"/>
      <c r="BB77" s="1258" t="s">
        <v>599</v>
      </c>
      <c r="BC77" s="1258"/>
      <c r="BD77" s="1258"/>
      <c r="BE77" s="1258"/>
      <c r="BF77" s="1258"/>
      <c r="BG77" s="1258"/>
      <c r="BH77" s="1258"/>
      <c r="BI77" s="1258"/>
      <c r="BJ77" s="1258"/>
      <c r="BK77" s="1258"/>
      <c r="BL77" s="1258"/>
      <c r="BM77" s="1258"/>
      <c r="BN77" s="1258"/>
      <c r="BO77" s="1258"/>
      <c r="BP77" s="1255">
        <v>48</v>
      </c>
      <c r="BQ77" s="1255"/>
      <c r="BR77" s="1255"/>
      <c r="BS77" s="1255"/>
      <c r="BT77" s="1255"/>
      <c r="BU77" s="1255"/>
      <c r="BV77" s="1255"/>
      <c r="BW77" s="1255"/>
      <c r="BX77" s="1255">
        <v>49.1</v>
      </c>
      <c r="BY77" s="1255"/>
      <c r="BZ77" s="1255"/>
      <c r="CA77" s="1255"/>
      <c r="CB77" s="1255"/>
      <c r="CC77" s="1255"/>
      <c r="CD77" s="1255"/>
      <c r="CE77" s="1255"/>
      <c r="CF77" s="1255">
        <v>41.5</v>
      </c>
      <c r="CG77" s="1255"/>
      <c r="CH77" s="1255"/>
      <c r="CI77" s="1255"/>
      <c r="CJ77" s="1255"/>
      <c r="CK77" s="1255"/>
      <c r="CL77" s="1255"/>
      <c r="CM77" s="1255"/>
      <c r="CN77" s="1255">
        <v>25.2</v>
      </c>
      <c r="CO77" s="1255"/>
      <c r="CP77" s="1255"/>
      <c r="CQ77" s="1255"/>
      <c r="CR77" s="1255"/>
      <c r="CS77" s="1255"/>
      <c r="CT77" s="1255"/>
      <c r="CU77" s="1255"/>
      <c r="CV77" s="1255">
        <v>15.7</v>
      </c>
      <c r="CW77" s="1255"/>
      <c r="CX77" s="1255"/>
      <c r="CY77" s="1255"/>
      <c r="CZ77" s="1255"/>
      <c r="DA77" s="1255"/>
      <c r="DB77" s="1255"/>
      <c r="DC77" s="1255"/>
    </row>
    <row r="78" spans="2:107" ht="13.2" x14ac:dyDescent="0.2">
      <c r="B78" s="372"/>
      <c r="G78" s="1253"/>
      <c r="H78" s="1253"/>
      <c r="I78" s="1253"/>
      <c r="J78" s="1253"/>
      <c r="K78" s="1254"/>
      <c r="L78" s="1254"/>
      <c r="M78" s="1254"/>
      <c r="N78" s="1254"/>
      <c r="AN78" s="1259"/>
      <c r="AO78" s="1259"/>
      <c r="AP78" s="1259"/>
      <c r="AQ78" s="1259"/>
      <c r="AR78" s="1259"/>
      <c r="AS78" s="1259"/>
      <c r="AT78" s="1259"/>
      <c r="AU78" s="1259"/>
      <c r="AV78" s="1259"/>
      <c r="AW78" s="1259"/>
      <c r="AX78" s="1259"/>
      <c r="AY78" s="1259"/>
      <c r="AZ78" s="1259"/>
      <c r="BA78" s="1259"/>
      <c r="BB78" s="1258"/>
      <c r="BC78" s="1258"/>
      <c r="BD78" s="1258"/>
      <c r="BE78" s="1258"/>
      <c r="BF78" s="1258"/>
      <c r="BG78" s="1258"/>
      <c r="BH78" s="1258"/>
      <c r="BI78" s="1258"/>
      <c r="BJ78" s="1258"/>
      <c r="BK78" s="1258"/>
      <c r="BL78" s="1258"/>
      <c r="BM78" s="1258"/>
      <c r="BN78" s="1258"/>
      <c r="BO78" s="1258"/>
      <c r="BP78" s="1255"/>
      <c r="BQ78" s="1255"/>
      <c r="BR78" s="1255"/>
      <c r="BS78" s="1255"/>
      <c r="BT78" s="1255"/>
      <c r="BU78" s="1255"/>
      <c r="BV78" s="1255"/>
      <c r="BW78" s="1255"/>
      <c r="BX78" s="1255"/>
      <c r="BY78" s="1255"/>
      <c r="BZ78" s="1255"/>
      <c r="CA78" s="1255"/>
      <c r="CB78" s="1255"/>
      <c r="CC78" s="1255"/>
      <c r="CD78" s="1255"/>
      <c r="CE78" s="1255"/>
      <c r="CF78" s="1255"/>
      <c r="CG78" s="1255"/>
      <c r="CH78" s="1255"/>
      <c r="CI78" s="1255"/>
      <c r="CJ78" s="1255"/>
      <c r="CK78" s="1255"/>
      <c r="CL78" s="1255"/>
      <c r="CM78" s="1255"/>
      <c r="CN78" s="1255"/>
      <c r="CO78" s="1255"/>
      <c r="CP78" s="1255"/>
      <c r="CQ78" s="1255"/>
      <c r="CR78" s="1255"/>
      <c r="CS78" s="1255"/>
      <c r="CT78" s="1255"/>
      <c r="CU78" s="1255"/>
      <c r="CV78" s="1255"/>
      <c r="CW78" s="1255"/>
      <c r="CX78" s="1255"/>
      <c r="CY78" s="1255"/>
      <c r="CZ78" s="1255"/>
      <c r="DA78" s="1255"/>
      <c r="DB78" s="1255"/>
      <c r="DC78" s="1255"/>
    </row>
    <row r="79" spans="2:107" ht="13.2" x14ac:dyDescent="0.2">
      <c r="B79" s="372"/>
      <c r="G79" s="1253"/>
      <c r="H79" s="1253"/>
      <c r="I79" s="1256"/>
      <c r="J79" s="1256"/>
      <c r="K79" s="1257"/>
      <c r="L79" s="1257"/>
      <c r="M79" s="1257"/>
      <c r="N79" s="1257"/>
      <c r="AN79" s="1259"/>
      <c r="AO79" s="1259"/>
      <c r="AP79" s="1259"/>
      <c r="AQ79" s="1259"/>
      <c r="AR79" s="1259"/>
      <c r="AS79" s="1259"/>
      <c r="AT79" s="1259"/>
      <c r="AU79" s="1259"/>
      <c r="AV79" s="1259"/>
      <c r="AW79" s="1259"/>
      <c r="AX79" s="1259"/>
      <c r="AY79" s="1259"/>
      <c r="AZ79" s="1259"/>
      <c r="BA79" s="1259"/>
      <c r="BB79" s="1258" t="s">
        <v>603</v>
      </c>
      <c r="BC79" s="1258"/>
      <c r="BD79" s="1258"/>
      <c r="BE79" s="1258"/>
      <c r="BF79" s="1258"/>
      <c r="BG79" s="1258"/>
      <c r="BH79" s="1258"/>
      <c r="BI79" s="1258"/>
      <c r="BJ79" s="1258"/>
      <c r="BK79" s="1258"/>
      <c r="BL79" s="1258"/>
      <c r="BM79" s="1258"/>
      <c r="BN79" s="1258"/>
      <c r="BO79" s="1258"/>
      <c r="BP79" s="1255">
        <v>9.6</v>
      </c>
      <c r="BQ79" s="1255"/>
      <c r="BR79" s="1255"/>
      <c r="BS79" s="1255"/>
      <c r="BT79" s="1255"/>
      <c r="BU79" s="1255"/>
      <c r="BV79" s="1255"/>
      <c r="BW79" s="1255"/>
      <c r="BX79" s="1255">
        <v>9.5</v>
      </c>
      <c r="BY79" s="1255"/>
      <c r="BZ79" s="1255"/>
      <c r="CA79" s="1255"/>
      <c r="CB79" s="1255"/>
      <c r="CC79" s="1255"/>
      <c r="CD79" s="1255"/>
      <c r="CE79" s="1255"/>
      <c r="CF79" s="1255">
        <v>9.1999999999999993</v>
      </c>
      <c r="CG79" s="1255"/>
      <c r="CH79" s="1255"/>
      <c r="CI79" s="1255"/>
      <c r="CJ79" s="1255"/>
      <c r="CK79" s="1255"/>
      <c r="CL79" s="1255"/>
      <c r="CM79" s="1255"/>
      <c r="CN79" s="1255">
        <v>8.9</v>
      </c>
      <c r="CO79" s="1255"/>
      <c r="CP79" s="1255"/>
      <c r="CQ79" s="1255"/>
      <c r="CR79" s="1255"/>
      <c r="CS79" s="1255"/>
      <c r="CT79" s="1255"/>
      <c r="CU79" s="1255"/>
      <c r="CV79" s="1255">
        <v>8.9</v>
      </c>
      <c r="CW79" s="1255"/>
      <c r="CX79" s="1255"/>
      <c r="CY79" s="1255"/>
      <c r="CZ79" s="1255"/>
      <c r="DA79" s="1255"/>
      <c r="DB79" s="1255"/>
      <c r="DC79" s="1255"/>
    </row>
    <row r="80" spans="2:107" ht="13.2" x14ac:dyDescent="0.2">
      <c r="B80" s="372"/>
      <c r="G80" s="1253"/>
      <c r="H80" s="1253"/>
      <c r="I80" s="1256"/>
      <c r="J80" s="1256"/>
      <c r="K80" s="1257"/>
      <c r="L80" s="1257"/>
      <c r="M80" s="1257"/>
      <c r="N80" s="1257"/>
      <c r="AN80" s="1259"/>
      <c r="AO80" s="1259"/>
      <c r="AP80" s="1259"/>
      <c r="AQ80" s="1259"/>
      <c r="AR80" s="1259"/>
      <c r="AS80" s="1259"/>
      <c r="AT80" s="1259"/>
      <c r="AU80" s="1259"/>
      <c r="AV80" s="1259"/>
      <c r="AW80" s="1259"/>
      <c r="AX80" s="1259"/>
      <c r="AY80" s="1259"/>
      <c r="AZ80" s="1259"/>
      <c r="BA80" s="1259"/>
      <c r="BB80" s="1258"/>
      <c r="BC80" s="1258"/>
      <c r="BD80" s="1258"/>
      <c r="BE80" s="1258"/>
      <c r="BF80" s="1258"/>
      <c r="BG80" s="1258"/>
      <c r="BH80" s="1258"/>
      <c r="BI80" s="1258"/>
      <c r="BJ80" s="1258"/>
      <c r="BK80" s="1258"/>
      <c r="BL80" s="1258"/>
      <c r="BM80" s="1258"/>
      <c r="BN80" s="1258"/>
      <c r="BO80" s="1258"/>
      <c r="BP80" s="1255"/>
      <c r="BQ80" s="1255"/>
      <c r="BR80" s="1255"/>
      <c r="BS80" s="1255"/>
      <c r="BT80" s="1255"/>
      <c r="BU80" s="1255"/>
      <c r="BV80" s="1255"/>
      <c r="BW80" s="1255"/>
      <c r="BX80" s="1255"/>
      <c r="BY80" s="1255"/>
      <c r="BZ80" s="1255"/>
      <c r="CA80" s="1255"/>
      <c r="CB80" s="1255"/>
      <c r="CC80" s="1255"/>
      <c r="CD80" s="1255"/>
      <c r="CE80" s="1255"/>
      <c r="CF80" s="1255"/>
      <c r="CG80" s="1255"/>
      <c r="CH80" s="1255"/>
      <c r="CI80" s="1255"/>
      <c r="CJ80" s="1255"/>
      <c r="CK80" s="1255"/>
      <c r="CL80" s="1255"/>
      <c r="CM80" s="1255"/>
      <c r="CN80" s="1255"/>
      <c r="CO80" s="1255"/>
      <c r="CP80" s="1255"/>
      <c r="CQ80" s="1255"/>
      <c r="CR80" s="1255"/>
      <c r="CS80" s="1255"/>
      <c r="CT80" s="1255"/>
      <c r="CU80" s="1255"/>
      <c r="CV80" s="1255"/>
      <c r="CW80" s="1255"/>
      <c r="CX80" s="1255"/>
      <c r="CY80" s="1255"/>
      <c r="CZ80" s="1255"/>
      <c r="DA80" s="1255"/>
      <c r="DB80" s="1255"/>
      <c r="DC80" s="1255"/>
    </row>
    <row r="81" spans="2:109" ht="13.2" x14ac:dyDescent="0.2">
      <c r="B81" s="372"/>
    </row>
    <row r="82" spans="2:109" ht="16.2" x14ac:dyDescent="0.2">
      <c r="B82" s="372"/>
      <c r="K82" s="399"/>
      <c r="L82" s="399"/>
      <c r="M82" s="399"/>
      <c r="N82" s="399"/>
      <c r="AQ82" s="399"/>
      <c r="AR82" s="399"/>
      <c r="AS82" s="399"/>
      <c r="AT82" s="399"/>
      <c r="BC82" s="399"/>
      <c r="BD82" s="399"/>
      <c r="BE82" s="399"/>
      <c r="BF82" s="399"/>
      <c r="BO82" s="399"/>
      <c r="BP82" s="399"/>
      <c r="BQ82" s="399"/>
      <c r="BR82" s="399"/>
      <c r="CA82" s="399"/>
      <c r="CB82" s="399"/>
      <c r="CC82" s="399"/>
      <c r="CD82" s="399"/>
      <c r="CM82" s="399"/>
      <c r="CN82" s="399"/>
      <c r="CO82" s="399"/>
      <c r="CP82" s="399"/>
      <c r="CY82" s="399"/>
      <c r="CZ82" s="399"/>
      <c r="DA82" s="399"/>
      <c r="DB82" s="399"/>
      <c r="DC82" s="399"/>
    </row>
    <row r="83" spans="2:109" ht="13.2" x14ac:dyDescent="0.2">
      <c r="B83" s="374"/>
      <c r="C83" s="375"/>
      <c r="D83" s="375"/>
      <c r="E83" s="375"/>
      <c r="F83" s="375"/>
      <c r="G83" s="375"/>
      <c r="H83" s="375"/>
      <c r="I83" s="375"/>
      <c r="J83" s="375"/>
      <c r="K83" s="375"/>
      <c r="L83" s="375"/>
      <c r="M83" s="375"/>
      <c r="N83" s="375"/>
      <c r="O83" s="375"/>
      <c r="P83" s="375"/>
      <c r="Q83" s="375"/>
      <c r="R83" s="375"/>
      <c r="S83" s="375"/>
      <c r="T83" s="375"/>
      <c r="U83" s="375"/>
      <c r="V83" s="375"/>
      <c r="W83" s="375"/>
      <c r="X83" s="375"/>
      <c r="Y83" s="375"/>
      <c r="Z83" s="375"/>
      <c r="AA83" s="375"/>
      <c r="AB83" s="375"/>
      <c r="AC83" s="375"/>
      <c r="AD83" s="375"/>
      <c r="AE83" s="375"/>
      <c r="AF83" s="375"/>
      <c r="AG83" s="375"/>
      <c r="AH83" s="375"/>
      <c r="AI83" s="375"/>
      <c r="AJ83" s="375"/>
      <c r="AK83" s="375"/>
      <c r="AL83" s="375"/>
      <c r="AM83" s="375"/>
      <c r="AN83" s="375"/>
      <c r="AO83" s="375"/>
      <c r="AP83" s="375"/>
      <c r="AQ83" s="375"/>
      <c r="AR83" s="375"/>
      <c r="AS83" s="375"/>
      <c r="AT83" s="375"/>
      <c r="AU83" s="375"/>
      <c r="AV83" s="375"/>
      <c r="AW83" s="375"/>
      <c r="AX83" s="375"/>
      <c r="AY83" s="375"/>
      <c r="AZ83" s="375"/>
      <c r="BA83" s="375"/>
      <c r="BB83" s="375"/>
      <c r="BC83" s="375"/>
      <c r="BD83" s="375"/>
      <c r="BE83" s="375"/>
      <c r="BF83" s="375"/>
      <c r="BG83" s="375"/>
      <c r="BH83" s="375"/>
      <c r="BI83" s="375"/>
      <c r="BJ83" s="375"/>
      <c r="BK83" s="375"/>
      <c r="BL83" s="375"/>
      <c r="BM83" s="375"/>
      <c r="BN83" s="375"/>
      <c r="BO83" s="375"/>
      <c r="BP83" s="375"/>
      <c r="BQ83" s="375"/>
      <c r="BR83" s="375"/>
      <c r="BS83" s="375"/>
      <c r="BT83" s="375"/>
      <c r="BU83" s="375"/>
      <c r="BV83" s="375"/>
      <c r="BW83" s="375"/>
      <c r="BX83" s="375"/>
      <c r="BY83" s="375"/>
      <c r="BZ83" s="375"/>
      <c r="CA83" s="375"/>
      <c r="CB83" s="375"/>
      <c r="CC83" s="375"/>
      <c r="CD83" s="375"/>
      <c r="CE83" s="375"/>
      <c r="CF83" s="375"/>
      <c r="CG83" s="375"/>
      <c r="CH83" s="375"/>
      <c r="CI83" s="375"/>
      <c r="CJ83" s="375"/>
      <c r="CK83" s="375"/>
      <c r="CL83" s="375"/>
      <c r="CM83" s="375"/>
      <c r="CN83" s="375"/>
      <c r="CO83" s="375"/>
      <c r="CP83" s="375"/>
      <c r="CQ83" s="375"/>
      <c r="CR83" s="375"/>
      <c r="CS83" s="375"/>
      <c r="CT83" s="375"/>
      <c r="CU83" s="375"/>
      <c r="CV83" s="375"/>
      <c r="CW83" s="375"/>
      <c r="CX83" s="375"/>
      <c r="CY83" s="375"/>
      <c r="CZ83" s="375"/>
      <c r="DA83" s="375"/>
      <c r="DB83" s="375"/>
      <c r="DC83" s="375"/>
      <c r="DD83" s="376"/>
    </row>
    <row r="84" spans="2:109" ht="13.2" x14ac:dyDescent="0.2">
      <c r="DD84" s="366"/>
      <c r="DE84" s="366"/>
    </row>
    <row r="85" spans="2:109" ht="13.2" x14ac:dyDescent="0.2">
      <c r="DD85" s="366"/>
      <c r="DE85" s="366"/>
    </row>
  </sheetData>
  <sheetProtection algorithmName="SHA-512" hashValue="pniyDuccB0qR8AOART2bN5wAI81BAJ5NX96rXLlJWb+3pEfB2k3CFhrdIRn4yK+uxGwPNSI/RgqxceB188JDVg==" saltValue="/R6R8SpEOX9oGhZFvXn6Ew==" spinCount="100000" sheet="1" objects="1" scenarios="1" formatCells="0"/>
  <dataConsolidate/>
  <mergeCells count="112">
    <mergeCell ref="BX51:CE52"/>
    <mergeCell ref="CF51:CM52"/>
    <mergeCell ref="AN43:DC47"/>
    <mergeCell ref="CV53:DC54"/>
    <mergeCell ref="G50:J50"/>
    <mergeCell ref="AN50:BO50"/>
    <mergeCell ref="BP50:BW50"/>
    <mergeCell ref="BX50:CE50"/>
    <mergeCell ref="CF50:CM50"/>
    <mergeCell ref="CN50:CU50"/>
    <mergeCell ref="CV50:DC50"/>
    <mergeCell ref="CV51:DC52"/>
    <mergeCell ref="CN51:CU52"/>
    <mergeCell ref="G51:H54"/>
    <mergeCell ref="G55:H58"/>
    <mergeCell ref="I55:J56"/>
    <mergeCell ref="K55:K56"/>
    <mergeCell ref="L55:L56"/>
    <mergeCell ref="M55:M56"/>
    <mergeCell ref="N55:N56"/>
    <mergeCell ref="AN55:BA58"/>
    <mergeCell ref="BB55:BO56"/>
    <mergeCell ref="BP55:BW56"/>
    <mergeCell ref="BP57:BW58"/>
    <mergeCell ref="L57:L58"/>
    <mergeCell ref="M57:M58"/>
    <mergeCell ref="N57:N58"/>
    <mergeCell ref="BB57:BO58"/>
    <mergeCell ref="BX57:CE58"/>
    <mergeCell ref="CF57:CM58"/>
    <mergeCell ref="CN57:CU58"/>
    <mergeCell ref="CV57:DC58"/>
    <mergeCell ref="CN53:CU54"/>
    <mergeCell ref="I51:J52"/>
    <mergeCell ref="K51:K52"/>
    <mergeCell ref="L51:L52"/>
    <mergeCell ref="M51:M52"/>
    <mergeCell ref="N51:N52"/>
    <mergeCell ref="I57:J58"/>
    <mergeCell ref="K57:K58"/>
    <mergeCell ref="I53:J54"/>
    <mergeCell ref="K53:K54"/>
    <mergeCell ref="L53:L54"/>
    <mergeCell ref="M53:M54"/>
    <mergeCell ref="N53:N54"/>
    <mergeCell ref="BB53:BO54"/>
    <mergeCell ref="BP53:BW54"/>
    <mergeCell ref="BX53:CE54"/>
    <mergeCell ref="CF53:CM54"/>
    <mergeCell ref="AN51:BA54"/>
    <mergeCell ref="BB51:BO52"/>
    <mergeCell ref="BP51:BW52"/>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50"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DCCC07-4BEB-4C3C-91B8-5F296EB0C887}">
  <sheetPr>
    <pageSetUpPr fitToPage="1"/>
  </sheetPr>
  <dimension ref="A1:DR125"/>
  <sheetViews>
    <sheetView showGridLines="0" topLeftCell="A85" zoomScale="75" zoomScaleNormal="75" zoomScaleSheetLayoutView="70" workbookViewId="0">
      <selection activeCell="AF110" sqref="AF110"/>
    </sheetView>
  </sheetViews>
  <sheetFormatPr defaultColWidth="0" defaultRowHeight="13.5" customHeight="1" zeroHeight="1" x14ac:dyDescent="0.2"/>
  <cols>
    <col min="1" max="34" width="2.44140625" style="260" customWidth="1"/>
    <col min="35" max="122" width="2.44140625" style="259" customWidth="1"/>
    <col min="123" max="16384" width="2.44140625" style="259" hidden="1"/>
  </cols>
  <sheetData>
    <row r="1" spans="1:34" ht="13.5" customHeight="1" x14ac:dyDescent="0.2">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1:34" ht="13.2" x14ac:dyDescent="0.2">
      <c r="S2" s="259"/>
      <c r="AH2" s="259"/>
    </row>
    <row r="3" spans="1:34" ht="13.2" x14ac:dyDescent="0.2">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1:34" ht="13.2" x14ac:dyDescent="0.2"/>
    <row r="5" spans="1:34" ht="13.2" x14ac:dyDescent="0.2"/>
    <row r="6" spans="1:34" ht="13.2" x14ac:dyDescent="0.2"/>
    <row r="7" spans="1:34" ht="13.2" x14ac:dyDescent="0.2"/>
    <row r="8" spans="1:34" ht="13.2" x14ac:dyDescent="0.2"/>
    <row r="9" spans="1:34" ht="13.2" x14ac:dyDescent="0.2">
      <c r="AH9" s="259"/>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59"/>
    </row>
    <row r="18" spans="12:34" ht="13.2" x14ac:dyDescent="0.2"/>
    <row r="19" spans="12:34" ht="13.2" x14ac:dyDescent="0.2"/>
    <row r="20" spans="12:34" ht="13.2" x14ac:dyDescent="0.2">
      <c r="AH20" s="259"/>
    </row>
    <row r="21" spans="12:34" ht="13.2" x14ac:dyDescent="0.2">
      <c r="AH21" s="259"/>
    </row>
    <row r="22" spans="12:34" ht="13.2" x14ac:dyDescent="0.2"/>
    <row r="23" spans="12:34" ht="13.2" x14ac:dyDescent="0.2"/>
    <row r="24" spans="12:34" ht="13.2" x14ac:dyDescent="0.2">
      <c r="Q24" s="259"/>
    </row>
    <row r="25" spans="12:34" ht="13.2" x14ac:dyDescent="0.2"/>
    <row r="26" spans="12:34" ht="13.2" x14ac:dyDescent="0.2"/>
    <row r="27" spans="12:34" ht="13.2" x14ac:dyDescent="0.2"/>
    <row r="28" spans="12:34" ht="13.2" x14ac:dyDescent="0.2">
      <c r="O28" s="259"/>
      <c r="T28" s="259"/>
      <c r="AH28" s="259"/>
    </row>
    <row r="29" spans="12:34" ht="13.2" x14ac:dyDescent="0.2"/>
    <row r="30" spans="12:34" ht="13.2" x14ac:dyDescent="0.2"/>
    <row r="31" spans="12:34" ht="13.2" x14ac:dyDescent="0.2">
      <c r="Q31" s="259"/>
    </row>
    <row r="32" spans="12:34" ht="13.2" x14ac:dyDescent="0.2">
      <c r="L32" s="259"/>
    </row>
    <row r="33" spans="2:34" ht="13.2" x14ac:dyDescent="0.2">
      <c r="C33" s="259"/>
      <c r="E33" s="259"/>
      <c r="G33" s="259"/>
      <c r="I33" s="259"/>
      <c r="X33" s="259"/>
    </row>
    <row r="34" spans="2:34" ht="13.2" x14ac:dyDescent="0.2">
      <c r="B34" s="259"/>
      <c r="P34" s="259"/>
      <c r="R34" s="259"/>
      <c r="T34" s="259"/>
    </row>
    <row r="35" spans="2:34" ht="13.2" x14ac:dyDescent="0.2">
      <c r="D35" s="259"/>
      <c r="W35" s="259"/>
      <c r="AC35" s="259"/>
      <c r="AD35" s="259"/>
      <c r="AE35" s="259"/>
      <c r="AF35" s="259"/>
      <c r="AG35" s="259"/>
      <c r="AH35" s="259"/>
    </row>
    <row r="36" spans="2:34" ht="13.2" x14ac:dyDescent="0.2">
      <c r="H36" s="259"/>
      <c r="J36" s="259"/>
      <c r="K36" s="259"/>
      <c r="M36" s="259"/>
      <c r="Y36" s="259"/>
      <c r="Z36" s="259"/>
      <c r="AA36" s="259"/>
      <c r="AB36" s="259"/>
      <c r="AC36" s="259"/>
      <c r="AD36" s="259"/>
      <c r="AE36" s="259"/>
      <c r="AF36" s="259"/>
      <c r="AG36" s="259"/>
      <c r="AH36" s="259"/>
    </row>
    <row r="37" spans="2:34" ht="13.2" x14ac:dyDescent="0.2">
      <c r="AH37" s="259"/>
    </row>
    <row r="38" spans="2:34" ht="13.2" x14ac:dyDescent="0.2">
      <c r="AG38" s="259"/>
      <c r="AH38" s="259"/>
    </row>
    <row r="39" spans="2:34" ht="13.2" x14ac:dyDescent="0.2"/>
    <row r="40" spans="2:34" ht="13.2" x14ac:dyDescent="0.2">
      <c r="X40" s="259"/>
    </row>
    <row r="41" spans="2:34" ht="13.2" x14ac:dyDescent="0.2">
      <c r="R41" s="259"/>
    </row>
    <row r="42" spans="2:34" ht="13.2" x14ac:dyDescent="0.2">
      <c r="W42" s="259"/>
    </row>
    <row r="43" spans="2:34" ht="13.2" x14ac:dyDescent="0.2">
      <c r="Y43" s="259"/>
      <c r="Z43" s="259"/>
      <c r="AA43" s="259"/>
      <c r="AB43" s="259"/>
      <c r="AC43" s="259"/>
      <c r="AD43" s="259"/>
      <c r="AE43" s="259"/>
      <c r="AF43" s="259"/>
      <c r="AG43" s="259"/>
      <c r="AH43" s="259"/>
    </row>
    <row r="44" spans="2:34" ht="13.2" x14ac:dyDescent="0.2">
      <c r="AH44" s="259"/>
    </row>
    <row r="45" spans="2:34" ht="13.2" x14ac:dyDescent="0.2">
      <c r="X45" s="259"/>
    </row>
    <row r="46" spans="2:34" ht="13.2" x14ac:dyDescent="0.2"/>
    <row r="47" spans="2:34" ht="13.2" x14ac:dyDescent="0.2"/>
    <row r="48" spans="2:34" ht="13.2" x14ac:dyDescent="0.2">
      <c r="W48" s="259"/>
      <c r="Y48" s="259"/>
      <c r="Z48" s="259"/>
      <c r="AA48" s="259"/>
      <c r="AB48" s="259"/>
      <c r="AC48" s="259"/>
      <c r="AD48" s="259"/>
      <c r="AE48" s="259"/>
      <c r="AF48" s="259"/>
      <c r="AG48" s="259"/>
      <c r="AH48" s="259"/>
    </row>
    <row r="49" spans="28:34" ht="13.2" x14ac:dyDescent="0.2"/>
    <row r="50" spans="28:34" ht="13.2" x14ac:dyDescent="0.2">
      <c r="AE50" s="259"/>
      <c r="AF50" s="259"/>
      <c r="AG50" s="259"/>
      <c r="AH50" s="259"/>
    </row>
    <row r="51" spans="28:34" ht="13.2" x14ac:dyDescent="0.2">
      <c r="AC51" s="259"/>
      <c r="AD51" s="259"/>
      <c r="AE51" s="259"/>
      <c r="AF51" s="259"/>
      <c r="AG51" s="259"/>
      <c r="AH51" s="259"/>
    </row>
    <row r="52" spans="28:34" ht="13.2" x14ac:dyDescent="0.2"/>
    <row r="53" spans="28:34" ht="13.2" x14ac:dyDescent="0.2">
      <c r="AF53" s="259"/>
      <c r="AG53" s="259"/>
      <c r="AH53" s="259"/>
    </row>
    <row r="54" spans="28:34" ht="13.2" x14ac:dyDescent="0.2">
      <c r="AH54" s="259"/>
    </row>
    <row r="55" spans="28:34" ht="13.2" x14ac:dyDescent="0.2"/>
    <row r="56" spans="28:34" ht="13.2" x14ac:dyDescent="0.2">
      <c r="AB56" s="259"/>
      <c r="AC56" s="259"/>
      <c r="AD56" s="259"/>
      <c r="AE56" s="259"/>
      <c r="AF56" s="259"/>
      <c r="AG56" s="259"/>
      <c r="AH56" s="259"/>
    </row>
    <row r="57" spans="28:34" ht="13.2" x14ac:dyDescent="0.2">
      <c r="AH57" s="259"/>
    </row>
    <row r="58" spans="28:34" ht="13.2" x14ac:dyDescent="0.2">
      <c r="AH58" s="259"/>
    </row>
    <row r="59" spans="28:34" ht="13.2" x14ac:dyDescent="0.2"/>
    <row r="60" spans="28:34" ht="13.2" x14ac:dyDescent="0.2"/>
    <row r="61" spans="28:34" ht="13.2" x14ac:dyDescent="0.2"/>
    <row r="62" spans="28:34" ht="13.2" x14ac:dyDescent="0.2"/>
    <row r="63" spans="28:34" ht="13.2" x14ac:dyDescent="0.2">
      <c r="AH63" s="259"/>
    </row>
    <row r="64" spans="28:34" ht="13.2" x14ac:dyDescent="0.2">
      <c r="AG64" s="259"/>
      <c r="AH64" s="259"/>
    </row>
    <row r="65" spans="28:34" ht="13.2" x14ac:dyDescent="0.2"/>
    <row r="66" spans="28:34" ht="13.2" x14ac:dyDescent="0.2"/>
    <row r="67" spans="28:34" ht="13.2" x14ac:dyDescent="0.2"/>
    <row r="68" spans="28:34" ht="13.2" x14ac:dyDescent="0.2">
      <c r="AB68" s="259"/>
      <c r="AC68" s="259"/>
      <c r="AD68" s="259"/>
      <c r="AE68" s="259"/>
      <c r="AF68" s="259"/>
      <c r="AG68" s="259"/>
      <c r="AH68" s="259"/>
    </row>
    <row r="69" spans="28:34" ht="13.2" x14ac:dyDescent="0.2">
      <c r="AF69" s="259"/>
      <c r="AG69" s="259"/>
      <c r="AH69" s="259"/>
    </row>
    <row r="70" spans="28:34" ht="13.2" x14ac:dyDescent="0.2"/>
    <row r="71" spans="28:34" ht="13.2" x14ac:dyDescent="0.2"/>
    <row r="72" spans="28:34" ht="13.2" x14ac:dyDescent="0.2"/>
    <row r="73" spans="28:34" ht="13.2" x14ac:dyDescent="0.2"/>
    <row r="74" spans="28:34" ht="13.2" x14ac:dyDescent="0.2"/>
    <row r="75" spans="28:34" ht="13.2" x14ac:dyDescent="0.2">
      <c r="AH75" s="259"/>
    </row>
    <row r="76" spans="28:34" ht="13.2" x14ac:dyDescent="0.2">
      <c r="AF76" s="259"/>
      <c r="AG76" s="259"/>
      <c r="AH76" s="259"/>
    </row>
    <row r="77" spans="28:34" ht="13.2" x14ac:dyDescent="0.2">
      <c r="AG77" s="259"/>
      <c r="AH77" s="259"/>
    </row>
    <row r="78" spans="28:34" ht="13.2" x14ac:dyDescent="0.2"/>
    <row r="79" spans="28:34" ht="13.2" x14ac:dyDescent="0.2"/>
    <row r="80" spans="28:34" ht="13.2" x14ac:dyDescent="0.2"/>
    <row r="81" spans="25:34" ht="13.2" x14ac:dyDescent="0.2"/>
    <row r="82" spans="25:34" ht="13.2" x14ac:dyDescent="0.2">
      <c r="Y82" s="259"/>
    </row>
    <row r="83" spans="25:34" ht="13.2" x14ac:dyDescent="0.2">
      <c r="Y83" s="259"/>
      <c r="Z83" s="259"/>
      <c r="AA83" s="259"/>
      <c r="AB83" s="259"/>
      <c r="AC83" s="259"/>
      <c r="AD83" s="259"/>
      <c r="AE83" s="259"/>
      <c r="AF83" s="259"/>
      <c r="AG83" s="259"/>
      <c r="AH83" s="259"/>
    </row>
    <row r="84" spans="25:34" ht="13.2" x14ac:dyDescent="0.2"/>
    <row r="85" spans="25:34" ht="13.2" x14ac:dyDescent="0.2"/>
    <row r="86" spans="25:34" ht="13.2" x14ac:dyDescent="0.2"/>
    <row r="87" spans="25:34" ht="13.2" x14ac:dyDescent="0.2"/>
    <row r="88" spans="25:34" ht="13.2" x14ac:dyDescent="0.2">
      <c r="AH88" s="259"/>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9"/>
      <c r="AG94" s="259"/>
      <c r="AH94" s="259"/>
    </row>
    <row r="95" spans="25:34" ht="13.5" customHeight="1" x14ac:dyDescent="0.2">
      <c r="AH95" s="259"/>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9"/>
    </row>
    <row r="102" spans="33:34" ht="13.5" customHeight="1" x14ac:dyDescent="0.2"/>
    <row r="103" spans="33:34" ht="13.5" customHeight="1" x14ac:dyDescent="0.2"/>
    <row r="104" spans="33:34" ht="13.5" customHeight="1" x14ac:dyDescent="0.2">
      <c r="AG104" s="259"/>
      <c r="AH104" s="259"/>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9"/>
    </row>
    <row r="117" spans="34:122" ht="13.5" customHeight="1" x14ac:dyDescent="0.2"/>
    <row r="118" spans="34:122" ht="13.5" customHeight="1" x14ac:dyDescent="0.2"/>
    <row r="119" spans="34:122" ht="13.5" customHeight="1" x14ac:dyDescent="0.2"/>
    <row r="120" spans="34:122" ht="13.5" customHeight="1" x14ac:dyDescent="0.2">
      <c r="AH120" s="259"/>
    </row>
    <row r="121" spans="34:122" ht="13.5" customHeight="1" x14ac:dyDescent="0.2">
      <c r="AH121" s="259"/>
    </row>
    <row r="122" spans="34:122" ht="13.5" customHeight="1" x14ac:dyDescent="0.2"/>
    <row r="123" spans="34:122" ht="13.5" customHeight="1" x14ac:dyDescent="0.2"/>
    <row r="124" spans="34:122" ht="13.5" customHeight="1" x14ac:dyDescent="0.2"/>
    <row r="125" spans="34:122" ht="13.5" customHeight="1" x14ac:dyDescent="0.2">
      <c r="DR125" s="259" t="s">
        <v>507</v>
      </c>
    </row>
  </sheetData>
  <sheetProtection algorithmName="SHA-512" hashValue="guD3W4Fb2Jb5tX/SXMpG8dhU62/wL8eDu94gqIyyyLQNsNJMoVx+Yg6SOh+ZCANeAidgrdR581U4DufD2YHo3A==" saltValue="acf+r1R6+3PTu0D7MXWUbw=="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8DDCF3-F172-4B3E-925A-42C724985AC3}">
  <sheetPr>
    <pageSetUpPr fitToPage="1"/>
  </sheetPr>
  <dimension ref="A1:DR125"/>
  <sheetViews>
    <sheetView showGridLines="0" topLeftCell="A80" zoomScale="75" zoomScaleNormal="75" zoomScaleSheetLayoutView="55" workbookViewId="0">
      <selection activeCell="BC113" sqref="BC113"/>
    </sheetView>
  </sheetViews>
  <sheetFormatPr defaultColWidth="0" defaultRowHeight="13.5" customHeight="1" zeroHeight="1" x14ac:dyDescent="0.2"/>
  <cols>
    <col min="1" max="34" width="2.44140625" style="260" customWidth="1"/>
    <col min="35" max="122" width="2.44140625" style="259" customWidth="1"/>
    <col min="123" max="16384" width="2.44140625" style="259" hidden="1"/>
  </cols>
  <sheetData>
    <row r="1" spans="2:34" ht="13.5" customHeight="1" x14ac:dyDescent="0.2">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2:34" ht="13.2" x14ac:dyDescent="0.2">
      <c r="S2" s="259"/>
      <c r="AH2" s="259"/>
    </row>
    <row r="3" spans="2:34" ht="13.2" x14ac:dyDescent="0.2">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2:34" ht="13.2" x14ac:dyDescent="0.2"/>
    <row r="5" spans="2:34" ht="13.2" x14ac:dyDescent="0.2"/>
    <row r="6" spans="2:34" ht="13.2" x14ac:dyDescent="0.2"/>
    <row r="7" spans="2:34" ht="13.2" x14ac:dyDescent="0.2"/>
    <row r="8" spans="2:34" ht="13.2" x14ac:dyDescent="0.2"/>
    <row r="9" spans="2:34" ht="13.2" x14ac:dyDescent="0.2">
      <c r="AH9" s="259"/>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59"/>
    </row>
    <row r="18" spans="12:34" ht="13.2" x14ac:dyDescent="0.2"/>
    <row r="19" spans="12:34" ht="13.2" x14ac:dyDescent="0.2"/>
    <row r="20" spans="12:34" ht="13.2" x14ac:dyDescent="0.2">
      <c r="AH20" s="259"/>
    </row>
    <row r="21" spans="12:34" ht="13.2" x14ac:dyDescent="0.2">
      <c r="AH21" s="259"/>
    </row>
    <row r="22" spans="12:34" ht="13.2" x14ac:dyDescent="0.2"/>
    <row r="23" spans="12:34" ht="13.2" x14ac:dyDescent="0.2"/>
    <row r="24" spans="12:34" ht="13.2" x14ac:dyDescent="0.2">
      <c r="Q24" s="259"/>
    </row>
    <row r="25" spans="12:34" ht="13.2" x14ac:dyDescent="0.2"/>
    <row r="26" spans="12:34" ht="13.2" x14ac:dyDescent="0.2"/>
    <row r="27" spans="12:34" ht="13.2" x14ac:dyDescent="0.2"/>
    <row r="28" spans="12:34" ht="13.2" x14ac:dyDescent="0.2">
      <c r="O28" s="259"/>
      <c r="T28" s="259"/>
      <c r="AH28" s="259"/>
    </row>
    <row r="29" spans="12:34" ht="13.2" x14ac:dyDescent="0.2"/>
    <row r="30" spans="12:34" ht="13.2" x14ac:dyDescent="0.2"/>
    <row r="31" spans="12:34" ht="13.2" x14ac:dyDescent="0.2">
      <c r="Q31" s="259"/>
    </row>
    <row r="32" spans="12:34" ht="13.2" x14ac:dyDescent="0.2">
      <c r="L32" s="259"/>
    </row>
    <row r="33" spans="2:34" ht="13.2" x14ac:dyDescent="0.2">
      <c r="C33" s="259"/>
      <c r="E33" s="259"/>
      <c r="G33" s="259"/>
      <c r="I33" s="259"/>
      <c r="X33" s="259"/>
    </row>
    <row r="34" spans="2:34" ht="13.2" x14ac:dyDescent="0.2">
      <c r="B34" s="259"/>
      <c r="P34" s="259"/>
      <c r="R34" s="259"/>
      <c r="T34" s="259"/>
    </row>
    <row r="35" spans="2:34" ht="13.2" x14ac:dyDescent="0.2">
      <c r="D35" s="259"/>
      <c r="W35" s="259"/>
      <c r="AC35" s="259"/>
      <c r="AD35" s="259"/>
      <c r="AE35" s="259"/>
      <c r="AF35" s="259"/>
      <c r="AG35" s="259"/>
      <c r="AH35" s="259"/>
    </row>
    <row r="36" spans="2:34" ht="13.2" x14ac:dyDescent="0.2">
      <c r="H36" s="259"/>
      <c r="J36" s="259"/>
      <c r="K36" s="259"/>
      <c r="M36" s="259"/>
      <c r="Y36" s="259"/>
      <c r="Z36" s="259"/>
      <c r="AA36" s="259"/>
      <c r="AB36" s="259"/>
      <c r="AC36" s="259"/>
      <c r="AD36" s="259"/>
      <c r="AE36" s="259"/>
      <c r="AF36" s="259"/>
      <c r="AG36" s="259"/>
      <c r="AH36" s="259"/>
    </row>
    <row r="37" spans="2:34" ht="13.2" x14ac:dyDescent="0.2">
      <c r="AH37" s="259"/>
    </row>
    <row r="38" spans="2:34" ht="13.2" x14ac:dyDescent="0.2">
      <c r="AG38" s="259"/>
      <c r="AH38" s="259"/>
    </row>
    <row r="39" spans="2:34" ht="13.2" x14ac:dyDescent="0.2"/>
    <row r="40" spans="2:34" ht="13.2" x14ac:dyDescent="0.2">
      <c r="X40" s="259"/>
    </row>
    <row r="41" spans="2:34" ht="13.2" x14ac:dyDescent="0.2">
      <c r="R41" s="259"/>
    </row>
    <row r="42" spans="2:34" ht="13.2" x14ac:dyDescent="0.2">
      <c r="W42" s="259"/>
    </row>
    <row r="43" spans="2:34" ht="13.2" x14ac:dyDescent="0.2">
      <c r="Y43" s="259"/>
      <c r="Z43" s="259"/>
      <c r="AA43" s="259"/>
      <c r="AB43" s="259"/>
      <c r="AC43" s="259"/>
      <c r="AD43" s="259"/>
      <c r="AE43" s="259"/>
      <c r="AF43" s="259"/>
      <c r="AG43" s="259"/>
      <c r="AH43" s="259"/>
    </row>
    <row r="44" spans="2:34" ht="13.2" x14ac:dyDescent="0.2">
      <c r="AH44" s="259"/>
    </row>
    <row r="45" spans="2:34" ht="13.2" x14ac:dyDescent="0.2">
      <c r="X45" s="259"/>
    </row>
    <row r="46" spans="2:34" ht="13.2" x14ac:dyDescent="0.2"/>
    <row r="47" spans="2:34" ht="13.2" x14ac:dyDescent="0.2"/>
    <row r="48" spans="2:34" ht="13.2" x14ac:dyDescent="0.2">
      <c r="W48" s="259"/>
      <c r="Y48" s="259"/>
      <c r="Z48" s="259"/>
      <c r="AA48" s="259"/>
      <c r="AB48" s="259"/>
      <c r="AC48" s="259"/>
      <c r="AD48" s="259"/>
      <c r="AE48" s="259"/>
      <c r="AF48" s="259"/>
      <c r="AG48" s="259"/>
      <c r="AH48" s="259"/>
    </row>
    <row r="49" spans="28:34" ht="13.2" x14ac:dyDescent="0.2"/>
    <row r="50" spans="28:34" ht="13.2" x14ac:dyDescent="0.2">
      <c r="AE50" s="259"/>
      <c r="AF50" s="259"/>
      <c r="AG50" s="259"/>
      <c r="AH50" s="259"/>
    </row>
    <row r="51" spans="28:34" ht="13.2" x14ac:dyDescent="0.2">
      <c r="AC51" s="259"/>
      <c r="AD51" s="259"/>
      <c r="AE51" s="259"/>
      <c r="AF51" s="259"/>
      <c r="AG51" s="259"/>
      <c r="AH51" s="259"/>
    </row>
    <row r="52" spans="28:34" ht="13.2" x14ac:dyDescent="0.2"/>
    <row r="53" spans="28:34" ht="13.2" x14ac:dyDescent="0.2">
      <c r="AF53" s="259"/>
      <c r="AG53" s="259"/>
      <c r="AH53" s="259"/>
    </row>
    <row r="54" spans="28:34" ht="13.2" x14ac:dyDescent="0.2">
      <c r="AH54" s="259"/>
    </row>
    <row r="55" spans="28:34" ht="13.2" x14ac:dyDescent="0.2"/>
    <row r="56" spans="28:34" ht="13.2" x14ac:dyDescent="0.2">
      <c r="AB56" s="259"/>
      <c r="AC56" s="259"/>
      <c r="AD56" s="259"/>
      <c r="AE56" s="259"/>
      <c r="AF56" s="259"/>
      <c r="AG56" s="259"/>
      <c r="AH56" s="259"/>
    </row>
    <row r="57" spans="28:34" ht="13.2" x14ac:dyDescent="0.2">
      <c r="AH57" s="259"/>
    </row>
    <row r="58" spans="28:34" ht="13.2" x14ac:dyDescent="0.2">
      <c r="AH58" s="259"/>
    </row>
    <row r="59" spans="28:34" ht="13.2" x14ac:dyDescent="0.2">
      <c r="AG59" s="259"/>
      <c r="AH59" s="259"/>
    </row>
    <row r="60" spans="28:34" ht="13.2" x14ac:dyDescent="0.2"/>
    <row r="61" spans="28:34" ht="13.2" x14ac:dyDescent="0.2"/>
    <row r="62" spans="28:34" ht="13.2" x14ac:dyDescent="0.2"/>
    <row r="63" spans="28:34" ht="13.2" x14ac:dyDescent="0.2">
      <c r="AH63" s="259"/>
    </row>
    <row r="64" spans="28:34" ht="13.2" x14ac:dyDescent="0.2">
      <c r="AG64" s="259"/>
      <c r="AH64" s="259"/>
    </row>
    <row r="65" spans="28:34" ht="13.2" x14ac:dyDescent="0.2"/>
    <row r="66" spans="28:34" ht="13.2" x14ac:dyDescent="0.2"/>
    <row r="67" spans="28:34" ht="13.2" x14ac:dyDescent="0.2"/>
    <row r="68" spans="28:34" ht="13.2" x14ac:dyDescent="0.2">
      <c r="AB68" s="259"/>
      <c r="AC68" s="259"/>
      <c r="AD68" s="259"/>
      <c r="AE68" s="259"/>
      <c r="AF68" s="259"/>
      <c r="AG68" s="259"/>
      <c r="AH68" s="259"/>
    </row>
    <row r="69" spans="28:34" ht="13.2" x14ac:dyDescent="0.2">
      <c r="AF69" s="259"/>
      <c r="AG69" s="259"/>
      <c r="AH69" s="259"/>
    </row>
    <row r="70" spans="28:34" ht="13.2" x14ac:dyDescent="0.2"/>
    <row r="71" spans="28:34" ht="13.2" x14ac:dyDescent="0.2"/>
    <row r="72" spans="28:34" ht="13.2" x14ac:dyDescent="0.2"/>
    <row r="73" spans="28:34" ht="13.2" x14ac:dyDescent="0.2"/>
    <row r="74" spans="28:34" ht="13.2" x14ac:dyDescent="0.2"/>
    <row r="75" spans="28:34" ht="13.2" x14ac:dyDescent="0.2">
      <c r="AH75" s="259"/>
    </row>
    <row r="76" spans="28:34" ht="13.2" x14ac:dyDescent="0.2">
      <c r="AF76" s="259"/>
      <c r="AG76" s="259"/>
      <c r="AH76" s="259"/>
    </row>
    <row r="77" spans="28:34" ht="13.2" x14ac:dyDescent="0.2">
      <c r="AG77" s="259"/>
      <c r="AH77" s="259"/>
    </row>
    <row r="78" spans="28:34" ht="13.2" x14ac:dyDescent="0.2"/>
    <row r="79" spans="28:34" ht="13.2" x14ac:dyDescent="0.2"/>
    <row r="80" spans="28:34" ht="13.2" x14ac:dyDescent="0.2"/>
    <row r="81" spans="25:34" ht="13.2" x14ac:dyDescent="0.2"/>
    <row r="82" spans="25:34" ht="13.2" x14ac:dyDescent="0.2">
      <c r="Y82" s="259"/>
    </row>
    <row r="83" spans="25:34" ht="13.2" x14ac:dyDescent="0.2">
      <c r="Y83" s="259"/>
      <c r="Z83" s="259"/>
      <c r="AA83" s="259"/>
      <c r="AB83" s="259"/>
      <c r="AC83" s="259"/>
      <c r="AD83" s="259"/>
      <c r="AE83" s="259"/>
      <c r="AF83" s="259"/>
      <c r="AG83" s="259"/>
      <c r="AH83" s="259"/>
    </row>
    <row r="84" spans="25:34" ht="13.2" x14ac:dyDescent="0.2"/>
    <row r="85" spans="25:34" ht="13.2" x14ac:dyDescent="0.2"/>
    <row r="86" spans="25:34" ht="13.2" x14ac:dyDescent="0.2"/>
    <row r="87" spans="25:34" ht="13.2" x14ac:dyDescent="0.2"/>
    <row r="88" spans="25:34" ht="13.2" x14ac:dyDescent="0.2">
      <c r="AH88" s="259"/>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9"/>
      <c r="AG94" s="259"/>
      <c r="AH94" s="259"/>
    </row>
    <row r="95" spans="25:34" ht="13.5" customHeight="1" x14ac:dyDescent="0.2">
      <c r="AH95" s="259"/>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9"/>
    </row>
    <row r="102" spans="33:34" ht="13.5" customHeight="1" x14ac:dyDescent="0.2"/>
    <row r="103" spans="33:34" ht="13.5" customHeight="1" x14ac:dyDescent="0.2"/>
    <row r="104" spans="33:34" ht="13.5" customHeight="1" x14ac:dyDescent="0.2">
      <c r="AG104" s="259"/>
      <c r="AH104" s="259"/>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9"/>
    </row>
    <row r="117" spans="34:122" ht="13.5" customHeight="1" x14ac:dyDescent="0.2"/>
    <row r="118" spans="34:122" ht="13.5" customHeight="1" x14ac:dyDescent="0.2"/>
    <row r="119" spans="34:122" ht="13.5" customHeight="1" x14ac:dyDescent="0.2"/>
    <row r="120" spans="34:122" ht="13.5" customHeight="1" x14ac:dyDescent="0.2">
      <c r="AH120" s="259"/>
    </row>
    <row r="121" spans="34:122" ht="13.5" customHeight="1" x14ac:dyDescent="0.2">
      <c r="AH121" s="259"/>
    </row>
    <row r="122" spans="34:122" ht="13.5" customHeight="1" x14ac:dyDescent="0.2"/>
    <row r="123" spans="34:122" ht="13.5" customHeight="1" x14ac:dyDescent="0.2"/>
    <row r="124" spans="34:122" ht="13.5" customHeight="1" x14ac:dyDescent="0.2"/>
    <row r="125" spans="34:122" ht="13.5" customHeight="1" x14ac:dyDescent="0.2">
      <c r="DR125" s="259" t="s">
        <v>507</v>
      </c>
    </row>
  </sheetData>
  <sheetProtection algorithmName="SHA-512" hashValue="wtnc5w6AFhqTxwvBmixRErZIcixKAzaXgrAR4W0b2mwi5sDHOW5eZCPUiFXoyLbbpFmlmQydC6yWqoARSULg/Q==" saltValue="mJmXD9PLP/LxbfwPoOwwwA=="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44" customWidth="1"/>
    <col min="2" max="8" width="13.44140625" style="144" customWidth="1"/>
    <col min="9" max="16384" width="11.109375" style="144"/>
  </cols>
  <sheetData>
    <row r="1" spans="1:8" x14ac:dyDescent="0.2">
      <c r="A1" s="138"/>
      <c r="B1" s="139"/>
      <c r="C1" s="140"/>
      <c r="D1" s="141"/>
      <c r="E1" s="142"/>
      <c r="F1" s="142"/>
      <c r="G1" s="142"/>
      <c r="H1" s="143"/>
    </row>
    <row r="2" spans="1:8" x14ac:dyDescent="0.2">
      <c r="A2" s="145"/>
      <c r="B2" s="146"/>
      <c r="C2" s="147"/>
      <c r="D2" s="148" t="s">
        <v>53</v>
      </c>
      <c r="E2" s="149"/>
      <c r="F2" s="150" t="s">
        <v>557</v>
      </c>
      <c r="G2" s="151"/>
      <c r="H2" s="152"/>
    </row>
    <row r="3" spans="1:8" x14ac:dyDescent="0.2">
      <c r="A3" s="148" t="s">
        <v>550</v>
      </c>
      <c r="B3" s="153"/>
      <c r="C3" s="154"/>
      <c r="D3" s="155">
        <v>97120</v>
      </c>
      <c r="E3" s="156"/>
      <c r="F3" s="157">
        <v>85173</v>
      </c>
      <c r="G3" s="158"/>
      <c r="H3" s="159"/>
    </row>
    <row r="4" spans="1:8" x14ac:dyDescent="0.2">
      <c r="A4" s="160"/>
      <c r="B4" s="161"/>
      <c r="C4" s="162"/>
      <c r="D4" s="163">
        <v>53968</v>
      </c>
      <c r="E4" s="164"/>
      <c r="F4" s="165">
        <v>43913</v>
      </c>
      <c r="G4" s="166"/>
      <c r="H4" s="167"/>
    </row>
    <row r="5" spans="1:8" x14ac:dyDescent="0.2">
      <c r="A5" s="148" t="s">
        <v>552</v>
      </c>
      <c r="B5" s="153"/>
      <c r="C5" s="154"/>
      <c r="D5" s="155">
        <v>150132</v>
      </c>
      <c r="E5" s="156"/>
      <c r="F5" s="157">
        <v>94081</v>
      </c>
      <c r="G5" s="158"/>
      <c r="H5" s="159"/>
    </row>
    <row r="6" spans="1:8" x14ac:dyDescent="0.2">
      <c r="A6" s="160"/>
      <c r="B6" s="161"/>
      <c r="C6" s="162"/>
      <c r="D6" s="163">
        <v>70549</v>
      </c>
      <c r="E6" s="164"/>
      <c r="F6" s="165">
        <v>48949</v>
      </c>
      <c r="G6" s="166"/>
      <c r="H6" s="167"/>
    </row>
    <row r="7" spans="1:8" x14ac:dyDescent="0.2">
      <c r="A7" s="148" t="s">
        <v>553</v>
      </c>
      <c r="B7" s="153"/>
      <c r="C7" s="154"/>
      <c r="D7" s="155">
        <v>90484</v>
      </c>
      <c r="E7" s="156"/>
      <c r="F7" s="157">
        <v>92632</v>
      </c>
      <c r="G7" s="158"/>
      <c r="H7" s="159"/>
    </row>
    <row r="8" spans="1:8" x14ac:dyDescent="0.2">
      <c r="A8" s="160"/>
      <c r="B8" s="161"/>
      <c r="C8" s="162"/>
      <c r="D8" s="163">
        <v>41312</v>
      </c>
      <c r="E8" s="164"/>
      <c r="F8" s="165">
        <v>47978</v>
      </c>
      <c r="G8" s="166"/>
      <c r="H8" s="167"/>
    </row>
    <row r="9" spans="1:8" x14ac:dyDescent="0.2">
      <c r="A9" s="148" t="s">
        <v>554</v>
      </c>
      <c r="B9" s="153"/>
      <c r="C9" s="154"/>
      <c r="D9" s="155">
        <v>121035</v>
      </c>
      <c r="E9" s="156"/>
      <c r="F9" s="157">
        <v>96469</v>
      </c>
      <c r="G9" s="158"/>
      <c r="H9" s="159"/>
    </row>
    <row r="10" spans="1:8" x14ac:dyDescent="0.2">
      <c r="A10" s="160"/>
      <c r="B10" s="161"/>
      <c r="C10" s="162"/>
      <c r="D10" s="163">
        <v>65091</v>
      </c>
      <c r="E10" s="164"/>
      <c r="F10" s="165">
        <v>49775</v>
      </c>
      <c r="G10" s="166"/>
      <c r="H10" s="167"/>
    </row>
    <row r="11" spans="1:8" x14ac:dyDescent="0.2">
      <c r="A11" s="148" t="s">
        <v>555</v>
      </c>
      <c r="B11" s="153"/>
      <c r="C11" s="154"/>
      <c r="D11" s="155">
        <v>110327</v>
      </c>
      <c r="E11" s="156"/>
      <c r="F11" s="157">
        <v>85743</v>
      </c>
      <c r="G11" s="158"/>
      <c r="H11" s="159"/>
    </row>
    <row r="12" spans="1:8" x14ac:dyDescent="0.2">
      <c r="A12" s="160"/>
      <c r="B12" s="161"/>
      <c r="C12" s="168"/>
      <c r="D12" s="163">
        <v>62484</v>
      </c>
      <c r="E12" s="164"/>
      <c r="F12" s="165">
        <v>45231</v>
      </c>
      <c r="G12" s="166"/>
      <c r="H12" s="167"/>
    </row>
    <row r="13" spans="1:8" x14ac:dyDescent="0.2">
      <c r="A13" s="148"/>
      <c r="B13" s="153"/>
      <c r="C13" s="169"/>
      <c r="D13" s="170">
        <v>113820</v>
      </c>
      <c r="E13" s="171"/>
      <c r="F13" s="172">
        <v>90820</v>
      </c>
      <c r="G13" s="173"/>
      <c r="H13" s="159"/>
    </row>
    <row r="14" spans="1:8" x14ac:dyDescent="0.2">
      <c r="A14" s="160"/>
      <c r="B14" s="161"/>
      <c r="C14" s="162"/>
      <c r="D14" s="163">
        <v>58681</v>
      </c>
      <c r="E14" s="164"/>
      <c r="F14" s="165">
        <v>47169</v>
      </c>
      <c r="G14" s="166"/>
      <c r="H14" s="167"/>
    </row>
    <row r="17" spans="1:11" x14ac:dyDescent="0.2">
      <c r="A17" s="144" t="s">
        <v>54</v>
      </c>
    </row>
    <row r="18" spans="1:11" x14ac:dyDescent="0.2">
      <c r="A18" s="174"/>
      <c r="B18" s="174" t="str">
        <f>実質収支比率等に係る経年分析!F$46</f>
        <v>H30</v>
      </c>
      <c r="C18" s="174" t="str">
        <f>実質収支比率等に係る経年分析!G$46</f>
        <v>R01</v>
      </c>
      <c r="D18" s="174" t="str">
        <f>実質収支比率等に係る経年分析!H$46</f>
        <v>R02</v>
      </c>
      <c r="E18" s="174" t="str">
        <f>実質収支比率等に係る経年分析!I$46</f>
        <v>R03</v>
      </c>
      <c r="F18" s="174" t="str">
        <f>実質収支比率等に係る経年分析!J$46</f>
        <v>R04</v>
      </c>
    </row>
    <row r="19" spans="1:11" x14ac:dyDescent="0.2">
      <c r="A19" s="174" t="s">
        <v>55</v>
      </c>
      <c r="B19" s="174">
        <f>ROUND(VALUE(SUBSTITUTE(実質収支比率等に係る経年分析!F$48,"▲","-")),2)</f>
        <v>8.82</v>
      </c>
      <c r="C19" s="174">
        <f>ROUND(VALUE(SUBSTITUTE(実質収支比率等に係る経年分析!G$48,"▲","-")),2)</f>
        <v>4.43</v>
      </c>
      <c r="D19" s="174">
        <f>ROUND(VALUE(SUBSTITUTE(実質収支比率等に係る経年分析!H$48,"▲","-")),2)</f>
        <v>7.78</v>
      </c>
      <c r="E19" s="174">
        <f>ROUND(VALUE(SUBSTITUTE(実質収支比率等に係る経年分析!I$48,"▲","-")),2)</f>
        <v>8.8699999999999992</v>
      </c>
      <c r="F19" s="174">
        <f>ROUND(VALUE(SUBSTITUTE(実質収支比率等に係る経年分析!J$48,"▲","-")),2)</f>
        <v>9.65</v>
      </c>
    </row>
    <row r="20" spans="1:11" x14ac:dyDescent="0.2">
      <c r="A20" s="174" t="s">
        <v>56</v>
      </c>
      <c r="B20" s="174">
        <f>ROUND(VALUE(SUBSTITUTE(実質収支比率等に係る経年分析!F$47,"▲","-")),2)</f>
        <v>39.99</v>
      </c>
      <c r="C20" s="174">
        <f>ROUND(VALUE(SUBSTITUTE(実質収支比率等に係る経年分析!G$47,"▲","-")),2)</f>
        <v>33.1</v>
      </c>
      <c r="D20" s="174">
        <f>ROUND(VALUE(SUBSTITUTE(実質収支比率等に係る経年分析!H$47,"▲","-")),2)</f>
        <v>26.18</v>
      </c>
      <c r="E20" s="174">
        <f>ROUND(VALUE(SUBSTITUTE(実質収支比率等に係る経年分析!I$47,"▲","-")),2)</f>
        <v>33.25</v>
      </c>
      <c r="F20" s="174">
        <f>ROUND(VALUE(SUBSTITUTE(実質収支比率等に係る経年分析!J$47,"▲","-")),2)</f>
        <v>38.67</v>
      </c>
    </row>
    <row r="21" spans="1:11" x14ac:dyDescent="0.2">
      <c r="A21" s="174" t="s">
        <v>57</v>
      </c>
      <c r="B21" s="174">
        <f>IF(ISNUMBER(VALUE(SUBSTITUTE(実質収支比率等に係る経年分析!F$49,"▲","-"))),ROUND(VALUE(SUBSTITUTE(実質収支比率等に係る経年分析!F$49,"▲","-")),2),NA())</f>
        <v>6.23</v>
      </c>
      <c r="C21" s="174">
        <f>IF(ISNUMBER(VALUE(SUBSTITUTE(実質収支比率等に係る経年分析!G$49,"▲","-"))),ROUND(VALUE(SUBSTITUTE(実質収支比率等に係る経年分析!G$49,"▲","-")),2),NA())</f>
        <v>-13.24</v>
      </c>
      <c r="D21" s="174">
        <f>IF(ISNUMBER(VALUE(SUBSTITUTE(実質収支比率等に係る経年分析!H$49,"▲","-"))),ROUND(VALUE(SUBSTITUTE(実質収支比率等に係る経年分析!H$49,"▲","-")),2),NA())</f>
        <v>-2.65</v>
      </c>
      <c r="E21" s="174">
        <f>IF(ISNUMBER(VALUE(SUBSTITUTE(実質収支比率等に係る経年分析!I$49,"▲","-"))),ROUND(VALUE(SUBSTITUTE(実質収支比率等に係る経年分析!I$49,"▲","-")),2),NA())</f>
        <v>9.8000000000000007</v>
      </c>
      <c r="F21" s="174">
        <f>IF(ISNUMBER(VALUE(SUBSTITUTE(実質収支比率等に係る経年分析!J$49,"▲","-"))),ROUND(VALUE(SUBSTITUTE(実質収支比率等に係る経年分析!J$49,"▲","-")),2),NA())</f>
        <v>5.13</v>
      </c>
    </row>
    <row r="24" spans="1:11" x14ac:dyDescent="0.2">
      <c r="A24" s="144" t="s">
        <v>58</v>
      </c>
    </row>
    <row r="25" spans="1:11" x14ac:dyDescent="0.2">
      <c r="A25" s="175"/>
      <c r="B25" s="175" t="str">
        <f>連結実質赤字比率に係る赤字・黒字の構成分析!F$33</f>
        <v>H30</v>
      </c>
      <c r="C25" s="175"/>
      <c r="D25" s="175" t="str">
        <f>連結実質赤字比率に係る赤字・黒字の構成分析!G$33</f>
        <v>R01</v>
      </c>
      <c r="E25" s="175"/>
      <c r="F25" s="175" t="str">
        <f>連結実質赤字比率に係る赤字・黒字の構成分析!H$33</f>
        <v>R02</v>
      </c>
      <c r="G25" s="175"/>
      <c r="H25" s="175" t="str">
        <f>連結実質赤字比率に係る赤字・黒字の構成分析!I$33</f>
        <v>R03</v>
      </c>
      <c r="I25" s="175"/>
      <c r="J25" s="175" t="str">
        <f>連結実質赤字比率に係る赤字・黒字の構成分析!J$33</f>
        <v>R04</v>
      </c>
      <c r="K25" s="175"/>
    </row>
    <row r="26" spans="1:11" x14ac:dyDescent="0.2">
      <c r="A26" s="175"/>
      <c r="B26" s="175" t="s">
        <v>59</v>
      </c>
      <c r="C26" s="175" t="s">
        <v>60</v>
      </c>
      <c r="D26" s="175" t="s">
        <v>59</v>
      </c>
      <c r="E26" s="175" t="s">
        <v>60</v>
      </c>
      <c r="F26" s="175" t="s">
        <v>59</v>
      </c>
      <c r="G26" s="175" t="s">
        <v>60</v>
      </c>
      <c r="H26" s="175" t="s">
        <v>59</v>
      </c>
      <c r="I26" s="175" t="s">
        <v>60</v>
      </c>
      <c r="J26" s="175" t="s">
        <v>59</v>
      </c>
      <c r="K26" s="175" t="s">
        <v>60</v>
      </c>
    </row>
    <row r="27" spans="1:11" x14ac:dyDescent="0.2">
      <c r="A27" s="175" t="str">
        <f>IF(連結実質赤字比率に係る赤字・黒字の構成分析!C$43="",NA(),連結実質赤字比率に係る赤字・黒字の構成分析!C$43)</f>
        <v>その他会計（黒字）</v>
      </c>
      <c r="B27" s="175" t="e">
        <f>IF(ROUND(VALUE(SUBSTITUTE(連結実質赤字比率に係る赤字・黒字の構成分析!F$43,"▲", "-")), 2) &lt; 0, ABS(ROUND(VALUE(SUBSTITUTE(連結実質赤字比率に係る赤字・黒字の構成分析!F$43,"▲", "-")), 2)), NA())</f>
        <v>#N/A</v>
      </c>
      <c r="C27" s="175">
        <f>IF(ROUND(VALUE(SUBSTITUTE(連結実質赤字比率に係る赤字・黒字の構成分析!F$43,"▲", "-")), 2) &gt;= 0, ABS(ROUND(VALUE(SUBSTITUTE(連結実質赤字比率に係る赤字・黒字の構成分析!F$43,"▲", "-")), 2)), NA())</f>
        <v>0.02</v>
      </c>
      <c r="D27" s="175" t="e">
        <f>IF(ROUND(VALUE(SUBSTITUTE(連結実質赤字比率に係る赤字・黒字の構成分析!G$43,"▲", "-")), 2) &lt; 0, ABS(ROUND(VALUE(SUBSTITUTE(連結実質赤字比率に係る赤字・黒字の構成分析!G$43,"▲", "-")), 2)), NA())</f>
        <v>#N/A</v>
      </c>
      <c r="E27" s="175">
        <f>IF(ROUND(VALUE(SUBSTITUTE(連結実質赤字比率に係る赤字・黒字の構成分析!G$43,"▲", "-")), 2) &gt;= 0, ABS(ROUND(VALUE(SUBSTITUTE(連結実質赤字比率に係る赤字・黒字の構成分析!G$43,"▲", "-")), 2)), NA())</f>
        <v>0.06</v>
      </c>
      <c r="F27" s="175" t="e">
        <f>IF(ROUND(VALUE(SUBSTITUTE(連結実質赤字比率に係る赤字・黒字の構成分析!H$43,"▲", "-")), 2) &lt; 0, ABS(ROUND(VALUE(SUBSTITUTE(連結実質赤字比率に係る赤字・黒字の構成分析!H$43,"▲", "-")), 2)), NA())</f>
        <v>#N/A</v>
      </c>
      <c r="G27" s="175">
        <f>IF(ROUND(VALUE(SUBSTITUTE(連結実質赤字比率に係る赤字・黒字の構成分析!H$43,"▲", "-")), 2) &gt;= 0, ABS(ROUND(VALUE(SUBSTITUTE(連結実質赤字比率に係る赤字・黒字の構成分析!H$43,"▲", "-")), 2)), NA())</f>
        <v>0.09</v>
      </c>
      <c r="H27" s="175" t="e">
        <f>IF(ROUND(VALUE(SUBSTITUTE(連結実質赤字比率に係る赤字・黒字の構成分析!I$43,"▲", "-")), 2) &lt; 0, ABS(ROUND(VALUE(SUBSTITUTE(連結実質赤字比率に係る赤字・黒字の構成分析!I$43,"▲", "-")), 2)), NA())</f>
        <v>#N/A</v>
      </c>
      <c r="I27" s="175">
        <f>IF(ROUND(VALUE(SUBSTITUTE(連結実質赤字比率に係る赤字・黒字の構成分析!I$43,"▲", "-")), 2) &gt;= 0, ABS(ROUND(VALUE(SUBSTITUTE(連結実質赤字比率に係る赤字・黒字の構成分析!I$43,"▲", "-")), 2)), NA())</f>
        <v>7.0000000000000007E-2</v>
      </c>
      <c r="J27" s="175" t="e">
        <f>IF(ROUND(VALUE(SUBSTITUTE(連結実質赤字比率に係る赤字・黒字の構成分析!J$43,"▲", "-")), 2) &lt; 0, ABS(ROUND(VALUE(SUBSTITUTE(連結実質赤字比率に係る赤字・黒字の構成分析!J$43,"▲", "-")), 2)), NA())</f>
        <v>#N/A</v>
      </c>
      <c r="K27" s="175">
        <f>IF(ROUND(VALUE(SUBSTITUTE(連結実質赤字比率に係る赤字・黒字の構成分析!J$43,"▲", "-")), 2) &gt;= 0, ABS(ROUND(VALUE(SUBSTITUTE(連結実質赤字比率に係る赤字・黒字の構成分析!J$43,"▲", "-")), 2)), NA())</f>
        <v>0.13</v>
      </c>
    </row>
    <row r="28" spans="1:11" x14ac:dyDescent="0.2">
      <c r="A28" s="175" t="str">
        <f>IF(連結実質赤字比率に係る赤字・黒字の構成分析!C$42="",NA(),連結実質赤字比率に係る赤字・黒字の構成分析!C$42)</f>
        <v>その他会計（赤字）</v>
      </c>
      <c r="B28" s="175" t="e">
        <f>IF(ROUND(VALUE(SUBSTITUTE(連結実質赤字比率に係る赤字・黒字の構成分析!F$42,"▲", "-")), 2) &lt; 0, ABS(ROUND(VALUE(SUBSTITUTE(連結実質赤字比率に係る赤字・黒字の構成分析!F$42,"▲", "-")), 2)), NA())</f>
        <v>#VALUE!</v>
      </c>
      <c r="C28" s="175" t="e">
        <f>IF(ROUND(VALUE(SUBSTITUTE(連結実質赤字比率に係る赤字・黒字の構成分析!F$42,"▲", "-")), 2) &gt;= 0, ABS(ROUND(VALUE(SUBSTITUTE(連結実質赤字比率に係る赤字・黒字の構成分析!F$42,"▲", "-")), 2)), NA())</f>
        <v>#VALUE!</v>
      </c>
      <c r="D28" s="175" t="e">
        <f>IF(ROUND(VALUE(SUBSTITUTE(連結実質赤字比率に係る赤字・黒字の構成分析!G$42,"▲", "-")), 2) &lt; 0, ABS(ROUND(VALUE(SUBSTITUTE(連結実質赤字比率に係る赤字・黒字の構成分析!G$42,"▲", "-")), 2)), NA())</f>
        <v>#VALUE!</v>
      </c>
      <c r="E28" s="175" t="e">
        <f>IF(ROUND(VALUE(SUBSTITUTE(連結実質赤字比率に係る赤字・黒字の構成分析!G$42,"▲", "-")), 2) &gt;= 0, ABS(ROUND(VALUE(SUBSTITUTE(連結実質赤字比率に係る赤字・黒字の構成分析!G$42,"▲", "-")), 2)), NA())</f>
        <v>#VALUE!</v>
      </c>
      <c r="F28" s="175" t="e">
        <f>IF(ROUND(VALUE(SUBSTITUTE(連結実質赤字比率に係る赤字・黒字の構成分析!H$42,"▲", "-")), 2) &lt; 0, ABS(ROUND(VALUE(SUBSTITUTE(連結実質赤字比率に係る赤字・黒字の構成分析!H$42,"▲", "-")), 2)), NA())</f>
        <v>#VALUE!</v>
      </c>
      <c r="G28" s="175" t="e">
        <f>IF(ROUND(VALUE(SUBSTITUTE(連結実質赤字比率に係る赤字・黒字の構成分析!H$42,"▲", "-")), 2) &gt;= 0, ABS(ROUND(VALUE(SUBSTITUTE(連結実質赤字比率に係る赤字・黒字の構成分析!H$42,"▲", "-")), 2)), NA())</f>
        <v>#VALUE!</v>
      </c>
      <c r="H28" s="175" t="e">
        <f>IF(ROUND(VALUE(SUBSTITUTE(連結実質赤字比率に係る赤字・黒字の構成分析!I$42,"▲", "-")), 2) &lt; 0, ABS(ROUND(VALUE(SUBSTITUTE(連結実質赤字比率に係る赤字・黒字の構成分析!I$42,"▲", "-")), 2)), NA())</f>
        <v>#VALUE!</v>
      </c>
      <c r="I28" s="175" t="e">
        <f>IF(ROUND(VALUE(SUBSTITUTE(連結実質赤字比率に係る赤字・黒字の構成分析!I$42,"▲", "-")), 2) &gt;= 0, ABS(ROUND(VALUE(SUBSTITUTE(連結実質赤字比率に係る赤字・黒字の構成分析!I$42,"▲", "-")), 2)), NA())</f>
        <v>#VALUE!</v>
      </c>
      <c r="J28" s="175" t="e">
        <f>IF(ROUND(VALUE(SUBSTITUTE(連結実質赤字比率に係る赤字・黒字の構成分析!J$42,"▲", "-")), 2) &lt; 0, ABS(ROUND(VALUE(SUBSTITUTE(連結実質赤字比率に係る赤字・黒字の構成分析!J$42,"▲", "-")), 2)), NA())</f>
        <v>#VALUE!</v>
      </c>
      <c r="K28" s="175" t="e">
        <f>IF(ROUND(VALUE(SUBSTITUTE(連結実質赤字比率に係る赤字・黒字の構成分析!J$42,"▲", "-")), 2) &gt;= 0, ABS(ROUND(VALUE(SUBSTITUTE(連結実質赤字比率に係る赤字・黒字の構成分析!J$42,"▲", "-")), 2)), NA())</f>
        <v>#VALUE!</v>
      </c>
    </row>
    <row r="29" spans="1:11" x14ac:dyDescent="0.2">
      <c r="A29" s="175" t="str">
        <f>IF(連結実質赤字比率に係る赤字・黒字の構成分析!C$41="",NA(),連結実質赤字比率に係る赤字・黒字の構成分析!C$41)</f>
        <v>後期高齢者医療特別会計</v>
      </c>
      <c r="B29" s="175" t="e">
        <f>IF(ROUND(VALUE(SUBSTITUTE(連結実質赤字比率に係る赤字・黒字の構成分析!F$41,"▲", "-")), 2) &lt; 0, ABS(ROUND(VALUE(SUBSTITUTE(連結実質赤字比率に係る赤字・黒字の構成分析!F$41,"▲", "-")), 2)), NA())</f>
        <v>#N/A</v>
      </c>
      <c r="C29" s="175">
        <f>IF(ROUND(VALUE(SUBSTITUTE(連結実質赤字比率に係る赤字・黒字の構成分析!F$41,"▲", "-")), 2) &gt;= 0, ABS(ROUND(VALUE(SUBSTITUTE(連結実質赤字比率に係る赤字・黒字の構成分析!F$41,"▲", "-")), 2)), NA())</f>
        <v>0.05</v>
      </c>
      <c r="D29" s="175" t="e">
        <f>IF(ROUND(VALUE(SUBSTITUTE(連結実質赤字比率に係る赤字・黒字の構成分析!G$41,"▲", "-")), 2) &lt; 0, ABS(ROUND(VALUE(SUBSTITUTE(連結実質赤字比率に係る赤字・黒字の構成分析!G$41,"▲", "-")), 2)), NA())</f>
        <v>#N/A</v>
      </c>
      <c r="E29" s="175">
        <f>IF(ROUND(VALUE(SUBSTITUTE(連結実質赤字比率に係る赤字・黒字の構成分析!G$41,"▲", "-")), 2) &gt;= 0, ABS(ROUND(VALUE(SUBSTITUTE(連結実質赤字比率に係る赤字・黒字の構成分析!G$41,"▲", "-")), 2)), NA())</f>
        <v>0.06</v>
      </c>
      <c r="F29" s="175" t="e">
        <f>IF(ROUND(VALUE(SUBSTITUTE(連結実質赤字比率に係る赤字・黒字の構成分析!H$41,"▲", "-")), 2) &lt; 0, ABS(ROUND(VALUE(SUBSTITUTE(連結実質赤字比率に係る赤字・黒字の構成分析!H$41,"▲", "-")), 2)), NA())</f>
        <v>#N/A</v>
      </c>
      <c r="G29" s="175">
        <f>IF(ROUND(VALUE(SUBSTITUTE(連結実質赤字比率に係る赤字・黒字の構成分析!H$41,"▲", "-")), 2) &gt;= 0, ABS(ROUND(VALUE(SUBSTITUTE(連結実質赤字比率に係る赤字・黒字の構成分析!H$41,"▲", "-")), 2)), NA())</f>
        <v>0.11</v>
      </c>
      <c r="H29" s="175" t="e">
        <f>IF(ROUND(VALUE(SUBSTITUTE(連結実質赤字比率に係る赤字・黒字の構成分析!I$41,"▲", "-")), 2) &lt; 0, ABS(ROUND(VALUE(SUBSTITUTE(連結実質赤字比率に係る赤字・黒字の構成分析!I$41,"▲", "-")), 2)), NA())</f>
        <v>#N/A</v>
      </c>
      <c r="I29" s="175">
        <f>IF(ROUND(VALUE(SUBSTITUTE(連結実質赤字比率に係る赤字・黒字の構成分析!I$41,"▲", "-")), 2) &gt;= 0, ABS(ROUND(VALUE(SUBSTITUTE(連結実質赤字比率に係る赤字・黒字の構成分析!I$41,"▲", "-")), 2)), NA())</f>
        <v>0.08</v>
      </c>
      <c r="J29" s="175" t="e">
        <f>IF(ROUND(VALUE(SUBSTITUTE(連結実質赤字比率に係る赤字・黒字の構成分析!J$41,"▲", "-")), 2) &lt; 0, ABS(ROUND(VALUE(SUBSTITUTE(連結実質赤字比率に係る赤字・黒字の構成分析!J$41,"▲", "-")), 2)), NA())</f>
        <v>#N/A</v>
      </c>
      <c r="K29" s="175">
        <f>IF(ROUND(VALUE(SUBSTITUTE(連結実質赤字比率に係る赤字・黒字の構成分析!J$41,"▲", "-")), 2) &gt;= 0, ABS(ROUND(VALUE(SUBSTITUTE(連結実質赤字比率に係る赤字・黒字の構成分析!J$41,"▲", "-")), 2)), NA())</f>
        <v>0.11</v>
      </c>
    </row>
    <row r="30" spans="1:11" x14ac:dyDescent="0.2">
      <c r="A30" s="175" t="str">
        <f>IF(連結実質赤字比率に係る赤字・黒字の構成分析!C$40="",NA(),連結実質赤字比率に係る赤字・黒字の構成分析!C$40)</f>
        <v>電気事業特別会計</v>
      </c>
      <c r="B30" s="175" t="e">
        <f>IF(ROUND(VALUE(SUBSTITUTE(連結実質赤字比率に係る赤字・黒字の構成分析!F$40,"▲", "-")), 2) &lt; 0, ABS(ROUND(VALUE(SUBSTITUTE(連結実質赤字比率に係る赤字・黒字の構成分析!F$40,"▲", "-")), 2)), NA())</f>
        <v>#N/A</v>
      </c>
      <c r="C30" s="175">
        <f>IF(ROUND(VALUE(SUBSTITUTE(連結実質赤字比率に係る赤字・黒字の構成分析!F$40,"▲", "-")), 2) &gt;= 0, ABS(ROUND(VALUE(SUBSTITUTE(連結実質赤字比率に係る赤字・黒字の構成分析!F$40,"▲", "-")), 2)), NA())</f>
        <v>0.41</v>
      </c>
      <c r="D30" s="175" t="e">
        <f>IF(ROUND(VALUE(SUBSTITUTE(連結実質赤字比率に係る赤字・黒字の構成分析!G$40,"▲", "-")), 2) &lt; 0, ABS(ROUND(VALUE(SUBSTITUTE(連結実質赤字比率に係る赤字・黒字の構成分析!G$40,"▲", "-")), 2)), NA())</f>
        <v>#N/A</v>
      </c>
      <c r="E30" s="175">
        <f>IF(ROUND(VALUE(SUBSTITUTE(連結実質赤字比率に係る赤字・黒字の構成分析!G$40,"▲", "-")), 2) &gt;= 0, ABS(ROUND(VALUE(SUBSTITUTE(連結実質赤字比率に係る赤字・黒字の構成分析!G$40,"▲", "-")), 2)), NA())</f>
        <v>0.48</v>
      </c>
      <c r="F30" s="175" t="e">
        <f>IF(ROUND(VALUE(SUBSTITUTE(連結実質赤字比率に係る赤字・黒字の構成分析!H$40,"▲", "-")), 2) &lt; 0, ABS(ROUND(VALUE(SUBSTITUTE(連結実質赤字比率に係る赤字・黒字の構成分析!H$40,"▲", "-")), 2)), NA())</f>
        <v>#N/A</v>
      </c>
      <c r="G30" s="175">
        <f>IF(ROUND(VALUE(SUBSTITUTE(連結実質赤字比率に係る赤字・黒字の構成分析!H$40,"▲", "-")), 2) &gt;= 0, ABS(ROUND(VALUE(SUBSTITUTE(連結実質赤字比率に係る赤字・黒字の構成分析!H$40,"▲", "-")), 2)), NA())</f>
        <v>0.52</v>
      </c>
      <c r="H30" s="175" t="e">
        <f>IF(ROUND(VALUE(SUBSTITUTE(連結実質赤字比率に係る赤字・黒字の構成分析!I$40,"▲", "-")), 2) &lt; 0, ABS(ROUND(VALUE(SUBSTITUTE(連結実質赤字比率に係る赤字・黒字の構成分析!I$40,"▲", "-")), 2)), NA())</f>
        <v>#N/A</v>
      </c>
      <c r="I30" s="175">
        <f>IF(ROUND(VALUE(SUBSTITUTE(連結実質赤字比率に係る赤字・黒字の構成分析!I$40,"▲", "-")), 2) &gt;= 0, ABS(ROUND(VALUE(SUBSTITUTE(連結実質赤字比率に係る赤字・黒字の構成分析!I$40,"▲", "-")), 2)), NA())</f>
        <v>0.53</v>
      </c>
      <c r="J30" s="175" t="e">
        <f>IF(ROUND(VALUE(SUBSTITUTE(連結実質赤字比率に係る赤字・黒字の構成分析!J$40,"▲", "-")), 2) &lt; 0, ABS(ROUND(VALUE(SUBSTITUTE(連結実質赤字比率に係る赤字・黒字の構成分析!J$40,"▲", "-")), 2)), NA())</f>
        <v>#N/A</v>
      </c>
      <c r="K30" s="175">
        <f>IF(ROUND(VALUE(SUBSTITUTE(連結実質赤字比率に係る赤字・黒字の構成分析!J$40,"▲", "-")), 2) &gt;= 0, ABS(ROUND(VALUE(SUBSTITUTE(連結実質赤字比率に係る赤字・黒字の構成分析!J$40,"▲", "-")), 2)), NA())</f>
        <v>0.67</v>
      </c>
    </row>
    <row r="31" spans="1:11" x14ac:dyDescent="0.2">
      <c r="A31" s="175" t="str">
        <f>IF(連結実質赤字比率に係る赤字・黒字の構成分析!C$39="",NA(),連結実質赤字比率に係る赤字・黒字の構成分析!C$39)</f>
        <v>下水道事業会計</v>
      </c>
      <c r="B31" s="175" t="e">
        <f>IF(ROUND(VALUE(SUBSTITUTE(連結実質赤字比率に係る赤字・黒字の構成分析!F$39,"▲", "-")), 2) &lt; 0, ABS(ROUND(VALUE(SUBSTITUTE(連結実質赤字比率に係る赤字・黒字の構成分析!F$39,"▲", "-")), 2)), NA())</f>
        <v>#N/A</v>
      </c>
      <c r="C31" s="175">
        <f>IF(ROUND(VALUE(SUBSTITUTE(連結実質赤字比率に係る赤字・黒字の構成分析!F$39,"▲", "-")), 2) &gt;= 0, ABS(ROUND(VALUE(SUBSTITUTE(連結実質赤字比率に係る赤字・黒字の構成分析!F$39,"▲", "-")), 2)), NA())</f>
        <v>0.57999999999999996</v>
      </c>
      <c r="D31" s="175" t="e">
        <f>IF(ROUND(VALUE(SUBSTITUTE(連結実質赤字比率に係る赤字・黒字の構成分析!G$39,"▲", "-")), 2) &lt; 0, ABS(ROUND(VALUE(SUBSTITUTE(連結実質赤字比率に係る赤字・黒字の構成分析!G$39,"▲", "-")), 2)), NA())</f>
        <v>#N/A</v>
      </c>
      <c r="E31" s="175">
        <f>IF(ROUND(VALUE(SUBSTITUTE(連結実質赤字比率に係る赤字・黒字の構成分析!G$39,"▲", "-")), 2) &gt;= 0, ABS(ROUND(VALUE(SUBSTITUTE(連結実質赤字比率に係る赤字・黒字の構成分析!G$39,"▲", "-")), 2)), NA())</f>
        <v>0.55000000000000004</v>
      </c>
      <c r="F31" s="175" t="e">
        <f>IF(ROUND(VALUE(SUBSTITUTE(連結実質赤字比率に係る赤字・黒字の構成分析!H$39,"▲", "-")), 2) &lt; 0, ABS(ROUND(VALUE(SUBSTITUTE(連結実質赤字比率に係る赤字・黒字の構成分析!H$39,"▲", "-")), 2)), NA())</f>
        <v>#N/A</v>
      </c>
      <c r="G31" s="175">
        <f>IF(ROUND(VALUE(SUBSTITUTE(連結実質赤字比率に係る赤字・黒字の構成分析!H$39,"▲", "-")), 2) &gt;= 0, ABS(ROUND(VALUE(SUBSTITUTE(連結実質赤字比率に係る赤字・黒字の構成分析!H$39,"▲", "-")), 2)), NA())</f>
        <v>0.47</v>
      </c>
      <c r="H31" s="175" t="e">
        <f>IF(ROUND(VALUE(SUBSTITUTE(連結実質赤字比率に係る赤字・黒字の構成分析!I$39,"▲", "-")), 2) &lt; 0, ABS(ROUND(VALUE(SUBSTITUTE(連結実質赤字比率に係る赤字・黒字の構成分析!I$39,"▲", "-")), 2)), NA())</f>
        <v>#N/A</v>
      </c>
      <c r="I31" s="175">
        <f>IF(ROUND(VALUE(SUBSTITUTE(連結実質赤字比率に係る赤字・黒字の構成分析!I$39,"▲", "-")), 2) &gt;= 0, ABS(ROUND(VALUE(SUBSTITUTE(連結実質赤字比率に係る赤字・黒字の構成分析!I$39,"▲", "-")), 2)), NA())</f>
        <v>0.67</v>
      </c>
      <c r="J31" s="175" t="e">
        <f>IF(ROUND(VALUE(SUBSTITUTE(連結実質赤字比率に係る赤字・黒字の構成分析!J$39,"▲", "-")), 2) &lt; 0, ABS(ROUND(VALUE(SUBSTITUTE(連結実質赤字比率に係る赤字・黒字の構成分析!J$39,"▲", "-")), 2)), NA())</f>
        <v>#N/A</v>
      </c>
      <c r="K31" s="175">
        <f>IF(ROUND(VALUE(SUBSTITUTE(連結実質赤字比率に係る赤字・黒字の構成分析!J$39,"▲", "-")), 2) &gt;= 0, ABS(ROUND(VALUE(SUBSTITUTE(連結実質赤字比率に係る赤字・黒字の構成分析!J$39,"▲", "-")), 2)), NA())</f>
        <v>0.83</v>
      </c>
    </row>
    <row r="32" spans="1:11" x14ac:dyDescent="0.2">
      <c r="A32" s="175" t="str">
        <f>IF(連結実質赤字比率に係る赤字・黒字の構成分析!C$38="",NA(),連結実質赤字比率に係る赤字・黒字の構成分析!C$38)</f>
        <v>介護保険特別会計</v>
      </c>
      <c r="B32" s="175" t="e">
        <f>IF(ROUND(VALUE(SUBSTITUTE(連結実質赤字比率に係る赤字・黒字の構成分析!F$38,"▲", "-")), 2) &lt; 0, ABS(ROUND(VALUE(SUBSTITUTE(連結実質赤字比率に係る赤字・黒字の構成分析!F$38,"▲", "-")), 2)), NA())</f>
        <v>#N/A</v>
      </c>
      <c r="C32" s="175">
        <f>IF(ROUND(VALUE(SUBSTITUTE(連結実質赤字比率に係る赤字・黒字の構成分析!F$38,"▲", "-")), 2) &gt;= 0, ABS(ROUND(VALUE(SUBSTITUTE(連結実質赤字比率に係る赤字・黒字の構成分析!F$38,"▲", "-")), 2)), NA())</f>
        <v>1.39</v>
      </c>
      <c r="D32" s="175" t="e">
        <f>IF(ROUND(VALUE(SUBSTITUTE(連結実質赤字比率に係る赤字・黒字の構成分析!G$38,"▲", "-")), 2) &lt; 0, ABS(ROUND(VALUE(SUBSTITUTE(連結実質赤字比率に係る赤字・黒字の構成分析!G$38,"▲", "-")), 2)), NA())</f>
        <v>#N/A</v>
      </c>
      <c r="E32" s="175">
        <f>IF(ROUND(VALUE(SUBSTITUTE(連結実質赤字比率に係る赤字・黒字の構成分析!G$38,"▲", "-")), 2) &gt;= 0, ABS(ROUND(VALUE(SUBSTITUTE(連結実質赤字比率に係る赤字・黒字の構成分析!G$38,"▲", "-")), 2)), NA())</f>
        <v>0.76</v>
      </c>
      <c r="F32" s="175" t="e">
        <f>IF(ROUND(VALUE(SUBSTITUTE(連結実質赤字比率に係る赤字・黒字の構成分析!H$38,"▲", "-")), 2) &lt; 0, ABS(ROUND(VALUE(SUBSTITUTE(連結実質赤字比率に係る赤字・黒字の構成分析!H$38,"▲", "-")), 2)), NA())</f>
        <v>#N/A</v>
      </c>
      <c r="G32" s="175">
        <f>IF(ROUND(VALUE(SUBSTITUTE(連結実質赤字比率に係る赤字・黒字の構成分析!H$38,"▲", "-")), 2) &gt;= 0, ABS(ROUND(VALUE(SUBSTITUTE(連結実質赤字比率に係る赤字・黒字の構成分析!H$38,"▲", "-")), 2)), NA())</f>
        <v>0.79</v>
      </c>
      <c r="H32" s="175" t="e">
        <f>IF(ROUND(VALUE(SUBSTITUTE(連結実質赤字比率に係る赤字・黒字の構成分析!I$38,"▲", "-")), 2) &lt; 0, ABS(ROUND(VALUE(SUBSTITUTE(連結実質赤字比率に係る赤字・黒字の構成分析!I$38,"▲", "-")), 2)), NA())</f>
        <v>#N/A</v>
      </c>
      <c r="I32" s="175">
        <f>IF(ROUND(VALUE(SUBSTITUTE(連結実質赤字比率に係る赤字・黒字の構成分析!I$38,"▲", "-")), 2) &gt;= 0, ABS(ROUND(VALUE(SUBSTITUTE(連結実質赤字比率に係る赤字・黒字の構成分析!I$38,"▲", "-")), 2)), NA())</f>
        <v>1.82</v>
      </c>
      <c r="J32" s="175" t="e">
        <f>IF(ROUND(VALUE(SUBSTITUTE(連結実質赤字比率に係る赤字・黒字の構成分析!J$38,"▲", "-")), 2) &lt; 0, ABS(ROUND(VALUE(SUBSTITUTE(連結実質赤字比率に係る赤字・黒字の構成分析!J$38,"▲", "-")), 2)), NA())</f>
        <v>#N/A</v>
      </c>
      <c r="K32" s="175">
        <f>IF(ROUND(VALUE(SUBSTITUTE(連結実質赤字比率に係る赤字・黒字の構成分析!J$38,"▲", "-")), 2) &gt;= 0, ABS(ROUND(VALUE(SUBSTITUTE(連結実質赤字比率に係る赤字・黒字の構成分析!J$38,"▲", "-")), 2)), NA())</f>
        <v>2.5299999999999998</v>
      </c>
    </row>
    <row r="33" spans="1:16" x14ac:dyDescent="0.2">
      <c r="A33" s="175" t="str">
        <f>IF(連結実質赤字比率に係る赤字・黒字の構成分析!C$37="",NA(),連結実質赤字比率に係る赤字・黒字の構成分析!C$37)</f>
        <v>国民健康保険（事業勘定）特別会計</v>
      </c>
      <c r="B33" s="175" t="e">
        <f>IF(ROUND(VALUE(SUBSTITUTE(連結実質赤字比率に係る赤字・黒字の構成分析!F$37,"▲", "-")), 2) &lt; 0, ABS(ROUND(VALUE(SUBSTITUTE(連結実質赤字比率に係る赤字・黒字の構成分析!F$37,"▲", "-")), 2)), NA())</f>
        <v>#N/A</v>
      </c>
      <c r="C33" s="175">
        <f>IF(ROUND(VALUE(SUBSTITUTE(連結実質赤字比率に係る赤字・黒字の構成分析!F$37,"▲", "-")), 2) &gt;= 0, ABS(ROUND(VALUE(SUBSTITUTE(連結実質赤字比率に係る赤字・黒字の構成分析!F$37,"▲", "-")), 2)), NA())</f>
        <v>5.98</v>
      </c>
      <c r="D33" s="175" t="e">
        <f>IF(ROUND(VALUE(SUBSTITUTE(連結実質赤字比率に係る赤字・黒字の構成分析!G$37,"▲", "-")), 2) &lt; 0, ABS(ROUND(VALUE(SUBSTITUTE(連結実質赤字比率に係る赤字・黒字の構成分析!G$37,"▲", "-")), 2)), NA())</f>
        <v>#N/A</v>
      </c>
      <c r="E33" s="175">
        <f>IF(ROUND(VALUE(SUBSTITUTE(連結実質赤字比率に係る赤字・黒字の構成分析!G$37,"▲", "-")), 2) &gt;= 0, ABS(ROUND(VALUE(SUBSTITUTE(連結実質赤字比率に係る赤字・黒字の構成分析!G$37,"▲", "-")), 2)), NA())</f>
        <v>6.01</v>
      </c>
      <c r="F33" s="175" t="e">
        <f>IF(ROUND(VALUE(SUBSTITUTE(連結実質赤字比率に係る赤字・黒字の構成分析!H$37,"▲", "-")), 2) &lt; 0, ABS(ROUND(VALUE(SUBSTITUTE(連結実質赤字比率に係る赤字・黒字の構成分析!H$37,"▲", "-")), 2)), NA())</f>
        <v>#N/A</v>
      </c>
      <c r="G33" s="175">
        <f>IF(ROUND(VALUE(SUBSTITUTE(連結実質赤字比率に係る赤字・黒字の構成分析!H$37,"▲", "-")), 2) &gt;= 0, ABS(ROUND(VALUE(SUBSTITUTE(連結実質赤字比率に係る赤字・黒字の構成分析!H$37,"▲", "-")), 2)), NA())</f>
        <v>6.25</v>
      </c>
      <c r="H33" s="175" t="e">
        <f>IF(ROUND(VALUE(SUBSTITUTE(連結実質赤字比率に係る赤字・黒字の構成分析!I$37,"▲", "-")), 2) &lt; 0, ABS(ROUND(VALUE(SUBSTITUTE(連結実質赤字比率に係る赤字・黒字の構成分析!I$37,"▲", "-")), 2)), NA())</f>
        <v>#N/A</v>
      </c>
      <c r="I33" s="175">
        <f>IF(ROUND(VALUE(SUBSTITUTE(連結実質赤字比率に係る赤字・黒字の構成分析!I$37,"▲", "-")), 2) &gt;= 0, ABS(ROUND(VALUE(SUBSTITUTE(連結実質赤字比率に係る赤字・黒字の構成分析!I$37,"▲", "-")), 2)), NA())</f>
        <v>6.09</v>
      </c>
      <c r="J33" s="175" t="e">
        <f>IF(ROUND(VALUE(SUBSTITUTE(連結実質赤字比率に係る赤字・黒字の構成分析!J$37,"▲", "-")), 2) &lt; 0, ABS(ROUND(VALUE(SUBSTITUTE(連結実質赤字比率に係る赤字・黒字の構成分析!J$37,"▲", "-")), 2)), NA())</f>
        <v>#N/A</v>
      </c>
      <c r="K33" s="175">
        <f>IF(ROUND(VALUE(SUBSTITUTE(連結実質赤字比率に係る赤字・黒字の構成分析!J$37,"▲", "-")), 2) &gt;= 0, ABS(ROUND(VALUE(SUBSTITUTE(連結実質赤字比率に係る赤字・黒字の構成分析!J$37,"▲", "-")), 2)), NA())</f>
        <v>5.67</v>
      </c>
    </row>
    <row r="34" spans="1:16" x14ac:dyDescent="0.2">
      <c r="A34" s="175" t="str">
        <f>IF(連結実質赤字比率に係る赤字・黒字の構成分析!C$36="",NA(),連結実質赤字比率に係る赤字・黒字の構成分析!C$36)</f>
        <v>一般会計</v>
      </c>
      <c r="B34" s="175" t="e">
        <f>IF(ROUND(VALUE(SUBSTITUTE(連結実質赤字比率に係る赤字・黒字の構成分析!F$36,"▲", "-")), 2) &lt; 0, ABS(ROUND(VALUE(SUBSTITUTE(連結実質赤字比率に係る赤字・黒字の構成分析!F$36,"▲", "-")), 2)), NA())</f>
        <v>#N/A</v>
      </c>
      <c r="C34" s="175">
        <f>IF(ROUND(VALUE(SUBSTITUTE(連結実質赤字比率に係る赤字・黒字の構成分析!F$36,"▲", "-")), 2) &gt;= 0, ABS(ROUND(VALUE(SUBSTITUTE(連結実質赤字比率に係る赤字・黒字の構成分析!F$36,"▲", "-")), 2)), NA())</f>
        <v>8.7899999999999991</v>
      </c>
      <c r="D34" s="175" t="e">
        <f>IF(ROUND(VALUE(SUBSTITUTE(連結実質赤字比率に係る赤字・黒字の構成分析!G$36,"▲", "-")), 2) &lt; 0, ABS(ROUND(VALUE(SUBSTITUTE(連結実質赤字比率に係る赤字・黒字の構成分析!G$36,"▲", "-")), 2)), NA())</f>
        <v>#N/A</v>
      </c>
      <c r="E34" s="175">
        <f>IF(ROUND(VALUE(SUBSTITUTE(連結実質赤字比率に係る赤字・黒字の構成分析!G$36,"▲", "-")), 2) &gt;= 0, ABS(ROUND(VALUE(SUBSTITUTE(連結実質赤字比率に係る赤字・黒字の構成分析!G$36,"▲", "-")), 2)), NA())</f>
        <v>4.3600000000000003</v>
      </c>
      <c r="F34" s="175" t="e">
        <f>IF(ROUND(VALUE(SUBSTITUTE(連結実質赤字比率に係る赤字・黒字の構成分析!H$36,"▲", "-")), 2) &lt; 0, ABS(ROUND(VALUE(SUBSTITUTE(連結実質赤字比率に係る赤字・黒字の構成分析!H$36,"▲", "-")), 2)), NA())</f>
        <v>#N/A</v>
      </c>
      <c r="G34" s="175">
        <f>IF(ROUND(VALUE(SUBSTITUTE(連結実質赤字比率に係る赤字・黒字の構成分析!H$36,"▲", "-")), 2) &gt;= 0, ABS(ROUND(VALUE(SUBSTITUTE(連結実質赤字比率に係る赤字・黒字の構成分析!H$36,"▲", "-")), 2)), NA())</f>
        <v>7.68</v>
      </c>
      <c r="H34" s="175" t="e">
        <f>IF(ROUND(VALUE(SUBSTITUTE(連結実質赤字比率に係る赤字・黒字の構成分析!I$36,"▲", "-")), 2) &lt; 0, ABS(ROUND(VALUE(SUBSTITUTE(連結実質赤字比率に係る赤字・黒字の構成分析!I$36,"▲", "-")), 2)), NA())</f>
        <v>#N/A</v>
      </c>
      <c r="I34" s="175">
        <f>IF(ROUND(VALUE(SUBSTITUTE(連結実質赤字比率に係る赤字・黒字の構成分析!I$36,"▲", "-")), 2) &gt;= 0, ABS(ROUND(VALUE(SUBSTITUTE(連結実質赤字比率に係る赤字・黒字の構成分析!I$36,"▲", "-")), 2)), NA())</f>
        <v>8.8000000000000007</v>
      </c>
      <c r="J34" s="175" t="e">
        <f>IF(ROUND(VALUE(SUBSTITUTE(連結実質赤字比率に係る赤字・黒字の構成分析!J$36,"▲", "-")), 2) &lt; 0, ABS(ROUND(VALUE(SUBSTITUTE(連結実質赤字比率に係る赤字・黒字の構成分析!J$36,"▲", "-")), 2)), NA())</f>
        <v>#N/A</v>
      </c>
      <c r="K34" s="175">
        <f>IF(ROUND(VALUE(SUBSTITUTE(連結実質赤字比率に係る赤字・黒字の構成分析!J$36,"▲", "-")), 2) &gt;= 0, ABS(ROUND(VALUE(SUBSTITUTE(連結実質赤字比率に係る赤字・黒字の構成分析!J$36,"▲", "-")), 2)), NA())</f>
        <v>9.51</v>
      </c>
    </row>
    <row r="35" spans="1:16" x14ac:dyDescent="0.2">
      <c r="A35" s="175" t="str">
        <f>IF(連結実質赤字比率に係る赤字・黒字の構成分析!C$35="",NA(),連結実質赤字比率に係る赤字・黒字の構成分析!C$35)</f>
        <v>水道事業会計</v>
      </c>
      <c r="B35" s="175" t="e">
        <f>IF(ROUND(VALUE(SUBSTITUTE(連結実質赤字比率に係る赤字・黒字の構成分析!F$35,"▲", "-")), 2) &lt; 0, ABS(ROUND(VALUE(SUBSTITUTE(連結実質赤字比率に係る赤字・黒字の構成分析!F$35,"▲", "-")), 2)), NA())</f>
        <v>#N/A</v>
      </c>
      <c r="C35" s="175">
        <f>IF(ROUND(VALUE(SUBSTITUTE(連結実質赤字比率に係る赤字・黒字の構成分析!F$35,"▲", "-")), 2) &gt;= 0, ABS(ROUND(VALUE(SUBSTITUTE(連結実質赤字比率に係る赤字・黒字の構成分析!F$35,"▲", "-")), 2)), NA())</f>
        <v>13.12</v>
      </c>
      <c r="D35" s="175" t="e">
        <f>IF(ROUND(VALUE(SUBSTITUTE(連結実質赤字比率に係る赤字・黒字の構成分析!G$35,"▲", "-")), 2) &lt; 0, ABS(ROUND(VALUE(SUBSTITUTE(連結実質赤字比率に係る赤字・黒字の構成分析!G$35,"▲", "-")), 2)), NA())</f>
        <v>#N/A</v>
      </c>
      <c r="E35" s="175">
        <f>IF(ROUND(VALUE(SUBSTITUTE(連結実質赤字比率に係る赤字・黒字の構成分析!G$35,"▲", "-")), 2) &gt;= 0, ABS(ROUND(VALUE(SUBSTITUTE(連結実質赤字比率に係る赤字・黒字の構成分析!G$35,"▲", "-")), 2)), NA())</f>
        <v>14.39</v>
      </c>
      <c r="F35" s="175" t="e">
        <f>IF(ROUND(VALUE(SUBSTITUTE(連結実質赤字比率に係る赤字・黒字の構成分析!H$35,"▲", "-")), 2) &lt; 0, ABS(ROUND(VALUE(SUBSTITUTE(連結実質赤字比率に係る赤字・黒字の構成分析!H$35,"▲", "-")), 2)), NA())</f>
        <v>#N/A</v>
      </c>
      <c r="G35" s="175">
        <f>IF(ROUND(VALUE(SUBSTITUTE(連結実質赤字比率に係る赤字・黒字の構成分析!H$35,"▲", "-")), 2) &gt;= 0, ABS(ROUND(VALUE(SUBSTITUTE(連結実質赤字比率に係る赤字・黒字の構成分析!H$35,"▲", "-")), 2)), NA())</f>
        <v>13.87</v>
      </c>
      <c r="H35" s="175" t="e">
        <f>IF(ROUND(VALUE(SUBSTITUTE(連結実質赤字比率に係る赤字・黒字の構成分析!I$35,"▲", "-")), 2) &lt; 0, ABS(ROUND(VALUE(SUBSTITUTE(連結実質赤字比率に係る赤字・黒字の構成分析!I$35,"▲", "-")), 2)), NA())</f>
        <v>#N/A</v>
      </c>
      <c r="I35" s="175">
        <f>IF(ROUND(VALUE(SUBSTITUTE(連結実質赤字比率に係る赤字・黒字の構成分析!I$35,"▲", "-")), 2) &gt;= 0, ABS(ROUND(VALUE(SUBSTITUTE(連結実質赤字比率に係る赤字・黒字の構成分析!I$35,"▲", "-")), 2)), NA())</f>
        <v>12.73</v>
      </c>
      <c r="J35" s="175" t="e">
        <f>IF(ROUND(VALUE(SUBSTITUTE(連結実質赤字比率に係る赤字・黒字の構成分析!J$35,"▲", "-")), 2) &lt; 0, ABS(ROUND(VALUE(SUBSTITUTE(連結実質赤字比率に係る赤字・黒字の構成分析!J$35,"▲", "-")), 2)), NA())</f>
        <v>#N/A</v>
      </c>
      <c r="K35" s="175">
        <f>IF(ROUND(VALUE(SUBSTITUTE(連結実質赤字比率に係る赤字・黒字の構成分析!J$35,"▲", "-")), 2) &gt;= 0, ABS(ROUND(VALUE(SUBSTITUTE(連結実質赤字比率に係る赤字・黒字の構成分析!J$35,"▲", "-")), 2)), NA())</f>
        <v>11.76</v>
      </c>
    </row>
    <row r="36" spans="1:16" x14ac:dyDescent="0.2">
      <c r="A36" s="175" t="str">
        <f>IF(連結実質赤字比率に係る赤字・黒字の構成分析!C$34="",NA(),連結実質赤字比率に係る赤字・黒字の構成分析!C$34)</f>
        <v>病院事業会計</v>
      </c>
      <c r="B36" s="175" t="e">
        <f>IF(ROUND(VALUE(SUBSTITUTE(連結実質赤字比率に係る赤字・黒字の構成分析!F$34,"▲", "-")), 2) &lt; 0, ABS(ROUND(VALUE(SUBSTITUTE(連結実質赤字比率に係る赤字・黒字の構成分析!F$34,"▲", "-")), 2)), NA())</f>
        <v>#N/A</v>
      </c>
      <c r="C36" s="175">
        <f>IF(ROUND(VALUE(SUBSTITUTE(連結実質赤字比率に係る赤字・黒字の構成分析!F$34,"▲", "-")), 2) &gt;= 0, ABS(ROUND(VALUE(SUBSTITUTE(連結実質赤字比率に係る赤字・黒字の構成分析!F$34,"▲", "-")), 2)), NA())</f>
        <v>1.83</v>
      </c>
      <c r="D36" s="175" t="e">
        <f>IF(ROUND(VALUE(SUBSTITUTE(連結実質赤字比率に係る赤字・黒字の構成分析!G$34,"▲", "-")), 2) &lt; 0, ABS(ROUND(VALUE(SUBSTITUTE(連結実質赤字比率に係る赤字・黒字の構成分析!G$34,"▲", "-")), 2)), NA())</f>
        <v>#N/A</v>
      </c>
      <c r="E36" s="175">
        <f>IF(ROUND(VALUE(SUBSTITUTE(連結実質赤字比率に係る赤字・黒字の構成分析!G$34,"▲", "-")), 2) &gt;= 0, ABS(ROUND(VALUE(SUBSTITUTE(連結実質赤字比率に係る赤字・黒字の構成分析!G$34,"▲", "-")), 2)), NA())</f>
        <v>2.29</v>
      </c>
      <c r="F36" s="175" t="e">
        <f>IF(ROUND(VALUE(SUBSTITUTE(連結実質赤字比率に係る赤字・黒字の構成分析!H$34,"▲", "-")), 2) &lt; 0, ABS(ROUND(VALUE(SUBSTITUTE(連結実質赤字比率に係る赤字・黒字の構成分析!H$34,"▲", "-")), 2)), NA())</f>
        <v>#N/A</v>
      </c>
      <c r="G36" s="175">
        <f>IF(ROUND(VALUE(SUBSTITUTE(連結実質赤字比率に係る赤字・黒字の構成分析!H$34,"▲", "-")), 2) &gt;= 0, ABS(ROUND(VALUE(SUBSTITUTE(連結実質赤字比率に係る赤字・黒字の構成分析!H$34,"▲", "-")), 2)), NA())</f>
        <v>6.56</v>
      </c>
      <c r="H36" s="175" t="e">
        <f>IF(ROUND(VALUE(SUBSTITUTE(連結実質赤字比率に係る赤字・黒字の構成分析!I$34,"▲", "-")), 2) &lt; 0, ABS(ROUND(VALUE(SUBSTITUTE(連結実質赤字比率に係る赤字・黒字の構成分析!I$34,"▲", "-")), 2)), NA())</f>
        <v>#N/A</v>
      </c>
      <c r="I36" s="175">
        <f>IF(ROUND(VALUE(SUBSTITUTE(連結実質赤字比率に係る赤字・黒字の構成分析!I$34,"▲", "-")), 2) &gt;= 0, ABS(ROUND(VALUE(SUBSTITUTE(連結実質赤字比率に係る赤字・黒字の構成分析!I$34,"▲", "-")), 2)), NA())</f>
        <v>10.77</v>
      </c>
      <c r="J36" s="175" t="e">
        <f>IF(ROUND(VALUE(SUBSTITUTE(連結実質赤字比率に係る赤字・黒字の構成分析!J$34,"▲", "-")), 2) &lt; 0, ABS(ROUND(VALUE(SUBSTITUTE(連結実質赤字比率に係る赤字・黒字の構成分析!J$34,"▲", "-")), 2)), NA())</f>
        <v>#N/A</v>
      </c>
      <c r="K36" s="175">
        <f>IF(ROUND(VALUE(SUBSTITUTE(連結実質赤字比率に係る赤字・黒字の構成分析!J$34,"▲", "-")), 2) &gt;= 0, ABS(ROUND(VALUE(SUBSTITUTE(連結実質赤字比率に係る赤字・黒字の構成分析!J$34,"▲", "-")), 2)), NA())</f>
        <v>14.21</v>
      </c>
    </row>
    <row r="39" spans="1:16" x14ac:dyDescent="0.2">
      <c r="A39" s="144" t="s">
        <v>61</v>
      </c>
    </row>
    <row r="40" spans="1:16" x14ac:dyDescent="0.2">
      <c r="A40" s="176"/>
      <c r="B40" s="176" t="str">
        <f>'実質公債費比率（分子）の構造'!K$44</f>
        <v>H30</v>
      </c>
      <c r="C40" s="176"/>
      <c r="D40" s="176"/>
      <c r="E40" s="176" t="str">
        <f>'実質公債費比率（分子）の構造'!L$44</f>
        <v>R01</v>
      </c>
      <c r="F40" s="176"/>
      <c r="G40" s="176"/>
      <c r="H40" s="176" t="str">
        <f>'実質公債費比率（分子）の構造'!M$44</f>
        <v>R02</v>
      </c>
      <c r="I40" s="176"/>
      <c r="J40" s="176"/>
      <c r="K40" s="176" t="str">
        <f>'実質公債費比率（分子）の構造'!N$44</f>
        <v>R03</v>
      </c>
      <c r="L40" s="176"/>
      <c r="M40" s="176"/>
      <c r="N40" s="176" t="str">
        <f>'実質公債費比率（分子）の構造'!O$44</f>
        <v>R04</v>
      </c>
      <c r="O40" s="176"/>
      <c r="P40" s="176"/>
    </row>
    <row r="41" spans="1:16" x14ac:dyDescent="0.2">
      <c r="A41" s="176"/>
      <c r="B41" s="176" t="s">
        <v>62</v>
      </c>
      <c r="C41" s="176"/>
      <c r="D41" s="176" t="s">
        <v>63</v>
      </c>
      <c r="E41" s="176" t="s">
        <v>62</v>
      </c>
      <c r="F41" s="176"/>
      <c r="G41" s="176" t="s">
        <v>63</v>
      </c>
      <c r="H41" s="176" t="s">
        <v>62</v>
      </c>
      <c r="I41" s="176"/>
      <c r="J41" s="176" t="s">
        <v>63</v>
      </c>
      <c r="K41" s="176" t="s">
        <v>62</v>
      </c>
      <c r="L41" s="176"/>
      <c r="M41" s="176" t="s">
        <v>63</v>
      </c>
      <c r="N41" s="176" t="s">
        <v>62</v>
      </c>
      <c r="O41" s="176"/>
      <c r="P41" s="176" t="s">
        <v>63</v>
      </c>
    </row>
    <row r="42" spans="1:16" x14ac:dyDescent="0.2">
      <c r="A42" s="176" t="s">
        <v>64</v>
      </c>
      <c r="B42" s="176"/>
      <c r="C42" s="176"/>
      <c r="D42" s="176">
        <f>'実質公債費比率（分子）の構造'!K$52</f>
        <v>2023</v>
      </c>
      <c r="E42" s="176"/>
      <c r="F42" s="176"/>
      <c r="G42" s="176">
        <f>'実質公債費比率（分子）の構造'!L$52</f>
        <v>1760</v>
      </c>
      <c r="H42" s="176"/>
      <c r="I42" s="176"/>
      <c r="J42" s="176">
        <f>'実質公債費比率（分子）の構造'!M$52</f>
        <v>1717</v>
      </c>
      <c r="K42" s="176"/>
      <c r="L42" s="176"/>
      <c r="M42" s="176">
        <f>'実質公債費比率（分子）の構造'!N$52</f>
        <v>1855</v>
      </c>
      <c r="N42" s="176"/>
      <c r="O42" s="176"/>
      <c r="P42" s="176">
        <f>'実質公債費比率（分子）の構造'!O$52</f>
        <v>1827</v>
      </c>
    </row>
    <row r="43" spans="1:16" x14ac:dyDescent="0.2">
      <c r="A43" s="176" t="s">
        <v>65</v>
      </c>
      <c r="B43" s="176">
        <f>'実質公債費比率（分子）の構造'!K$51</f>
        <v>0</v>
      </c>
      <c r="C43" s="176"/>
      <c r="D43" s="176"/>
      <c r="E43" s="176" t="str">
        <f>'実質公債費比率（分子）の構造'!L$51</f>
        <v>-</v>
      </c>
      <c r="F43" s="176"/>
      <c r="G43" s="176"/>
      <c r="H43" s="176" t="str">
        <f>'実質公債費比率（分子）の構造'!M$51</f>
        <v>-</v>
      </c>
      <c r="I43" s="176"/>
      <c r="J43" s="176"/>
      <c r="K43" s="176" t="str">
        <f>'実質公債費比率（分子）の構造'!N$51</f>
        <v>-</v>
      </c>
      <c r="L43" s="176"/>
      <c r="M43" s="176"/>
      <c r="N43" s="176" t="str">
        <f>'実質公債費比率（分子）の構造'!O$51</f>
        <v>-</v>
      </c>
      <c r="O43" s="176"/>
      <c r="P43" s="176"/>
    </row>
    <row r="44" spans="1:16" x14ac:dyDescent="0.2">
      <c r="A44" s="176" t="s">
        <v>66</v>
      </c>
      <c r="B44" s="176" t="str">
        <f>'実質公債費比率（分子）の構造'!K$50</f>
        <v>-</v>
      </c>
      <c r="C44" s="176"/>
      <c r="D44" s="176"/>
      <c r="E44" s="176" t="str">
        <f>'実質公債費比率（分子）の構造'!L$50</f>
        <v>-</v>
      </c>
      <c r="F44" s="176"/>
      <c r="G44" s="176"/>
      <c r="H44" s="176" t="str">
        <f>'実質公債費比率（分子）の構造'!M$50</f>
        <v>-</v>
      </c>
      <c r="I44" s="176"/>
      <c r="J44" s="176"/>
      <c r="K44" s="176" t="str">
        <f>'実質公債費比率（分子）の構造'!N$50</f>
        <v>-</v>
      </c>
      <c r="L44" s="176"/>
      <c r="M44" s="176"/>
      <c r="N44" s="176" t="str">
        <f>'実質公債費比率（分子）の構造'!O$50</f>
        <v>-</v>
      </c>
      <c r="O44" s="176"/>
      <c r="P44" s="176"/>
    </row>
    <row r="45" spans="1:16" x14ac:dyDescent="0.2">
      <c r="A45" s="176" t="s">
        <v>67</v>
      </c>
      <c r="B45" s="176">
        <f>'実質公債費比率（分子）の構造'!K$49</f>
        <v>59</v>
      </c>
      <c r="C45" s="176"/>
      <c r="D45" s="176"/>
      <c r="E45" s="176">
        <f>'実質公債費比率（分子）の構造'!L$49</f>
        <v>35</v>
      </c>
      <c r="F45" s="176"/>
      <c r="G45" s="176"/>
      <c r="H45" s="176" t="str">
        <f>'実質公債費比率（分子）の構造'!M$49</f>
        <v>-</v>
      </c>
      <c r="I45" s="176"/>
      <c r="J45" s="176"/>
      <c r="K45" s="176" t="str">
        <f>'実質公債費比率（分子）の構造'!N$49</f>
        <v>-</v>
      </c>
      <c r="L45" s="176"/>
      <c r="M45" s="176"/>
      <c r="N45" s="176" t="str">
        <f>'実質公債費比率（分子）の構造'!O$49</f>
        <v>-</v>
      </c>
      <c r="O45" s="176"/>
      <c r="P45" s="176"/>
    </row>
    <row r="46" spans="1:16" x14ac:dyDescent="0.2">
      <c r="A46" s="176" t="s">
        <v>68</v>
      </c>
      <c r="B46" s="176">
        <f>'実質公債費比率（分子）の構造'!K$48</f>
        <v>458</v>
      </c>
      <c r="C46" s="176"/>
      <c r="D46" s="176"/>
      <c r="E46" s="176">
        <f>'実質公債費比率（分子）の構造'!L$48</f>
        <v>447</v>
      </c>
      <c r="F46" s="176"/>
      <c r="G46" s="176"/>
      <c r="H46" s="176">
        <f>'実質公債費比率（分子）の構造'!M$48</f>
        <v>459</v>
      </c>
      <c r="I46" s="176"/>
      <c r="J46" s="176"/>
      <c r="K46" s="176">
        <f>'実質公債費比率（分子）の構造'!N$48</f>
        <v>421</v>
      </c>
      <c r="L46" s="176"/>
      <c r="M46" s="176"/>
      <c r="N46" s="176">
        <f>'実質公債費比率（分子）の構造'!O$48</f>
        <v>456</v>
      </c>
      <c r="O46" s="176"/>
      <c r="P46" s="176"/>
    </row>
    <row r="47" spans="1:16" x14ac:dyDescent="0.2">
      <c r="A47" s="176" t="s">
        <v>69</v>
      </c>
      <c r="B47" s="176" t="str">
        <f>'実質公債費比率（分子）の構造'!K$47</f>
        <v>-</v>
      </c>
      <c r="C47" s="176"/>
      <c r="D47" s="176"/>
      <c r="E47" s="176" t="str">
        <f>'実質公債費比率（分子）の構造'!L$47</f>
        <v>-</v>
      </c>
      <c r="F47" s="176"/>
      <c r="G47" s="176"/>
      <c r="H47" s="176" t="str">
        <f>'実質公債費比率（分子）の構造'!M$47</f>
        <v>-</v>
      </c>
      <c r="I47" s="176"/>
      <c r="J47" s="176"/>
      <c r="K47" s="176" t="str">
        <f>'実質公債費比率（分子）の構造'!N$47</f>
        <v>-</v>
      </c>
      <c r="L47" s="176"/>
      <c r="M47" s="176"/>
      <c r="N47" s="176" t="str">
        <f>'実質公債費比率（分子）の構造'!O$47</f>
        <v>-</v>
      </c>
      <c r="O47" s="176"/>
      <c r="P47" s="176"/>
    </row>
    <row r="48" spans="1:16" x14ac:dyDescent="0.2">
      <c r="A48" s="176" t="s">
        <v>70</v>
      </c>
      <c r="B48" s="176" t="str">
        <f>'実質公債費比率（分子）の構造'!K$46</f>
        <v>-</v>
      </c>
      <c r="C48" s="176"/>
      <c r="D48" s="176"/>
      <c r="E48" s="176" t="str">
        <f>'実質公債費比率（分子）の構造'!L$46</f>
        <v>-</v>
      </c>
      <c r="F48" s="176"/>
      <c r="G48" s="176"/>
      <c r="H48" s="176" t="str">
        <f>'実質公債費比率（分子）の構造'!M$46</f>
        <v>-</v>
      </c>
      <c r="I48" s="176"/>
      <c r="J48" s="176"/>
      <c r="K48" s="176" t="str">
        <f>'実質公債費比率（分子）の構造'!N$46</f>
        <v>-</v>
      </c>
      <c r="L48" s="176"/>
      <c r="M48" s="176"/>
      <c r="N48" s="176" t="str">
        <f>'実質公債費比率（分子）の構造'!O$46</f>
        <v>-</v>
      </c>
      <c r="O48" s="176"/>
      <c r="P48" s="176"/>
    </row>
    <row r="49" spans="1:16" x14ac:dyDescent="0.2">
      <c r="A49" s="176" t="s">
        <v>71</v>
      </c>
      <c r="B49" s="176">
        <f>'実質公債費比率（分子）の構造'!K$45</f>
        <v>2521</v>
      </c>
      <c r="C49" s="176"/>
      <c r="D49" s="176"/>
      <c r="E49" s="176">
        <f>'実質公債費比率（分子）の構造'!L$45</f>
        <v>2288</v>
      </c>
      <c r="F49" s="176"/>
      <c r="G49" s="176"/>
      <c r="H49" s="176">
        <f>'実質公債費比率（分子）の構造'!M$45</f>
        <v>2269</v>
      </c>
      <c r="I49" s="176"/>
      <c r="J49" s="176"/>
      <c r="K49" s="176">
        <f>'実質公債費比率（分子）の構造'!N$45</f>
        <v>2396</v>
      </c>
      <c r="L49" s="176"/>
      <c r="M49" s="176"/>
      <c r="N49" s="176">
        <f>'実質公債費比率（分子）の構造'!O$45</f>
        <v>2471</v>
      </c>
      <c r="O49" s="176"/>
      <c r="P49" s="176"/>
    </row>
    <row r="50" spans="1:16" x14ac:dyDescent="0.2">
      <c r="A50" s="176" t="s">
        <v>72</v>
      </c>
      <c r="B50" s="176" t="e">
        <f>NA()</f>
        <v>#N/A</v>
      </c>
      <c r="C50" s="176">
        <f>IF(ISNUMBER('実質公債費比率（分子）の構造'!K$53),'実質公債費比率（分子）の構造'!K$53,NA())</f>
        <v>1015</v>
      </c>
      <c r="D50" s="176" t="e">
        <f>NA()</f>
        <v>#N/A</v>
      </c>
      <c r="E50" s="176" t="e">
        <f>NA()</f>
        <v>#N/A</v>
      </c>
      <c r="F50" s="176">
        <f>IF(ISNUMBER('実質公債費比率（分子）の構造'!L$53),'実質公債費比率（分子）の構造'!L$53,NA())</f>
        <v>1010</v>
      </c>
      <c r="G50" s="176" t="e">
        <f>NA()</f>
        <v>#N/A</v>
      </c>
      <c r="H50" s="176" t="e">
        <f>NA()</f>
        <v>#N/A</v>
      </c>
      <c r="I50" s="176">
        <f>IF(ISNUMBER('実質公債費比率（分子）の構造'!M$53),'実質公債費比率（分子）の構造'!M$53,NA())</f>
        <v>1011</v>
      </c>
      <c r="J50" s="176" t="e">
        <f>NA()</f>
        <v>#N/A</v>
      </c>
      <c r="K50" s="176" t="e">
        <f>NA()</f>
        <v>#N/A</v>
      </c>
      <c r="L50" s="176">
        <f>IF(ISNUMBER('実質公債費比率（分子）の構造'!N$53),'実質公債費比率（分子）の構造'!N$53,NA())</f>
        <v>962</v>
      </c>
      <c r="M50" s="176" t="e">
        <f>NA()</f>
        <v>#N/A</v>
      </c>
      <c r="N50" s="176" t="e">
        <f>NA()</f>
        <v>#N/A</v>
      </c>
      <c r="O50" s="176">
        <f>IF(ISNUMBER('実質公債費比率（分子）の構造'!O$53),'実質公債費比率（分子）の構造'!O$53,NA())</f>
        <v>1100</v>
      </c>
      <c r="P50" s="176" t="e">
        <f>NA()</f>
        <v>#N/A</v>
      </c>
    </row>
    <row r="53" spans="1:16" x14ac:dyDescent="0.2">
      <c r="A53" s="144" t="s">
        <v>73</v>
      </c>
    </row>
    <row r="54" spans="1:16" x14ac:dyDescent="0.2">
      <c r="A54" s="175"/>
      <c r="B54" s="175" t="str">
        <f>'将来負担比率（分子）の構造'!I$40</f>
        <v>H30</v>
      </c>
      <c r="C54" s="175"/>
      <c r="D54" s="175"/>
      <c r="E54" s="175" t="str">
        <f>'将来負担比率（分子）の構造'!J$40</f>
        <v>R01</v>
      </c>
      <c r="F54" s="175"/>
      <c r="G54" s="175"/>
      <c r="H54" s="175" t="str">
        <f>'将来負担比率（分子）の構造'!K$40</f>
        <v>R02</v>
      </c>
      <c r="I54" s="175"/>
      <c r="J54" s="175"/>
      <c r="K54" s="175" t="str">
        <f>'将来負担比率（分子）の構造'!L$40</f>
        <v>R03</v>
      </c>
      <c r="L54" s="175"/>
      <c r="M54" s="175"/>
      <c r="N54" s="175" t="str">
        <f>'将来負担比率（分子）の構造'!M$40</f>
        <v>R04</v>
      </c>
      <c r="O54" s="175"/>
      <c r="P54" s="175"/>
    </row>
    <row r="55" spans="1:16" x14ac:dyDescent="0.2">
      <c r="A55" s="175"/>
      <c r="B55" s="175" t="s">
        <v>74</v>
      </c>
      <c r="C55" s="175"/>
      <c r="D55" s="175" t="s">
        <v>75</v>
      </c>
      <c r="E55" s="175" t="s">
        <v>74</v>
      </c>
      <c r="F55" s="175"/>
      <c r="G55" s="175" t="s">
        <v>75</v>
      </c>
      <c r="H55" s="175" t="s">
        <v>74</v>
      </c>
      <c r="I55" s="175"/>
      <c r="J55" s="175" t="s">
        <v>75</v>
      </c>
      <c r="K55" s="175" t="s">
        <v>74</v>
      </c>
      <c r="L55" s="175"/>
      <c r="M55" s="175" t="s">
        <v>75</v>
      </c>
      <c r="N55" s="175" t="s">
        <v>74</v>
      </c>
      <c r="O55" s="175"/>
      <c r="P55" s="175" t="s">
        <v>75</v>
      </c>
    </row>
    <row r="56" spans="1:16" x14ac:dyDescent="0.2">
      <c r="A56" s="175" t="s">
        <v>44</v>
      </c>
      <c r="B56" s="175"/>
      <c r="C56" s="175"/>
      <c r="D56" s="175">
        <f>'将来負担比率（分子）の構造'!I$52</f>
        <v>15505</v>
      </c>
      <c r="E56" s="175"/>
      <c r="F56" s="175"/>
      <c r="G56" s="175">
        <f>'将来負担比率（分子）の構造'!J$52</f>
        <v>16171</v>
      </c>
      <c r="H56" s="175"/>
      <c r="I56" s="175"/>
      <c r="J56" s="175">
        <f>'将来負担比率（分子）の構造'!K$52</f>
        <v>16142</v>
      </c>
      <c r="K56" s="175"/>
      <c r="L56" s="175"/>
      <c r="M56" s="175">
        <f>'将来負担比率（分子）の構造'!L$52</f>
        <v>16332</v>
      </c>
      <c r="N56" s="175"/>
      <c r="O56" s="175"/>
      <c r="P56" s="175">
        <f>'将来負担比率（分子）の構造'!M$52</f>
        <v>16551</v>
      </c>
    </row>
    <row r="57" spans="1:16" x14ac:dyDescent="0.2">
      <c r="A57" s="175" t="s">
        <v>43</v>
      </c>
      <c r="B57" s="175"/>
      <c r="C57" s="175"/>
      <c r="D57" s="175">
        <f>'将来負担比率（分子）の構造'!I$51</f>
        <v>728</v>
      </c>
      <c r="E57" s="175"/>
      <c r="F57" s="175"/>
      <c r="G57" s="175">
        <f>'将来負担比率（分子）の構造'!J$51</f>
        <v>710</v>
      </c>
      <c r="H57" s="175"/>
      <c r="I57" s="175"/>
      <c r="J57" s="175">
        <f>'将来負担比率（分子）の構造'!K$51</f>
        <v>654</v>
      </c>
      <c r="K57" s="175"/>
      <c r="L57" s="175"/>
      <c r="M57" s="175">
        <f>'将来負担比率（分子）の構造'!L$51</f>
        <v>602</v>
      </c>
      <c r="N57" s="175"/>
      <c r="O57" s="175"/>
      <c r="P57" s="175">
        <f>'将来負担比率（分子）の構造'!M$51</f>
        <v>536</v>
      </c>
    </row>
    <row r="58" spans="1:16" x14ac:dyDescent="0.2">
      <c r="A58" s="175" t="s">
        <v>42</v>
      </c>
      <c r="B58" s="175"/>
      <c r="C58" s="175"/>
      <c r="D58" s="175">
        <f>'将来負担比率（分子）の構造'!I$50</f>
        <v>8710</v>
      </c>
      <c r="E58" s="175"/>
      <c r="F58" s="175"/>
      <c r="G58" s="175">
        <f>'将来負担比率（分子）の構造'!J$50</f>
        <v>9104</v>
      </c>
      <c r="H58" s="175"/>
      <c r="I58" s="175"/>
      <c r="J58" s="175">
        <f>'将来負担比率（分子）の構造'!K$50</f>
        <v>7387</v>
      </c>
      <c r="K58" s="175"/>
      <c r="L58" s="175"/>
      <c r="M58" s="175">
        <f>'将来負担比率（分子）の構造'!L$50</f>
        <v>8345</v>
      </c>
      <c r="N58" s="175"/>
      <c r="O58" s="175"/>
      <c r="P58" s="175">
        <f>'将来負担比率（分子）の構造'!M$50</f>
        <v>8695</v>
      </c>
    </row>
    <row r="59" spans="1:16" x14ac:dyDescent="0.2">
      <c r="A59" s="175" t="s">
        <v>40</v>
      </c>
      <c r="B59" s="175" t="str">
        <f>'将来負担比率（分子）の構造'!I$49</f>
        <v>-</v>
      </c>
      <c r="C59" s="175"/>
      <c r="D59" s="175"/>
      <c r="E59" s="175" t="str">
        <f>'将来負担比率（分子）の構造'!J$49</f>
        <v>-</v>
      </c>
      <c r="F59" s="175"/>
      <c r="G59" s="175"/>
      <c r="H59" s="175" t="str">
        <f>'将来負担比率（分子）の構造'!K$49</f>
        <v>-</v>
      </c>
      <c r="I59" s="175"/>
      <c r="J59" s="175"/>
      <c r="K59" s="175" t="str">
        <f>'将来負担比率（分子）の構造'!L$49</f>
        <v>-</v>
      </c>
      <c r="L59" s="175"/>
      <c r="M59" s="175"/>
      <c r="N59" s="175" t="str">
        <f>'将来負担比率（分子）の構造'!M$49</f>
        <v>-</v>
      </c>
      <c r="O59" s="175"/>
      <c r="P59" s="175"/>
    </row>
    <row r="60" spans="1:16" x14ac:dyDescent="0.2">
      <c r="A60" s="175" t="s">
        <v>39</v>
      </c>
      <c r="B60" s="175" t="str">
        <f>'将来負担比率（分子）の構造'!I$48</f>
        <v>-</v>
      </c>
      <c r="C60" s="175"/>
      <c r="D60" s="175"/>
      <c r="E60" s="175" t="str">
        <f>'将来負担比率（分子）の構造'!J$48</f>
        <v>-</v>
      </c>
      <c r="F60" s="175"/>
      <c r="G60" s="175"/>
      <c r="H60" s="175" t="str">
        <f>'将来負担比率（分子）の構造'!K$48</f>
        <v>-</v>
      </c>
      <c r="I60" s="175"/>
      <c r="J60" s="175"/>
      <c r="K60" s="175" t="str">
        <f>'将来負担比率（分子）の構造'!L$48</f>
        <v>-</v>
      </c>
      <c r="L60" s="175"/>
      <c r="M60" s="175"/>
      <c r="N60" s="175" t="str">
        <f>'将来負担比率（分子）の構造'!M$48</f>
        <v>-</v>
      </c>
      <c r="O60" s="175"/>
      <c r="P60" s="175"/>
    </row>
    <row r="61" spans="1:16" x14ac:dyDescent="0.2">
      <c r="A61" s="175" t="s">
        <v>37</v>
      </c>
      <c r="B61" s="175" t="str">
        <f>'将来負担比率（分子）の構造'!I$46</f>
        <v>-</v>
      </c>
      <c r="C61" s="175"/>
      <c r="D61" s="175"/>
      <c r="E61" s="175" t="str">
        <f>'将来負担比率（分子）の構造'!J$46</f>
        <v>-</v>
      </c>
      <c r="F61" s="175"/>
      <c r="G61" s="175"/>
      <c r="H61" s="175" t="str">
        <f>'将来負担比率（分子）の構造'!K$46</f>
        <v>-</v>
      </c>
      <c r="I61" s="175"/>
      <c r="J61" s="175"/>
      <c r="K61" s="175" t="str">
        <f>'将来負担比率（分子）の構造'!L$46</f>
        <v>-</v>
      </c>
      <c r="L61" s="175"/>
      <c r="M61" s="175"/>
      <c r="N61" s="175" t="str">
        <f>'将来負担比率（分子）の構造'!M$46</f>
        <v>-</v>
      </c>
      <c r="O61" s="175"/>
      <c r="P61" s="175"/>
    </row>
    <row r="62" spans="1:16" x14ac:dyDescent="0.2">
      <c r="A62" s="175" t="s">
        <v>36</v>
      </c>
      <c r="B62" s="175">
        <f>'将来負担比率（分子）の構造'!I$45</f>
        <v>762</v>
      </c>
      <c r="C62" s="175"/>
      <c r="D62" s="175"/>
      <c r="E62" s="175">
        <f>'将来負担比率（分子）の構造'!J$45</f>
        <v>831</v>
      </c>
      <c r="F62" s="175"/>
      <c r="G62" s="175"/>
      <c r="H62" s="175">
        <f>'将来負担比率（分子）の構造'!K$45</f>
        <v>458</v>
      </c>
      <c r="I62" s="175"/>
      <c r="J62" s="175"/>
      <c r="K62" s="175" t="str">
        <f>'将来負担比率（分子）の構造'!L$45</f>
        <v>-</v>
      </c>
      <c r="L62" s="175"/>
      <c r="M62" s="175"/>
      <c r="N62" s="175">
        <f>'将来負担比率（分子）の構造'!M$45</f>
        <v>306</v>
      </c>
      <c r="O62" s="175"/>
      <c r="P62" s="175"/>
    </row>
    <row r="63" spans="1:16" x14ac:dyDescent="0.2">
      <c r="A63" s="175" t="s">
        <v>35</v>
      </c>
      <c r="B63" s="175">
        <f>'将来負担比率（分子）の構造'!I$44</f>
        <v>15</v>
      </c>
      <c r="C63" s="175"/>
      <c r="D63" s="175"/>
      <c r="E63" s="175" t="str">
        <f>'将来負担比率（分子）の構造'!J$44</f>
        <v>-</v>
      </c>
      <c r="F63" s="175"/>
      <c r="G63" s="175"/>
      <c r="H63" s="175" t="str">
        <f>'将来負担比率（分子）の構造'!K$44</f>
        <v>-</v>
      </c>
      <c r="I63" s="175"/>
      <c r="J63" s="175"/>
      <c r="K63" s="175" t="str">
        <f>'将来負担比率（分子）の構造'!L$44</f>
        <v>-</v>
      </c>
      <c r="L63" s="175"/>
      <c r="M63" s="175"/>
      <c r="N63" s="175" t="str">
        <f>'将来負担比率（分子）の構造'!M$44</f>
        <v>-</v>
      </c>
      <c r="O63" s="175"/>
      <c r="P63" s="175"/>
    </row>
    <row r="64" spans="1:16" x14ac:dyDescent="0.2">
      <c r="A64" s="175" t="s">
        <v>34</v>
      </c>
      <c r="B64" s="175">
        <f>'将来負担比率（分子）の構造'!I$43</f>
        <v>3996</v>
      </c>
      <c r="C64" s="175"/>
      <c r="D64" s="175"/>
      <c r="E64" s="175">
        <f>'将来負担比率（分子）の構造'!J$43</f>
        <v>3721</v>
      </c>
      <c r="F64" s="175"/>
      <c r="G64" s="175"/>
      <c r="H64" s="175">
        <f>'将来負担比率（分子）の構造'!K$43</f>
        <v>4010</v>
      </c>
      <c r="I64" s="175"/>
      <c r="J64" s="175"/>
      <c r="K64" s="175">
        <f>'将来負担比率（分子）の構造'!L$43</f>
        <v>3552</v>
      </c>
      <c r="L64" s="175"/>
      <c r="M64" s="175"/>
      <c r="N64" s="175">
        <f>'将来負担比率（分子）の構造'!M$43</f>
        <v>3643</v>
      </c>
      <c r="O64" s="175"/>
      <c r="P64" s="175"/>
    </row>
    <row r="65" spans="1:16" x14ac:dyDescent="0.2">
      <c r="A65" s="175" t="s">
        <v>33</v>
      </c>
      <c r="B65" s="175" t="str">
        <f>'将来負担比率（分子）の構造'!I$42</f>
        <v>-</v>
      </c>
      <c r="C65" s="175"/>
      <c r="D65" s="175"/>
      <c r="E65" s="175" t="str">
        <f>'将来負担比率（分子）の構造'!J$42</f>
        <v>-</v>
      </c>
      <c r="F65" s="175"/>
      <c r="G65" s="175"/>
      <c r="H65" s="175" t="str">
        <f>'将来負担比率（分子）の構造'!K$42</f>
        <v>-</v>
      </c>
      <c r="I65" s="175"/>
      <c r="J65" s="175"/>
      <c r="K65" s="175" t="str">
        <f>'将来負担比率（分子）の構造'!L$42</f>
        <v>-</v>
      </c>
      <c r="L65" s="175"/>
      <c r="M65" s="175"/>
      <c r="N65" s="175" t="str">
        <f>'将来負担比率（分子）の構造'!M$42</f>
        <v>-</v>
      </c>
      <c r="O65" s="175"/>
      <c r="P65" s="175"/>
    </row>
    <row r="66" spans="1:16" x14ac:dyDescent="0.2">
      <c r="A66" s="175" t="s">
        <v>32</v>
      </c>
      <c r="B66" s="175">
        <f>'将来負担比率（分子）の構造'!I$41</f>
        <v>16795</v>
      </c>
      <c r="C66" s="175"/>
      <c r="D66" s="175"/>
      <c r="E66" s="175">
        <f>'将来負担比率（分子）の構造'!J$41</f>
        <v>17810</v>
      </c>
      <c r="F66" s="175"/>
      <c r="G66" s="175"/>
      <c r="H66" s="175">
        <f>'将来負担比率（分子）の構造'!K$41</f>
        <v>17757</v>
      </c>
      <c r="I66" s="175"/>
      <c r="J66" s="175"/>
      <c r="K66" s="175">
        <f>'将来負担比率（分子）の構造'!L$41</f>
        <v>18038</v>
      </c>
      <c r="L66" s="175"/>
      <c r="M66" s="175"/>
      <c r="N66" s="175">
        <f>'将来負担比率（分子）の構造'!M$41</f>
        <v>18141</v>
      </c>
      <c r="O66" s="175"/>
      <c r="P66" s="175"/>
    </row>
    <row r="67" spans="1:16" x14ac:dyDescent="0.2">
      <c r="A67" s="175" t="s">
        <v>76</v>
      </c>
      <c r="B67" s="175" t="e">
        <f>NA()</f>
        <v>#N/A</v>
      </c>
      <c r="C67" s="175">
        <f>IF(ISNUMBER('将来負担比率（分子）の構造'!I$53), IF('将来負担比率（分子）の構造'!I$53 &lt; 0, 0, '将来負担比率（分子）の構造'!I$53), NA())</f>
        <v>0</v>
      </c>
      <c r="D67" s="175" t="e">
        <f>NA()</f>
        <v>#N/A</v>
      </c>
      <c r="E67" s="175" t="e">
        <f>NA()</f>
        <v>#N/A</v>
      </c>
      <c r="F67" s="175">
        <f>IF(ISNUMBER('将来負担比率（分子）の構造'!J$53), IF('将来負担比率（分子）の構造'!J$53 &lt; 0, 0, '将来負担比率（分子）の構造'!J$53), NA())</f>
        <v>0</v>
      </c>
      <c r="G67" s="175" t="e">
        <f>NA()</f>
        <v>#N/A</v>
      </c>
      <c r="H67" s="175" t="e">
        <f>NA()</f>
        <v>#N/A</v>
      </c>
      <c r="I67" s="175">
        <f>IF(ISNUMBER('将来負担比率（分子）の構造'!K$53), IF('将来負担比率（分子）の構造'!K$53 &lt; 0, 0, '将来負担比率（分子）の構造'!K$53), NA())</f>
        <v>0</v>
      </c>
      <c r="J67" s="175" t="e">
        <f>NA()</f>
        <v>#N/A</v>
      </c>
      <c r="K67" s="175" t="e">
        <f>NA()</f>
        <v>#N/A</v>
      </c>
      <c r="L67" s="175">
        <f>IF(ISNUMBER('将来負担比率（分子）の構造'!L$53), IF('将来負担比率（分子）の構造'!L$53 &lt; 0, 0, '将来負担比率（分子）の構造'!L$53), NA())</f>
        <v>0</v>
      </c>
      <c r="M67" s="175" t="e">
        <f>NA()</f>
        <v>#N/A</v>
      </c>
      <c r="N67" s="175" t="e">
        <f>NA()</f>
        <v>#N/A</v>
      </c>
      <c r="O67" s="175">
        <f>IF(ISNUMBER('将来負担比率（分子）の構造'!M$53), IF('将来負担比率（分子）の構造'!M$53 &lt; 0, 0, '将来負担比率（分子）の構造'!M$53), NA())</f>
        <v>0</v>
      </c>
      <c r="P67" s="175" t="e">
        <f>NA()</f>
        <v>#N/A</v>
      </c>
    </row>
    <row r="70" spans="1:16" x14ac:dyDescent="0.2">
      <c r="A70" s="177" t="s">
        <v>77</v>
      </c>
      <c r="B70" s="177"/>
      <c r="C70" s="177"/>
      <c r="D70" s="177"/>
      <c r="E70" s="177"/>
      <c r="F70" s="177"/>
    </row>
    <row r="71" spans="1:16" x14ac:dyDescent="0.2">
      <c r="A71" s="178"/>
      <c r="B71" s="178" t="str">
        <f>基金残高に係る経年分析!F54</f>
        <v>R02</v>
      </c>
      <c r="C71" s="178" t="str">
        <f>基金残高に係る経年分析!G54</f>
        <v>R03</v>
      </c>
      <c r="D71" s="178" t="str">
        <f>基金残高に係る経年分析!H54</f>
        <v>R04</v>
      </c>
    </row>
    <row r="72" spans="1:16" x14ac:dyDescent="0.2">
      <c r="A72" s="178" t="s">
        <v>78</v>
      </c>
      <c r="B72" s="179">
        <f>基金残高に係る経年分析!F55</f>
        <v>2703</v>
      </c>
      <c r="C72" s="179">
        <f>基金残高に係る経年分析!G55</f>
        <v>3584</v>
      </c>
      <c r="D72" s="179">
        <f>基金残高に係る経年分析!H55</f>
        <v>4066</v>
      </c>
    </row>
    <row r="73" spans="1:16" x14ac:dyDescent="0.2">
      <c r="A73" s="178" t="s">
        <v>79</v>
      </c>
      <c r="B73" s="179">
        <f>基金残高に係る経年分析!F56</f>
        <v>619</v>
      </c>
      <c r="C73" s="179">
        <f>基金残高に係る経年分析!G56</f>
        <v>620</v>
      </c>
      <c r="D73" s="179">
        <f>基金残高に係る経年分析!H56</f>
        <v>620</v>
      </c>
    </row>
    <row r="74" spans="1:16" x14ac:dyDescent="0.2">
      <c r="A74" s="178" t="s">
        <v>80</v>
      </c>
      <c r="B74" s="179">
        <f>基金残高に係る経年分析!F57</f>
        <v>4192</v>
      </c>
      <c r="C74" s="179">
        <f>基金残高に係る経年分析!G57</f>
        <v>4181</v>
      </c>
      <c r="D74" s="179">
        <f>基金残高に係る経年分析!H57</f>
        <v>3871</v>
      </c>
    </row>
  </sheetData>
  <sheetProtection algorithmName="SHA-512" hashValue="Ri0jUvJr0rMBJs/eC30F/GzeHkR3h6gl7x/SKenvo/RCjEkOn6sV/2NgrDQZBHQZqTDZlfcty3bVeNDxkhK6Nw==" saltValue="SCd0mziV2hRwNSt2LA8Qjw==" spinCount="100000" sheet="1" objects="1" scenarios="1"/>
  <phoneticPr fontId="2"/>
  <pageMargins left="0.78700000000000003" right="0.78700000000000003" top="0.98399999999999999" bottom="0.98399999999999999" header="0.51200000000000001" footer="0.51200000000000001"/>
  <pageSetup paperSize="9" orientation="portrait"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5546875" style="214" customWidth="1"/>
    <col min="2" max="2" width="2.44140625" style="214" customWidth="1"/>
    <col min="3" max="16" width="2.5546875" style="214" customWidth="1"/>
    <col min="17" max="17" width="2.44140625" style="214" customWidth="1"/>
    <col min="18" max="95" width="1.5546875" style="214" customWidth="1"/>
    <col min="96" max="133" width="1.5546875" style="226" customWidth="1"/>
    <col min="134" max="143" width="1.5546875" style="214" customWidth="1"/>
    <col min="144" max="16384" width="0" style="214" hidden="1"/>
  </cols>
  <sheetData>
    <row r="1" spans="2:143" ht="22.5" customHeight="1" thickBot="1" x14ac:dyDescent="0.25">
      <c r="B1" s="212"/>
      <c r="C1" s="213"/>
      <c r="D1" s="213"/>
      <c r="E1" s="213"/>
      <c r="F1" s="213"/>
      <c r="G1" s="213"/>
      <c r="H1" s="213"/>
      <c r="I1" s="213"/>
      <c r="J1" s="213"/>
      <c r="K1" s="213"/>
      <c r="L1" s="213"/>
      <c r="M1" s="213"/>
      <c r="N1" s="213"/>
      <c r="O1" s="213"/>
      <c r="P1" s="213"/>
      <c r="Q1" s="213"/>
      <c r="R1" s="213"/>
      <c r="S1" s="213"/>
      <c r="T1" s="213"/>
      <c r="U1" s="213"/>
      <c r="V1" s="213"/>
      <c r="W1" s="213"/>
      <c r="X1" s="213"/>
      <c r="Y1" s="213"/>
      <c r="Z1" s="213"/>
      <c r="AA1" s="213"/>
      <c r="AB1" s="213"/>
      <c r="AC1" s="213"/>
      <c r="AD1" s="213"/>
      <c r="AE1" s="213"/>
      <c r="AF1" s="213"/>
      <c r="AG1" s="213"/>
      <c r="AH1" s="213"/>
      <c r="AI1" s="213"/>
      <c r="AJ1" s="213"/>
      <c r="AK1" s="213"/>
      <c r="AL1" s="213"/>
      <c r="AM1" s="213"/>
      <c r="AN1" s="213"/>
      <c r="AO1" s="213"/>
      <c r="AP1" s="213"/>
      <c r="AQ1" s="213"/>
      <c r="AR1" s="213"/>
      <c r="AS1" s="213"/>
      <c r="AT1" s="213"/>
      <c r="AU1" s="213"/>
      <c r="AV1" s="213"/>
      <c r="AW1" s="213"/>
      <c r="AX1" s="213"/>
      <c r="AY1" s="213"/>
      <c r="AZ1" s="213"/>
      <c r="BA1" s="213"/>
      <c r="BB1" s="213"/>
      <c r="BC1" s="213"/>
      <c r="BD1" s="213"/>
      <c r="BE1" s="213"/>
      <c r="BF1" s="213"/>
      <c r="BG1" s="213"/>
      <c r="BH1" s="213"/>
      <c r="BI1" s="213"/>
      <c r="BJ1" s="213"/>
      <c r="BK1" s="213"/>
      <c r="BL1" s="213"/>
      <c r="BM1" s="213"/>
      <c r="BN1" s="213"/>
      <c r="BO1" s="213"/>
      <c r="BP1" s="213"/>
      <c r="BQ1" s="213"/>
      <c r="BR1" s="213"/>
      <c r="BS1" s="213"/>
      <c r="BT1" s="213"/>
      <c r="BU1" s="213"/>
      <c r="BV1" s="213"/>
      <c r="BW1" s="213"/>
      <c r="BX1" s="213"/>
      <c r="BY1" s="213"/>
      <c r="BZ1" s="213"/>
      <c r="CA1" s="213"/>
      <c r="CB1" s="213"/>
      <c r="CC1" s="213"/>
      <c r="CD1" s="213"/>
      <c r="CE1" s="213"/>
      <c r="CF1" s="213"/>
      <c r="CG1" s="213"/>
      <c r="CH1" s="213"/>
      <c r="CI1" s="213"/>
      <c r="CJ1" s="213"/>
      <c r="CK1" s="213"/>
      <c r="CL1" s="213"/>
      <c r="CM1" s="213"/>
      <c r="CN1" s="213"/>
      <c r="CO1" s="213"/>
      <c r="CP1" s="213"/>
      <c r="CQ1" s="213"/>
      <c r="CR1" s="213"/>
      <c r="CS1" s="213"/>
      <c r="CT1" s="213"/>
      <c r="CU1" s="213"/>
      <c r="CV1" s="213"/>
      <c r="CW1" s="213"/>
      <c r="CX1" s="213"/>
      <c r="CY1" s="213"/>
      <c r="CZ1" s="213"/>
      <c r="DA1" s="213"/>
      <c r="DB1" s="213"/>
      <c r="DC1" s="213"/>
      <c r="DD1" s="213"/>
      <c r="DE1" s="213"/>
      <c r="DF1" s="213"/>
      <c r="DG1" s="213"/>
      <c r="DH1" s="753" t="s">
        <v>217</v>
      </c>
      <c r="DI1" s="754"/>
      <c r="DJ1" s="754"/>
      <c r="DK1" s="754"/>
      <c r="DL1" s="754"/>
      <c r="DM1" s="754"/>
      <c r="DN1" s="755"/>
      <c r="DO1" s="214"/>
      <c r="DP1" s="753" t="s">
        <v>218</v>
      </c>
      <c r="DQ1" s="754"/>
      <c r="DR1" s="754"/>
      <c r="DS1" s="754"/>
      <c r="DT1" s="754"/>
      <c r="DU1" s="754"/>
      <c r="DV1" s="754"/>
      <c r="DW1" s="754"/>
      <c r="DX1" s="754"/>
      <c r="DY1" s="754"/>
      <c r="DZ1" s="754"/>
      <c r="EA1" s="754"/>
      <c r="EB1" s="754"/>
      <c r="EC1" s="755"/>
      <c r="ED1" s="213"/>
      <c r="EE1" s="213"/>
      <c r="EF1" s="213"/>
      <c r="EG1" s="213"/>
      <c r="EH1" s="213"/>
      <c r="EI1" s="213"/>
      <c r="EJ1" s="213"/>
      <c r="EK1" s="213"/>
      <c r="EL1" s="213"/>
      <c r="EM1" s="213"/>
    </row>
    <row r="2" spans="2:143" ht="22.5" customHeight="1" x14ac:dyDescent="0.2">
      <c r="B2" s="215" t="s">
        <v>219</v>
      </c>
      <c r="R2" s="216"/>
      <c r="S2" s="216"/>
      <c r="T2" s="216"/>
      <c r="U2" s="216"/>
      <c r="V2" s="216"/>
      <c r="W2" s="216"/>
      <c r="X2" s="216"/>
      <c r="Y2" s="216"/>
      <c r="Z2" s="216"/>
      <c r="AA2" s="216"/>
      <c r="AB2" s="216"/>
      <c r="AC2" s="216"/>
      <c r="AE2" s="217"/>
      <c r="AF2" s="217"/>
      <c r="AG2" s="217"/>
      <c r="AH2" s="217"/>
      <c r="AI2" s="217"/>
      <c r="AJ2" s="216"/>
      <c r="AK2" s="216"/>
      <c r="AL2" s="216"/>
      <c r="AM2" s="216"/>
      <c r="AN2" s="216"/>
      <c r="AO2" s="216"/>
      <c r="AP2" s="216"/>
      <c r="CD2" s="213"/>
      <c r="CE2" s="213"/>
      <c r="CF2" s="213"/>
      <c r="CG2" s="213"/>
      <c r="CH2" s="213"/>
      <c r="CI2" s="213"/>
      <c r="CJ2" s="213"/>
      <c r="CK2" s="213"/>
      <c r="CL2" s="213"/>
      <c r="CM2" s="213"/>
      <c r="CN2" s="213"/>
      <c r="CO2" s="213"/>
      <c r="CP2" s="213"/>
      <c r="CQ2" s="213"/>
      <c r="CR2" s="213"/>
      <c r="CS2" s="213"/>
      <c r="CT2" s="213"/>
      <c r="CU2" s="213"/>
      <c r="CV2" s="213"/>
      <c r="CW2" s="213"/>
      <c r="CX2" s="213"/>
      <c r="CY2" s="213"/>
      <c r="CZ2" s="213"/>
      <c r="DA2" s="213"/>
      <c r="DB2" s="213"/>
      <c r="DC2" s="213"/>
      <c r="DD2" s="213"/>
      <c r="DE2" s="213"/>
      <c r="DF2" s="213"/>
      <c r="DG2" s="213"/>
      <c r="DH2" s="213"/>
      <c r="DI2" s="213"/>
      <c r="DJ2" s="213"/>
      <c r="DK2" s="213"/>
      <c r="DL2" s="213"/>
      <c r="DM2" s="213"/>
      <c r="DN2" s="213"/>
      <c r="DO2" s="213"/>
      <c r="DP2" s="213"/>
      <c r="DQ2" s="213"/>
      <c r="DR2" s="213"/>
      <c r="DS2" s="213"/>
      <c r="DT2" s="213"/>
      <c r="DU2" s="213"/>
      <c r="DV2" s="213"/>
      <c r="DW2" s="213"/>
      <c r="DX2" s="213"/>
      <c r="DY2" s="213"/>
      <c r="DZ2" s="213"/>
      <c r="EA2" s="213"/>
      <c r="EB2" s="213"/>
      <c r="EC2" s="213"/>
    </row>
    <row r="3" spans="2:143" ht="11.25" customHeight="1" x14ac:dyDescent="0.2">
      <c r="B3" s="709" t="s">
        <v>220</v>
      </c>
      <c r="C3" s="710"/>
      <c r="D3" s="710"/>
      <c r="E3" s="710"/>
      <c r="F3" s="710"/>
      <c r="G3" s="710"/>
      <c r="H3" s="710"/>
      <c r="I3" s="710"/>
      <c r="J3" s="710"/>
      <c r="K3" s="710"/>
      <c r="L3" s="710"/>
      <c r="M3" s="710"/>
      <c r="N3" s="710"/>
      <c r="O3" s="710"/>
      <c r="P3" s="710"/>
      <c r="Q3" s="710"/>
      <c r="R3" s="710"/>
      <c r="S3" s="710"/>
      <c r="T3" s="710"/>
      <c r="U3" s="710"/>
      <c r="V3" s="710"/>
      <c r="W3" s="710"/>
      <c r="X3" s="710"/>
      <c r="Y3" s="710"/>
      <c r="Z3" s="710"/>
      <c r="AA3" s="710"/>
      <c r="AB3" s="710"/>
      <c r="AC3" s="710"/>
      <c r="AD3" s="710"/>
      <c r="AE3" s="710"/>
      <c r="AF3" s="710"/>
      <c r="AG3" s="710"/>
      <c r="AH3" s="710"/>
      <c r="AI3" s="710"/>
      <c r="AJ3" s="710"/>
      <c r="AK3" s="710"/>
      <c r="AL3" s="710"/>
      <c r="AM3" s="710"/>
      <c r="AN3" s="710"/>
      <c r="AO3" s="710"/>
      <c r="AP3" s="709" t="s">
        <v>221</v>
      </c>
      <c r="AQ3" s="710"/>
      <c r="AR3" s="710"/>
      <c r="AS3" s="710"/>
      <c r="AT3" s="710"/>
      <c r="AU3" s="710"/>
      <c r="AV3" s="710"/>
      <c r="AW3" s="710"/>
      <c r="AX3" s="710"/>
      <c r="AY3" s="710"/>
      <c r="AZ3" s="710"/>
      <c r="BA3" s="710"/>
      <c r="BB3" s="710"/>
      <c r="BC3" s="710"/>
      <c r="BD3" s="710"/>
      <c r="BE3" s="710"/>
      <c r="BF3" s="710"/>
      <c r="BG3" s="710"/>
      <c r="BH3" s="710"/>
      <c r="BI3" s="710"/>
      <c r="BJ3" s="710"/>
      <c r="BK3" s="710"/>
      <c r="BL3" s="710"/>
      <c r="BM3" s="710"/>
      <c r="BN3" s="710"/>
      <c r="BO3" s="710"/>
      <c r="BP3" s="710"/>
      <c r="BQ3" s="710"/>
      <c r="BR3" s="710"/>
      <c r="BS3" s="710"/>
      <c r="BT3" s="710"/>
      <c r="BU3" s="710"/>
      <c r="BV3" s="710"/>
      <c r="BW3" s="710"/>
      <c r="BX3" s="710"/>
      <c r="BY3" s="710"/>
      <c r="BZ3" s="710"/>
      <c r="CA3" s="710"/>
      <c r="CB3" s="711"/>
      <c r="CD3" s="709" t="s">
        <v>222</v>
      </c>
      <c r="CE3" s="710"/>
      <c r="CF3" s="710"/>
      <c r="CG3" s="710"/>
      <c r="CH3" s="710"/>
      <c r="CI3" s="710"/>
      <c r="CJ3" s="710"/>
      <c r="CK3" s="710"/>
      <c r="CL3" s="710"/>
      <c r="CM3" s="710"/>
      <c r="CN3" s="710"/>
      <c r="CO3" s="710"/>
      <c r="CP3" s="710"/>
      <c r="CQ3" s="710"/>
      <c r="CR3" s="710"/>
      <c r="CS3" s="710"/>
      <c r="CT3" s="710"/>
      <c r="CU3" s="710"/>
      <c r="CV3" s="710"/>
      <c r="CW3" s="710"/>
      <c r="CX3" s="710"/>
      <c r="CY3" s="710"/>
      <c r="CZ3" s="710"/>
      <c r="DA3" s="710"/>
      <c r="DB3" s="710"/>
      <c r="DC3" s="710"/>
      <c r="DD3" s="710"/>
      <c r="DE3" s="710"/>
      <c r="DF3" s="710"/>
      <c r="DG3" s="710"/>
      <c r="DH3" s="710"/>
      <c r="DI3" s="710"/>
      <c r="DJ3" s="710"/>
      <c r="DK3" s="710"/>
      <c r="DL3" s="710"/>
      <c r="DM3" s="710"/>
      <c r="DN3" s="710"/>
      <c r="DO3" s="710"/>
      <c r="DP3" s="710"/>
      <c r="DQ3" s="710"/>
      <c r="DR3" s="710"/>
      <c r="DS3" s="710"/>
      <c r="DT3" s="710"/>
      <c r="DU3" s="710"/>
      <c r="DV3" s="710"/>
      <c r="DW3" s="710"/>
      <c r="DX3" s="710"/>
      <c r="DY3" s="710"/>
      <c r="DZ3" s="710"/>
      <c r="EA3" s="710"/>
      <c r="EB3" s="710"/>
      <c r="EC3" s="711"/>
    </row>
    <row r="4" spans="2:143" ht="11.25" customHeight="1" x14ac:dyDescent="0.2">
      <c r="B4" s="709" t="s">
        <v>1</v>
      </c>
      <c r="C4" s="710"/>
      <c r="D4" s="710"/>
      <c r="E4" s="710"/>
      <c r="F4" s="710"/>
      <c r="G4" s="710"/>
      <c r="H4" s="710"/>
      <c r="I4" s="710"/>
      <c r="J4" s="710"/>
      <c r="K4" s="710"/>
      <c r="L4" s="710"/>
      <c r="M4" s="710"/>
      <c r="N4" s="710"/>
      <c r="O4" s="710"/>
      <c r="P4" s="710"/>
      <c r="Q4" s="711"/>
      <c r="R4" s="709" t="s">
        <v>223</v>
      </c>
      <c r="S4" s="710"/>
      <c r="T4" s="710"/>
      <c r="U4" s="710"/>
      <c r="V4" s="710"/>
      <c r="W4" s="710"/>
      <c r="X4" s="710"/>
      <c r="Y4" s="711"/>
      <c r="Z4" s="709" t="s">
        <v>224</v>
      </c>
      <c r="AA4" s="710"/>
      <c r="AB4" s="710"/>
      <c r="AC4" s="711"/>
      <c r="AD4" s="709" t="s">
        <v>225</v>
      </c>
      <c r="AE4" s="710"/>
      <c r="AF4" s="710"/>
      <c r="AG4" s="710"/>
      <c r="AH4" s="710"/>
      <c r="AI4" s="710"/>
      <c r="AJ4" s="710"/>
      <c r="AK4" s="711"/>
      <c r="AL4" s="709" t="s">
        <v>224</v>
      </c>
      <c r="AM4" s="710"/>
      <c r="AN4" s="710"/>
      <c r="AO4" s="711"/>
      <c r="AP4" s="756" t="s">
        <v>226</v>
      </c>
      <c r="AQ4" s="756"/>
      <c r="AR4" s="756"/>
      <c r="AS4" s="756"/>
      <c r="AT4" s="756"/>
      <c r="AU4" s="756"/>
      <c r="AV4" s="756"/>
      <c r="AW4" s="756"/>
      <c r="AX4" s="756"/>
      <c r="AY4" s="756"/>
      <c r="AZ4" s="756"/>
      <c r="BA4" s="756"/>
      <c r="BB4" s="756"/>
      <c r="BC4" s="756"/>
      <c r="BD4" s="756"/>
      <c r="BE4" s="756"/>
      <c r="BF4" s="756"/>
      <c r="BG4" s="756" t="s">
        <v>227</v>
      </c>
      <c r="BH4" s="756"/>
      <c r="BI4" s="756"/>
      <c r="BJ4" s="756"/>
      <c r="BK4" s="756"/>
      <c r="BL4" s="756"/>
      <c r="BM4" s="756"/>
      <c r="BN4" s="756"/>
      <c r="BO4" s="756" t="s">
        <v>224</v>
      </c>
      <c r="BP4" s="756"/>
      <c r="BQ4" s="756"/>
      <c r="BR4" s="756"/>
      <c r="BS4" s="756" t="s">
        <v>228</v>
      </c>
      <c r="BT4" s="756"/>
      <c r="BU4" s="756"/>
      <c r="BV4" s="756"/>
      <c r="BW4" s="756"/>
      <c r="BX4" s="756"/>
      <c r="BY4" s="756"/>
      <c r="BZ4" s="756"/>
      <c r="CA4" s="756"/>
      <c r="CB4" s="756"/>
      <c r="CD4" s="709" t="s">
        <v>229</v>
      </c>
      <c r="CE4" s="710"/>
      <c r="CF4" s="710"/>
      <c r="CG4" s="710"/>
      <c r="CH4" s="710"/>
      <c r="CI4" s="710"/>
      <c r="CJ4" s="710"/>
      <c r="CK4" s="710"/>
      <c r="CL4" s="710"/>
      <c r="CM4" s="710"/>
      <c r="CN4" s="710"/>
      <c r="CO4" s="710"/>
      <c r="CP4" s="710"/>
      <c r="CQ4" s="710"/>
      <c r="CR4" s="710"/>
      <c r="CS4" s="710"/>
      <c r="CT4" s="710"/>
      <c r="CU4" s="710"/>
      <c r="CV4" s="710"/>
      <c r="CW4" s="710"/>
      <c r="CX4" s="710"/>
      <c r="CY4" s="710"/>
      <c r="CZ4" s="710"/>
      <c r="DA4" s="710"/>
      <c r="DB4" s="710"/>
      <c r="DC4" s="710"/>
      <c r="DD4" s="710"/>
      <c r="DE4" s="710"/>
      <c r="DF4" s="710"/>
      <c r="DG4" s="710"/>
      <c r="DH4" s="710"/>
      <c r="DI4" s="710"/>
      <c r="DJ4" s="710"/>
      <c r="DK4" s="710"/>
      <c r="DL4" s="710"/>
      <c r="DM4" s="710"/>
      <c r="DN4" s="710"/>
      <c r="DO4" s="710"/>
      <c r="DP4" s="710"/>
      <c r="DQ4" s="710"/>
      <c r="DR4" s="710"/>
      <c r="DS4" s="710"/>
      <c r="DT4" s="710"/>
      <c r="DU4" s="710"/>
      <c r="DV4" s="710"/>
      <c r="DW4" s="710"/>
      <c r="DX4" s="710"/>
      <c r="DY4" s="710"/>
      <c r="DZ4" s="710"/>
      <c r="EA4" s="710"/>
      <c r="EB4" s="710"/>
      <c r="EC4" s="711"/>
    </row>
    <row r="5" spans="2:143" ht="11.25" customHeight="1" x14ac:dyDescent="0.2">
      <c r="B5" s="715" t="s">
        <v>230</v>
      </c>
      <c r="C5" s="716"/>
      <c r="D5" s="716"/>
      <c r="E5" s="716"/>
      <c r="F5" s="716"/>
      <c r="G5" s="716"/>
      <c r="H5" s="716"/>
      <c r="I5" s="716"/>
      <c r="J5" s="716"/>
      <c r="K5" s="716"/>
      <c r="L5" s="716"/>
      <c r="M5" s="716"/>
      <c r="N5" s="716"/>
      <c r="O5" s="716"/>
      <c r="P5" s="716"/>
      <c r="Q5" s="717"/>
      <c r="R5" s="712">
        <v>2333726</v>
      </c>
      <c r="S5" s="713"/>
      <c r="T5" s="713"/>
      <c r="U5" s="713"/>
      <c r="V5" s="713"/>
      <c r="W5" s="713"/>
      <c r="X5" s="713"/>
      <c r="Y5" s="738"/>
      <c r="Z5" s="751">
        <v>10.7</v>
      </c>
      <c r="AA5" s="751"/>
      <c r="AB5" s="751"/>
      <c r="AC5" s="751"/>
      <c r="AD5" s="752">
        <v>2333726</v>
      </c>
      <c r="AE5" s="752"/>
      <c r="AF5" s="752"/>
      <c r="AG5" s="752"/>
      <c r="AH5" s="752"/>
      <c r="AI5" s="752"/>
      <c r="AJ5" s="752"/>
      <c r="AK5" s="752"/>
      <c r="AL5" s="739">
        <v>22.1</v>
      </c>
      <c r="AM5" s="721"/>
      <c r="AN5" s="721"/>
      <c r="AO5" s="740"/>
      <c r="AP5" s="715" t="s">
        <v>231</v>
      </c>
      <c r="AQ5" s="716"/>
      <c r="AR5" s="716"/>
      <c r="AS5" s="716"/>
      <c r="AT5" s="716"/>
      <c r="AU5" s="716"/>
      <c r="AV5" s="716"/>
      <c r="AW5" s="716"/>
      <c r="AX5" s="716"/>
      <c r="AY5" s="716"/>
      <c r="AZ5" s="716"/>
      <c r="BA5" s="716"/>
      <c r="BB5" s="716"/>
      <c r="BC5" s="716"/>
      <c r="BD5" s="716"/>
      <c r="BE5" s="716"/>
      <c r="BF5" s="717"/>
      <c r="BG5" s="657">
        <v>2312375</v>
      </c>
      <c r="BH5" s="658"/>
      <c r="BI5" s="658"/>
      <c r="BJ5" s="658"/>
      <c r="BK5" s="658"/>
      <c r="BL5" s="658"/>
      <c r="BM5" s="658"/>
      <c r="BN5" s="659"/>
      <c r="BO5" s="695">
        <v>99.1</v>
      </c>
      <c r="BP5" s="695"/>
      <c r="BQ5" s="695"/>
      <c r="BR5" s="695"/>
      <c r="BS5" s="696" t="s">
        <v>139</v>
      </c>
      <c r="BT5" s="696"/>
      <c r="BU5" s="696"/>
      <c r="BV5" s="696"/>
      <c r="BW5" s="696"/>
      <c r="BX5" s="696"/>
      <c r="BY5" s="696"/>
      <c r="BZ5" s="696"/>
      <c r="CA5" s="696"/>
      <c r="CB5" s="731"/>
      <c r="CD5" s="709" t="s">
        <v>226</v>
      </c>
      <c r="CE5" s="710"/>
      <c r="CF5" s="710"/>
      <c r="CG5" s="710"/>
      <c r="CH5" s="710"/>
      <c r="CI5" s="710"/>
      <c r="CJ5" s="710"/>
      <c r="CK5" s="710"/>
      <c r="CL5" s="710"/>
      <c r="CM5" s="710"/>
      <c r="CN5" s="710"/>
      <c r="CO5" s="710"/>
      <c r="CP5" s="710"/>
      <c r="CQ5" s="711"/>
      <c r="CR5" s="709" t="s">
        <v>232</v>
      </c>
      <c r="CS5" s="710"/>
      <c r="CT5" s="710"/>
      <c r="CU5" s="710"/>
      <c r="CV5" s="710"/>
      <c r="CW5" s="710"/>
      <c r="CX5" s="710"/>
      <c r="CY5" s="711"/>
      <c r="CZ5" s="709" t="s">
        <v>224</v>
      </c>
      <c r="DA5" s="710"/>
      <c r="DB5" s="710"/>
      <c r="DC5" s="711"/>
      <c r="DD5" s="709" t="s">
        <v>233</v>
      </c>
      <c r="DE5" s="710"/>
      <c r="DF5" s="710"/>
      <c r="DG5" s="710"/>
      <c r="DH5" s="710"/>
      <c r="DI5" s="710"/>
      <c r="DJ5" s="710"/>
      <c r="DK5" s="710"/>
      <c r="DL5" s="710"/>
      <c r="DM5" s="710"/>
      <c r="DN5" s="710"/>
      <c r="DO5" s="710"/>
      <c r="DP5" s="711"/>
      <c r="DQ5" s="709" t="s">
        <v>234</v>
      </c>
      <c r="DR5" s="710"/>
      <c r="DS5" s="710"/>
      <c r="DT5" s="710"/>
      <c r="DU5" s="710"/>
      <c r="DV5" s="710"/>
      <c r="DW5" s="710"/>
      <c r="DX5" s="710"/>
      <c r="DY5" s="710"/>
      <c r="DZ5" s="710"/>
      <c r="EA5" s="710"/>
      <c r="EB5" s="710"/>
      <c r="EC5" s="711"/>
    </row>
    <row r="6" spans="2:143" ht="11.25" customHeight="1" x14ac:dyDescent="0.2">
      <c r="B6" s="654" t="s">
        <v>235</v>
      </c>
      <c r="C6" s="655"/>
      <c r="D6" s="655"/>
      <c r="E6" s="655"/>
      <c r="F6" s="655"/>
      <c r="G6" s="655"/>
      <c r="H6" s="655"/>
      <c r="I6" s="655"/>
      <c r="J6" s="655"/>
      <c r="K6" s="655"/>
      <c r="L6" s="655"/>
      <c r="M6" s="655"/>
      <c r="N6" s="655"/>
      <c r="O6" s="655"/>
      <c r="P6" s="655"/>
      <c r="Q6" s="656"/>
      <c r="R6" s="657">
        <v>133692</v>
      </c>
      <c r="S6" s="658"/>
      <c r="T6" s="658"/>
      <c r="U6" s="658"/>
      <c r="V6" s="658"/>
      <c r="W6" s="658"/>
      <c r="X6" s="658"/>
      <c r="Y6" s="659"/>
      <c r="Z6" s="695">
        <v>0.6</v>
      </c>
      <c r="AA6" s="695"/>
      <c r="AB6" s="695"/>
      <c r="AC6" s="695"/>
      <c r="AD6" s="696">
        <v>133692</v>
      </c>
      <c r="AE6" s="696"/>
      <c r="AF6" s="696"/>
      <c r="AG6" s="696"/>
      <c r="AH6" s="696"/>
      <c r="AI6" s="696"/>
      <c r="AJ6" s="696"/>
      <c r="AK6" s="696"/>
      <c r="AL6" s="660">
        <v>1.3</v>
      </c>
      <c r="AM6" s="661"/>
      <c r="AN6" s="661"/>
      <c r="AO6" s="697"/>
      <c r="AP6" s="654" t="s">
        <v>236</v>
      </c>
      <c r="AQ6" s="655"/>
      <c r="AR6" s="655"/>
      <c r="AS6" s="655"/>
      <c r="AT6" s="655"/>
      <c r="AU6" s="655"/>
      <c r="AV6" s="655"/>
      <c r="AW6" s="655"/>
      <c r="AX6" s="655"/>
      <c r="AY6" s="655"/>
      <c r="AZ6" s="655"/>
      <c r="BA6" s="655"/>
      <c r="BB6" s="655"/>
      <c r="BC6" s="655"/>
      <c r="BD6" s="655"/>
      <c r="BE6" s="655"/>
      <c r="BF6" s="656"/>
      <c r="BG6" s="657">
        <v>2312375</v>
      </c>
      <c r="BH6" s="658"/>
      <c r="BI6" s="658"/>
      <c r="BJ6" s="658"/>
      <c r="BK6" s="658"/>
      <c r="BL6" s="658"/>
      <c r="BM6" s="658"/>
      <c r="BN6" s="659"/>
      <c r="BO6" s="695">
        <v>99.1</v>
      </c>
      <c r="BP6" s="695"/>
      <c r="BQ6" s="695"/>
      <c r="BR6" s="695"/>
      <c r="BS6" s="696" t="s">
        <v>237</v>
      </c>
      <c r="BT6" s="696"/>
      <c r="BU6" s="696"/>
      <c r="BV6" s="696"/>
      <c r="BW6" s="696"/>
      <c r="BX6" s="696"/>
      <c r="BY6" s="696"/>
      <c r="BZ6" s="696"/>
      <c r="CA6" s="696"/>
      <c r="CB6" s="731"/>
      <c r="CD6" s="715" t="s">
        <v>238</v>
      </c>
      <c r="CE6" s="716"/>
      <c r="CF6" s="716"/>
      <c r="CG6" s="716"/>
      <c r="CH6" s="716"/>
      <c r="CI6" s="716"/>
      <c r="CJ6" s="716"/>
      <c r="CK6" s="716"/>
      <c r="CL6" s="716"/>
      <c r="CM6" s="716"/>
      <c r="CN6" s="716"/>
      <c r="CO6" s="716"/>
      <c r="CP6" s="716"/>
      <c r="CQ6" s="717"/>
      <c r="CR6" s="657">
        <v>144195</v>
      </c>
      <c r="CS6" s="658"/>
      <c r="CT6" s="658"/>
      <c r="CU6" s="658"/>
      <c r="CV6" s="658"/>
      <c r="CW6" s="658"/>
      <c r="CX6" s="658"/>
      <c r="CY6" s="659"/>
      <c r="CZ6" s="739">
        <v>0.7</v>
      </c>
      <c r="DA6" s="721"/>
      <c r="DB6" s="721"/>
      <c r="DC6" s="741"/>
      <c r="DD6" s="663">
        <v>1155</v>
      </c>
      <c r="DE6" s="658"/>
      <c r="DF6" s="658"/>
      <c r="DG6" s="658"/>
      <c r="DH6" s="658"/>
      <c r="DI6" s="658"/>
      <c r="DJ6" s="658"/>
      <c r="DK6" s="658"/>
      <c r="DL6" s="658"/>
      <c r="DM6" s="658"/>
      <c r="DN6" s="658"/>
      <c r="DO6" s="658"/>
      <c r="DP6" s="659"/>
      <c r="DQ6" s="663">
        <v>144195</v>
      </c>
      <c r="DR6" s="658"/>
      <c r="DS6" s="658"/>
      <c r="DT6" s="658"/>
      <c r="DU6" s="658"/>
      <c r="DV6" s="658"/>
      <c r="DW6" s="658"/>
      <c r="DX6" s="658"/>
      <c r="DY6" s="658"/>
      <c r="DZ6" s="658"/>
      <c r="EA6" s="658"/>
      <c r="EB6" s="658"/>
      <c r="EC6" s="694"/>
    </row>
    <row r="7" spans="2:143" ht="11.25" customHeight="1" x14ac:dyDescent="0.2">
      <c r="B7" s="654" t="s">
        <v>239</v>
      </c>
      <c r="C7" s="655"/>
      <c r="D7" s="655"/>
      <c r="E7" s="655"/>
      <c r="F7" s="655"/>
      <c r="G7" s="655"/>
      <c r="H7" s="655"/>
      <c r="I7" s="655"/>
      <c r="J7" s="655"/>
      <c r="K7" s="655"/>
      <c r="L7" s="655"/>
      <c r="M7" s="655"/>
      <c r="N7" s="655"/>
      <c r="O7" s="655"/>
      <c r="P7" s="655"/>
      <c r="Q7" s="656"/>
      <c r="R7" s="657">
        <v>522</v>
      </c>
      <c r="S7" s="658"/>
      <c r="T7" s="658"/>
      <c r="U7" s="658"/>
      <c r="V7" s="658"/>
      <c r="W7" s="658"/>
      <c r="X7" s="658"/>
      <c r="Y7" s="659"/>
      <c r="Z7" s="695">
        <v>0</v>
      </c>
      <c r="AA7" s="695"/>
      <c r="AB7" s="695"/>
      <c r="AC7" s="695"/>
      <c r="AD7" s="696">
        <v>522</v>
      </c>
      <c r="AE7" s="696"/>
      <c r="AF7" s="696"/>
      <c r="AG7" s="696"/>
      <c r="AH7" s="696"/>
      <c r="AI7" s="696"/>
      <c r="AJ7" s="696"/>
      <c r="AK7" s="696"/>
      <c r="AL7" s="660">
        <v>0</v>
      </c>
      <c r="AM7" s="661"/>
      <c r="AN7" s="661"/>
      <c r="AO7" s="697"/>
      <c r="AP7" s="654" t="s">
        <v>240</v>
      </c>
      <c r="AQ7" s="655"/>
      <c r="AR7" s="655"/>
      <c r="AS7" s="655"/>
      <c r="AT7" s="655"/>
      <c r="AU7" s="655"/>
      <c r="AV7" s="655"/>
      <c r="AW7" s="655"/>
      <c r="AX7" s="655"/>
      <c r="AY7" s="655"/>
      <c r="AZ7" s="655"/>
      <c r="BA7" s="655"/>
      <c r="BB7" s="655"/>
      <c r="BC7" s="655"/>
      <c r="BD7" s="655"/>
      <c r="BE7" s="655"/>
      <c r="BF7" s="656"/>
      <c r="BG7" s="657">
        <v>982320</v>
      </c>
      <c r="BH7" s="658"/>
      <c r="BI7" s="658"/>
      <c r="BJ7" s="658"/>
      <c r="BK7" s="658"/>
      <c r="BL7" s="658"/>
      <c r="BM7" s="658"/>
      <c r="BN7" s="659"/>
      <c r="BO7" s="695">
        <v>42.1</v>
      </c>
      <c r="BP7" s="695"/>
      <c r="BQ7" s="695"/>
      <c r="BR7" s="695"/>
      <c r="BS7" s="696" t="s">
        <v>237</v>
      </c>
      <c r="BT7" s="696"/>
      <c r="BU7" s="696"/>
      <c r="BV7" s="696"/>
      <c r="BW7" s="696"/>
      <c r="BX7" s="696"/>
      <c r="BY7" s="696"/>
      <c r="BZ7" s="696"/>
      <c r="CA7" s="696"/>
      <c r="CB7" s="731"/>
      <c r="CD7" s="654" t="s">
        <v>241</v>
      </c>
      <c r="CE7" s="655"/>
      <c r="CF7" s="655"/>
      <c r="CG7" s="655"/>
      <c r="CH7" s="655"/>
      <c r="CI7" s="655"/>
      <c r="CJ7" s="655"/>
      <c r="CK7" s="655"/>
      <c r="CL7" s="655"/>
      <c r="CM7" s="655"/>
      <c r="CN7" s="655"/>
      <c r="CO7" s="655"/>
      <c r="CP7" s="655"/>
      <c r="CQ7" s="656"/>
      <c r="CR7" s="657">
        <v>3579972</v>
      </c>
      <c r="CS7" s="658"/>
      <c r="CT7" s="658"/>
      <c r="CU7" s="658"/>
      <c r="CV7" s="658"/>
      <c r="CW7" s="658"/>
      <c r="CX7" s="658"/>
      <c r="CY7" s="659"/>
      <c r="CZ7" s="695">
        <v>17.5</v>
      </c>
      <c r="DA7" s="695"/>
      <c r="DB7" s="695"/>
      <c r="DC7" s="695"/>
      <c r="DD7" s="663">
        <v>95822</v>
      </c>
      <c r="DE7" s="658"/>
      <c r="DF7" s="658"/>
      <c r="DG7" s="658"/>
      <c r="DH7" s="658"/>
      <c r="DI7" s="658"/>
      <c r="DJ7" s="658"/>
      <c r="DK7" s="658"/>
      <c r="DL7" s="658"/>
      <c r="DM7" s="658"/>
      <c r="DN7" s="658"/>
      <c r="DO7" s="658"/>
      <c r="DP7" s="659"/>
      <c r="DQ7" s="663">
        <v>2446560</v>
      </c>
      <c r="DR7" s="658"/>
      <c r="DS7" s="658"/>
      <c r="DT7" s="658"/>
      <c r="DU7" s="658"/>
      <c r="DV7" s="658"/>
      <c r="DW7" s="658"/>
      <c r="DX7" s="658"/>
      <c r="DY7" s="658"/>
      <c r="DZ7" s="658"/>
      <c r="EA7" s="658"/>
      <c r="EB7" s="658"/>
      <c r="EC7" s="694"/>
    </row>
    <row r="8" spans="2:143" ht="11.25" customHeight="1" x14ac:dyDescent="0.2">
      <c r="B8" s="654" t="s">
        <v>242</v>
      </c>
      <c r="C8" s="655"/>
      <c r="D8" s="655"/>
      <c r="E8" s="655"/>
      <c r="F8" s="655"/>
      <c r="G8" s="655"/>
      <c r="H8" s="655"/>
      <c r="I8" s="655"/>
      <c r="J8" s="655"/>
      <c r="K8" s="655"/>
      <c r="L8" s="655"/>
      <c r="M8" s="655"/>
      <c r="N8" s="655"/>
      <c r="O8" s="655"/>
      <c r="P8" s="655"/>
      <c r="Q8" s="656"/>
      <c r="R8" s="657">
        <v>10037</v>
      </c>
      <c r="S8" s="658"/>
      <c r="T8" s="658"/>
      <c r="U8" s="658"/>
      <c r="V8" s="658"/>
      <c r="W8" s="658"/>
      <c r="X8" s="658"/>
      <c r="Y8" s="659"/>
      <c r="Z8" s="695">
        <v>0</v>
      </c>
      <c r="AA8" s="695"/>
      <c r="AB8" s="695"/>
      <c r="AC8" s="695"/>
      <c r="AD8" s="696">
        <v>10037</v>
      </c>
      <c r="AE8" s="696"/>
      <c r="AF8" s="696"/>
      <c r="AG8" s="696"/>
      <c r="AH8" s="696"/>
      <c r="AI8" s="696"/>
      <c r="AJ8" s="696"/>
      <c r="AK8" s="696"/>
      <c r="AL8" s="660">
        <v>0.1</v>
      </c>
      <c r="AM8" s="661"/>
      <c r="AN8" s="661"/>
      <c r="AO8" s="697"/>
      <c r="AP8" s="654" t="s">
        <v>243</v>
      </c>
      <c r="AQ8" s="655"/>
      <c r="AR8" s="655"/>
      <c r="AS8" s="655"/>
      <c r="AT8" s="655"/>
      <c r="AU8" s="655"/>
      <c r="AV8" s="655"/>
      <c r="AW8" s="655"/>
      <c r="AX8" s="655"/>
      <c r="AY8" s="655"/>
      <c r="AZ8" s="655"/>
      <c r="BA8" s="655"/>
      <c r="BB8" s="655"/>
      <c r="BC8" s="655"/>
      <c r="BD8" s="655"/>
      <c r="BE8" s="655"/>
      <c r="BF8" s="656"/>
      <c r="BG8" s="657">
        <v>39381</v>
      </c>
      <c r="BH8" s="658"/>
      <c r="BI8" s="658"/>
      <c r="BJ8" s="658"/>
      <c r="BK8" s="658"/>
      <c r="BL8" s="658"/>
      <c r="BM8" s="658"/>
      <c r="BN8" s="659"/>
      <c r="BO8" s="695">
        <v>1.7</v>
      </c>
      <c r="BP8" s="695"/>
      <c r="BQ8" s="695"/>
      <c r="BR8" s="695"/>
      <c r="BS8" s="696" t="s">
        <v>130</v>
      </c>
      <c r="BT8" s="696"/>
      <c r="BU8" s="696"/>
      <c r="BV8" s="696"/>
      <c r="BW8" s="696"/>
      <c r="BX8" s="696"/>
      <c r="BY8" s="696"/>
      <c r="BZ8" s="696"/>
      <c r="CA8" s="696"/>
      <c r="CB8" s="731"/>
      <c r="CD8" s="654" t="s">
        <v>244</v>
      </c>
      <c r="CE8" s="655"/>
      <c r="CF8" s="655"/>
      <c r="CG8" s="655"/>
      <c r="CH8" s="655"/>
      <c r="CI8" s="655"/>
      <c r="CJ8" s="655"/>
      <c r="CK8" s="655"/>
      <c r="CL8" s="655"/>
      <c r="CM8" s="655"/>
      <c r="CN8" s="655"/>
      <c r="CO8" s="655"/>
      <c r="CP8" s="655"/>
      <c r="CQ8" s="656"/>
      <c r="CR8" s="657">
        <v>5883700</v>
      </c>
      <c r="CS8" s="658"/>
      <c r="CT8" s="658"/>
      <c r="CU8" s="658"/>
      <c r="CV8" s="658"/>
      <c r="CW8" s="658"/>
      <c r="CX8" s="658"/>
      <c r="CY8" s="659"/>
      <c r="CZ8" s="695">
        <v>28.7</v>
      </c>
      <c r="DA8" s="695"/>
      <c r="DB8" s="695"/>
      <c r="DC8" s="695"/>
      <c r="DD8" s="663" t="s">
        <v>237</v>
      </c>
      <c r="DE8" s="658"/>
      <c r="DF8" s="658"/>
      <c r="DG8" s="658"/>
      <c r="DH8" s="658"/>
      <c r="DI8" s="658"/>
      <c r="DJ8" s="658"/>
      <c r="DK8" s="658"/>
      <c r="DL8" s="658"/>
      <c r="DM8" s="658"/>
      <c r="DN8" s="658"/>
      <c r="DO8" s="658"/>
      <c r="DP8" s="659"/>
      <c r="DQ8" s="663">
        <v>2620463</v>
      </c>
      <c r="DR8" s="658"/>
      <c r="DS8" s="658"/>
      <c r="DT8" s="658"/>
      <c r="DU8" s="658"/>
      <c r="DV8" s="658"/>
      <c r="DW8" s="658"/>
      <c r="DX8" s="658"/>
      <c r="DY8" s="658"/>
      <c r="DZ8" s="658"/>
      <c r="EA8" s="658"/>
      <c r="EB8" s="658"/>
      <c r="EC8" s="694"/>
    </row>
    <row r="9" spans="2:143" ht="11.25" customHeight="1" x14ac:dyDescent="0.2">
      <c r="B9" s="654" t="s">
        <v>245</v>
      </c>
      <c r="C9" s="655"/>
      <c r="D9" s="655"/>
      <c r="E9" s="655"/>
      <c r="F9" s="655"/>
      <c r="G9" s="655"/>
      <c r="H9" s="655"/>
      <c r="I9" s="655"/>
      <c r="J9" s="655"/>
      <c r="K9" s="655"/>
      <c r="L9" s="655"/>
      <c r="M9" s="655"/>
      <c r="N9" s="655"/>
      <c r="O9" s="655"/>
      <c r="P9" s="655"/>
      <c r="Q9" s="656"/>
      <c r="R9" s="657">
        <v>6881</v>
      </c>
      <c r="S9" s="658"/>
      <c r="T9" s="658"/>
      <c r="U9" s="658"/>
      <c r="V9" s="658"/>
      <c r="W9" s="658"/>
      <c r="X9" s="658"/>
      <c r="Y9" s="659"/>
      <c r="Z9" s="695">
        <v>0</v>
      </c>
      <c r="AA9" s="695"/>
      <c r="AB9" s="695"/>
      <c r="AC9" s="695"/>
      <c r="AD9" s="696">
        <v>6881</v>
      </c>
      <c r="AE9" s="696"/>
      <c r="AF9" s="696"/>
      <c r="AG9" s="696"/>
      <c r="AH9" s="696"/>
      <c r="AI9" s="696"/>
      <c r="AJ9" s="696"/>
      <c r="AK9" s="696"/>
      <c r="AL9" s="660">
        <v>0.1</v>
      </c>
      <c r="AM9" s="661"/>
      <c r="AN9" s="661"/>
      <c r="AO9" s="697"/>
      <c r="AP9" s="654" t="s">
        <v>246</v>
      </c>
      <c r="AQ9" s="655"/>
      <c r="AR9" s="655"/>
      <c r="AS9" s="655"/>
      <c r="AT9" s="655"/>
      <c r="AU9" s="655"/>
      <c r="AV9" s="655"/>
      <c r="AW9" s="655"/>
      <c r="AX9" s="655"/>
      <c r="AY9" s="655"/>
      <c r="AZ9" s="655"/>
      <c r="BA9" s="655"/>
      <c r="BB9" s="655"/>
      <c r="BC9" s="655"/>
      <c r="BD9" s="655"/>
      <c r="BE9" s="655"/>
      <c r="BF9" s="656"/>
      <c r="BG9" s="657">
        <v>840407</v>
      </c>
      <c r="BH9" s="658"/>
      <c r="BI9" s="658"/>
      <c r="BJ9" s="658"/>
      <c r="BK9" s="658"/>
      <c r="BL9" s="658"/>
      <c r="BM9" s="658"/>
      <c r="BN9" s="659"/>
      <c r="BO9" s="695">
        <v>36</v>
      </c>
      <c r="BP9" s="695"/>
      <c r="BQ9" s="695"/>
      <c r="BR9" s="695"/>
      <c r="BS9" s="696" t="s">
        <v>237</v>
      </c>
      <c r="BT9" s="696"/>
      <c r="BU9" s="696"/>
      <c r="BV9" s="696"/>
      <c r="BW9" s="696"/>
      <c r="BX9" s="696"/>
      <c r="BY9" s="696"/>
      <c r="BZ9" s="696"/>
      <c r="CA9" s="696"/>
      <c r="CB9" s="731"/>
      <c r="CD9" s="654" t="s">
        <v>247</v>
      </c>
      <c r="CE9" s="655"/>
      <c r="CF9" s="655"/>
      <c r="CG9" s="655"/>
      <c r="CH9" s="655"/>
      <c r="CI9" s="655"/>
      <c r="CJ9" s="655"/>
      <c r="CK9" s="655"/>
      <c r="CL9" s="655"/>
      <c r="CM9" s="655"/>
      <c r="CN9" s="655"/>
      <c r="CO9" s="655"/>
      <c r="CP9" s="655"/>
      <c r="CQ9" s="656"/>
      <c r="CR9" s="657">
        <v>1944215</v>
      </c>
      <c r="CS9" s="658"/>
      <c r="CT9" s="658"/>
      <c r="CU9" s="658"/>
      <c r="CV9" s="658"/>
      <c r="CW9" s="658"/>
      <c r="CX9" s="658"/>
      <c r="CY9" s="659"/>
      <c r="CZ9" s="695">
        <v>9.5</v>
      </c>
      <c r="DA9" s="695"/>
      <c r="DB9" s="695"/>
      <c r="DC9" s="695"/>
      <c r="DD9" s="663">
        <v>69767</v>
      </c>
      <c r="DE9" s="658"/>
      <c r="DF9" s="658"/>
      <c r="DG9" s="658"/>
      <c r="DH9" s="658"/>
      <c r="DI9" s="658"/>
      <c r="DJ9" s="658"/>
      <c r="DK9" s="658"/>
      <c r="DL9" s="658"/>
      <c r="DM9" s="658"/>
      <c r="DN9" s="658"/>
      <c r="DO9" s="658"/>
      <c r="DP9" s="659"/>
      <c r="DQ9" s="663">
        <v>1373788</v>
      </c>
      <c r="DR9" s="658"/>
      <c r="DS9" s="658"/>
      <c r="DT9" s="658"/>
      <c r="DU9" s="658"/>
      <c r="DV9" s="658"/>
      <c r="DW9" s="658"/>
      <c r="DX9" s="658"/>
      <c r="DY9" s="658"/>
      <c r="DZ9" s="658"/>
      <c r="EA9" s="658"/>
      <c r="EB9" s="658"/>
      <c r="EC9" s="694"/>
    </row>
    <row r="10" spans="2:143" ht="11.25" customHeight="1" x14ac:dyDescent="0.2">
      <c r="B10" s="654" t="s">
        <v>248</v>
      </c>
      <c r="C10" s="655"/>
      <c r="D10" s="655"/>
      <c r="E10" s="655"/>
      <c r="F10" s="655"/>
      <c r="G10" s="655"/>
      <c r="H10" s="655"/>
      <c r="I10" s="655"/>
      <c r="J10" s="655"/>
      <c r="K10" s="655"/>
      <c r="L10" s="655"/>
      <c r="M10" s="655"/>
      <c r="N10" s="655"/>
      <c r="O10" s="655"/>
      <c r="P10" s="655"/>
      <c r="Q10" s="656"/>
      <c r="R10" s="657" t="s">
        <v>130</v>
      </c>
      <c r="S10" s="658"/>
      <c r="T10" s="658"/>
      <c r="U10" s="658"/>
      <c r="V10" s="658"/>
      <c r="W10" s="658"/>
      <c r="X10" s="658"/>
      <c r="Y10" s="659"/>
      <c r="Z10" s="695" t="s">
        <v>237</v>
      </c>
      <c r="AA10" s="695"/>
      <c r="AB10" s="695"/>
      <c r="AC10" s="695"/>
      <c r="AD10" s="696" t="s">
        <v>130</v>
      </c>
      <c r="AE10" s="696"/>
      <c r="AF10" s="696"/>
      <c r="AG10" s="696"/>
      <c r="AH10" s="696"/>
      <c r="AI10" s="696"/>
      <c r="AJ10" s="696"/>
      <c r="AK10" s="696"/>
      <c r="AL10" s="660" t="s">
        <v>237</v>
      </c>
      <c r="AM10" s="661"/>
      <c r="AN10" s="661"/>
      <c r="AO10" s="697"/>
      <c r="AP10" s="654" t="s">
        <v>249</v>
      </c>
      <c r="AQ10" s="655"/>
      <c r="AR10" s="655"/>
      <c r="AS10" s="655"/>
      <c r="AT10" s="655"/>
      <c r="AU10" s="655"/>
      <c r="AV10" s="655"/>
      <c r="AW10" s="655"/>
      <c r="AX10" s="655"/>
      <c r="AY10" s="655"/>
      <c r="AZ10" s="655"/>
      <c r="BA10" s="655"/>
      <c r="BB10" s="655"/>
      <c r="BC10" s="655"/>
      <c r="BD10" s="655"/>
      <c r="BE10" s="655"/>
      <c r="BF10" s="656"/>
      <c r="BG10" s="657">
        <v>59637</v>
      </c>
      <c r="BH10" s="658"/>
      <c r="BI10" s="658"/>
      <c r="BJ10" s="658"/>
      <c r="BK10" s="658"/>
      <c r="BL10" s="658"/>
      <c r="BM10" s="658"/>
      <c r="BN10" s="659"/>
      <c r="BO10" s="695">
        <v>2.6</v>
      </c>
      <c r="BP10" s="695"/>
      <c r="BQ10" s="695"/>
      <c r="BR10" s="695"/>
      <c r="BS10" s="696" t="s">
        <v>130</v>
      </c>
      <c r="BT10" s="696"/>
      <c r="BU10" s="696"/>
      <c r="BV10" s="696"/>
      <c r="BW10" s="696"/>
      <c r="BX10" s="696"/>
      <c r="BY10" s="696"/>
      <c r="BZ10" s="696"/>
      <c r="CA10" s="696"/>
      <c r="CB10" s="731"/>
      <c r="CD10" s="654" t="s">
        <v>250</v>
      </c>
      <c r="CE10" s="655"/>
      <c r="CF10" s="655"/>
      <c r="CG10" s="655"/>
      <c r="CH10" s="655"/>
      <c r="CI10" s="655"/>
      <c r="CJ10" s="655"/>
      <c r="CK10" s="655"/>
      <c r="CL10" s="655"/>
      <c r="CM10" s="655"/>
      <c r="CN10" s="655"/>
      <c r="CO10" s="655"/>
      <c r="CP10" s="655"/>
      <c r="CQ10" s="656"/>
      <c r="CR10" s="657" t="s">
        <v>130</v>
      </c>
      <c r="CS10" s="658"/>
      <c r="CT10" s="658"/>
      <c r="CU10" s="658"/>
      <c r="CV10" s="658"/>
      <c r="CW10" s="658"/>
      <c r="CX10" s="658"/>
      <c r="CY10" s="659"/>
      <c r="CZ10" s="695" t="s">
        <v>130</v>
      </c>
      <c r="DA10" s="695"/>
      <c r="DB10" s="695"/>
      <c r="DC10" s="695"/>
      <c r="DD10" s="663" t="s">
        <v>130</v>
      </c>
      <c r="DE10" s="658"/>
      <c r="DF10" s="658"/>
      <c r="DG10" s="658"/>
      <c r="DH10" s="658"/>
      <c r="DI10" s="658"/>
      <c r="DJ10" s="658"/>
      <c r="DK10" s="658"/>
      <c r="DL10" s="658"/>
      <c r="DM10" s="658"/>
      <c r="DN10" s="658"/>
      <c r="DO10" s="658"/>
      <c r="DP10" s="659"/>
      <c r="DQ10" s="663" t="s">
        <v>237</v>
      </c>
      <c r="DR10" s="658"/>
      <c r="DS10" s="658"/>
      <c r="DT10" s="658"/>
      <c r="DU10" s="658"/>
      <c r="DV10" s="658"/>
      <c r="DW10" s="658"/>
      <c r="DX10" s="658"/>
      <c r="DY10" s="658"/>
      <c r="DZ10" s="658"/>
      <c r="EA10" s="658"/>
      <c r="EB10" s="658"/>
      <c r="EC10" s="694"/>
    </row>
    <row r="11" spans="2:143" ht="11.25" customHeight="1" x14ac:dyDescent="0.2">
      <c r="B11" s="654" t="s">
        <v>251</v>
      </c>
      <c r="C11" s="655"/>
      <c r="D11" s="655"/>
      <c r="E11" s="655"/>
      <c r="F11" s="655"/>
      <c r="G11" s="655"/>
      <c r="H11" s="655"/>
      <c r="I11" s="655"/>
      <c r="J11" s="655"/>
      <c r="K11" s="655"/>
      <c r="L11" s="655"/>
      <c r="M11" s="655"/>
      <c r="N11" s="655"/>
      <c r="O11" s="655"/>
      <c r="P11" s="655"/>
      <c r="Q11" s="656"/>
      <c r="R11" s="657">
        <v>617569</v>
      </c>
      <c r="S11" s="658"/>
      <c r="T11" s="658"/>
      <c r="U11" s="658"/>
      <c r="V11" s="658"/>
      <c r="W11" s="658"/>
      <c r="X11" s="658"/>
      <c r="Y11" s="659"/>
      <c r="Z11" s="660">
        <v>2.8</v>
      </c>
      <c r="AA11" s="661"/>
      <c r="AB11" s="661"/>
      <c r="AC11" s="662"/>
      <c r="AD11" s="663">
        <v>617569</v>
      </c>
      <c r="AE11" s="658"/>
      <c r="AF11" s="658"/>
      <c r="AG11" s="658"/>
      <c r="AH11" s="658"/>
      <c r="AI11" s="658"/>
      <c r="AJ11" s="658"/>
      <c r="AK11" s="659"/>
      <c r="AL11" s="660">
        <v>5.9</v>
      </c>
      <c r="AM11" s="661"/>
      <c r="AN11" s="661"/>
      <c r="AO11" s="697"/>
      <c r="AP11" s="654" t="s">
        <v>252</v>
      </c>
      <c r="AQ11" s="655"/>
      <c r="AR11" s="655"/>
      <c r="AS11" s="655"/>
      <c r="AT11" s="655"/>
      <c r="AU11" s="655"/>
      <c r="AV11" s="655"/>
      <c r="AW11" s="655"/>
      <c r="AX11" s="655"/>
      <c r="AY11" s="655"/>
      <c r="AZ11" s="655"/>
      <c r="BA11" s="655"/>
      <c r="BB11" s="655"/>
      <c r="BC11" s="655"/>
      <c r="BD11" s="655"/>
      <c r="BE11" s="655"/>
      <c r="BF11" s="656"/>
      <c r="BG11" s="657">
        <v>42895</v>
      </c>
      <c r="BH11" s="658"/>
      <c r="BI11" s="658"/>
      <c r="BJ11" s="658"/>
      <c r="BK11" s="658"/>
      <c r="BL11" s="658"/>
      <c r="BM11" s="658"/>
      <c r="BN11" s="659"/>
      <c r="BO11" s="695">
        <v>1.8</v>
      </c>
      <c r="BP11" s="695"/>
      <c r="BQ11" s="695"/>
      <c r="BR11" s="695"/>
      <c r="BS11" s="696" t="s">
        <v>237</v>
      </c>
      <c r="BT11" s="696"/>
      <c r="BU11" s="696"/>
      <c r="BV11" s="696"/>
      <c r="BW11" s="696"/>
      <c r="BX11" s="696"/>
      <c r="BY11" s="696"/>
      <c r="BZ11" s="696"/>
      <c r="CA11" s="696"/>
      <c r="CB11" s="731"/>
      <c r="CD11" s="654" t="s">
        <v>253</v>
      </c>
      <c r="CE11" s="655"/>
      <c r="CF11" s="655"/>
      <c r="CG11" s="655"/>
      <c r="CH11" s="655"/>
      <c r="CI11" s="655"/>
      <c r="CJ11" s="655"/>
      <c r="CK11" s="655"/>
      <c r="CL11" s="655"/>
      <c r="CM11" s="655"/>
      <c r="CN11" s="655"/>
      <c r="CO11" s="655"/>
      <c r="CP11" s="655"/>
      <c r="CQ11" s="656"/>
      <c r="CR11" s="657">
        <v>797295</v>
      </c>
      <c r="CS11" s="658"/>
      <c r="CT11" s="658"/>
      <c r="CU11" s="658"/>
      <c r="CV11" s="658"/>
      <c r="CW11" s="658"/>
      <c r="CX11" s="658"/>
      <c r="CY11" s="659"/>
      <c r="CZ11" s="695">
        <v>3.9</v>
      </c>
      <c r="DA11" s="695"/>
      <c r="DB11" s="695"/>
      <c r="DC11" s="695"/>
      <c r="DD11" s="663">
        <v>333510</v>
      </c>
      <c r="DE11" s="658"/>
      <c r="DF11" s="658"/>
      <c r="DG11" s="658"/>
      <c r="DH11" s="658"/>
      <c r="DI11" s="658"/>
      <c r="DJ11" s="658"/>
      <c r="DK11" s="658"/>
      <c r="DL11" s="658"/>
      <c r="DM11" s="658"/>
      <c r="DN11" s="658"/>
      <c r="DO11" s="658"/>
      <c r="DP11" s="659"/>
      <c r="DQ11" s="663">
        <v>338831</v>
      </c>
      <c r="DR11" s="658"/>
      <c r="DS11" s="658"/>
      <c r="DT11" s="658"/>
      <c r="DU11" s="658"/>
      <c r="DV11" s="658"/>
      <c r="DW11" s="658"/>
      <c r="DX11" s="658"/>
      <c r="DY11" s="658"/>
      <c r="DZ11" s="658"/>
      <c r="EA11" s="658"/>
      <c r="EB11" s="658"/>
      <c r="EC11" s="694"/>
    </row>
    <row r="12" spans="2:143" ht="11.25" customHeight="1" x14ac:dyDescent="0.2">
      <c r="B12" s="654" t="s">
        <v>254</v>
      </c>
      <c r="C12" s="655"/>
      <c r="D12" s="655"/>
      <c r="E12" s="655"/>
      <c r="F12" s="655"/>
      <c r="G12" s="655"/>
      <c r="H12" s="655"/>
      <c r="I12" s="655"/>
      <c r="J12" s="655"/>
      <c r="K12" s="655"/>
      <c r="L12" s="655"/>
      <c r="M12" s="655"/>
      <c r="N12" s="655"/>
      <c r="O12" s="655"/>
      <c r="P12" s="655"/>
      <c r="Q12" s="656"/>
      <c r="R12" s="657">
        <v>8863</v>
      </c>
      <c r="S12" s="658"/>
      <c r="T12" s="658"/>
      <c r="U12" s="658"/>
      <c r="V12" s="658"/>
      <c r="W12" s="658"/>
      <c r="X12" s="658"/>
      <c r="Y12" s="659"/>
      <c r="Z12" s="695">
        <v>0</v>
      </c>
      <c r="AA12" s="695"/>
      <c r="AB12" s="695"/>
      <c r="AC12" s="695"/>
      <c r="AD12" s="696">
        <v>8863</v>
      </c>
      <c r="AE12" s="696"/>
      <c r="AF12" s="696"/>
      <c r="AG12" s="696"/>
      <c r="AH12" s="696"/>
      <c r="AI12" s="696"/>
      <c r="AJ12" s="696"/>
      <c r="AK12" s="696"/>
      <c r="AL12" s="660">
        <v>0.1</v>
      </c>
      <c r="AM12" s="661"/>
      <c r="AN12" s="661"/>
      <c r="AO12" s="697"/>
      <c r="AP12" s="654" t="s">
        <v>255</v>
      </c>
      <c r="AQ12" s="655"/>
      <c r="AR12" s="655"/>
      <c r="AS12" s="655"/>
      <c r="AT12" s="655"/>
      <c r="AU12" s="655"/>
      <c r="AV12" s="655"/>
      <c r="AW12" s="655"/>
      <c r="AX12" s="655"/>
      <c r="AY12" s="655"/>
      <c r="AZ12" s="655"/>
      <c r="BA12" s="655"/>
      <c r="BB12" s="655"/>
      <c r="BC12" s="655"/>
      <c r="BD12" s="655"/>
      <c r="BE12" s="655"/>
      <c r="BF12" s="656"/>
      <c r="BG12" s="657">
        <v>1049072</v>
      </c>
      <c r="BH12" s="658"/>
      <c r="BI12" s="658"/>
      <c r="BJ12" s="658"/>
      <c r="BK12" s="658"/>
      <c r="BL12" s="658"/>
      <c r="BM12" s="658"/>
      <c r="BN12" s="659"/>
      <c r="BO12" s="695">
        <v>45</v>
      </c>
      <c r="BP12" s="695"/>
      <c r="BQ12" s="695"/>
      <c r="BR12" s="695"/>
      <c r="BS12" s="696" t="s">
        <v>237</v>
      </c>
      <c r="BT12" s="696"/>
      <c r="BU12" s="696"/>
      <c r="BV12" s="696"/>
      <c r="BW12" s="696"/>
      <c r="BX12" s="696"/>
      <c r="BY12" s="696"/>
      <c r="BZ12" s="696"/>
      <c r="CA12" s="696"/>
      <c r="CB12" s="731"/>
      <c r="CD12" s="654" t="s">
        <v>256</v>
      </c>
      <c r="CE12" s="655"/>
      <c r="CF12" s="655"/>
      <c r="CG12" s="655"/>
      <c r="CH12" s="655"/>
      <c r="CI12" s="655"/>
      <c r="CJ12" s="655"/>
      <c r="CK12" s="655"/>
      <c r="CL12" s="655"/>
      <c r="CM12" s="655"/>
      <c r="CN12" s="655"/>
      <c r="CO12" s="655"/>
      <c r="CP12" s="655"/>
      <c r="CQ12" s="656"/>
      <c r="CR12" s="657">
        <v>734126</v>
      </c>
      <c r="CS12" s="658"/>
      <c r="CT12" s="658"/>
      <c r="CU12" s="658"/>
      <c r="CV12" s="658"/>
      <c r="CW12" s="658"/>
      <c r="CX12" s="658"/>
      <c r="CY12" s="659"/>
      <c r="CZ12" s="695">
        <v>3.6</v>
      </c>
      <c r="DA12" s="695"/>
      <c r="DB12" s="695"/>
      <c r="DC12" s="695"/>
      <c r="DD12" s="663">
        <v>10993</v>
      </c>
      <c r="DE12" s="658"/>
      <c r="DF12" s="658"/>
      <c r="DG12" s="658"/>
      <c r="DH12" s="658"/>
      <c r="DI12" s="658"/>
      <c r="DJ12" s="658"/>
      <c r="DK12" s="658"/>
      <c r="DL12" s="658"/>
      <c r="DM12" s="658"/>
      <c r="DN12" s="658"/>
      <c r="DO12" s="658"/>
      <c r="DP12" s="659"/>
      <c r="DQ12" s="663">
        <v>540637</v>
      </c>
      <c r="DR12" s="658"/>
      <c r="DS12" s="658"/>
      <c r="DT12" s="658"/>
      <c r="DU12" s="658"/>
      <c r="DV12" s="658"/>
      <c r="DW12" s="658"/>
      <c r="DX12" s="658"/>
      <c r="DY12" s="658"/>
      <c r="DZ12" s="658"/>
      <c r="EA12" s="658"/>
      <c r="EB12" s="658"/>
      <c r="EC12" s="694"/>
    </row>
    <row r="13" spans="2:143" ht="11.25" customHeight="1" x14ac:dyDescent="0.2">
      <c r="B13" s="654" t="s">
        <v>257</v>
      </c>
      <c r="C13" s="655"/>
      <c r="D13" s="655"/>
      <c r="E13" s="655"/>
      <c r="F13" s="655"/>
      <c r="G13" s="655"/>
      <c r="H13" s="655"/>
      <c r="I13" s="655"/>
      <c r="J13" s="655"/>
      <c r="K13" s="655"/>
      <c r="L13" s="655"/>
      <c r="M13" s="655"/>
      <c r="N13" s="655"/>
      <c r="O13" s="655"/>
      <c r="P13" s="655"/>
      <c r="Q13" s="656"/>
      <c r="R13" s="657" t="s">
        <v>130</v>
      </c>
      <c r="S13" s="658"/>
      <c r="T13" s="658"/>
      <c r="U13" s="658"/>
      <c r="V13" s="658"/>
      <c r="W13" s="658"/>
      <c r="X13" s="658"/>
      <c r="Y13" s="659"/>
      <c r="Z13" s="695" t="s">
        <v>130</v>
      </c>
      <c r="AA13" s="695"/>
      <c r="AB13" s="695"/>
      <c r="AC13" s="695"/>
      <c r="AD13" s="696" t="s">
        <v>237</v>
      </c>
      <c r="AE13" s="696"/>
      <c r="AF13" s="696"/>
      <c r="AG13" s="696"/>
      <c r="AH13" s="696"/>
      <c r="AI13" s="696"/>
      <c r="AJ13" s="696"/>
      <c r="AK13" s="696"/>
      <c r="AL13" s="660" t="s">
        <v>130</v>
      </c>
      <c r="AM13" s="661"/>
      <c r="AN13" s="661"/>
      <c r="AO13" s="697"/>
      <c r="AP13" s="654" t="s">
        <v>258</v>
      </c>
      <c r="AQ13" s="655"/>
      <c r="AR13" s="655"/>
      <c r="AS13" s="655"/>
      <c r="AT13" s="655"/>
      <c r="AU13" s="655"/>
      <c r="AV13" s="655"/>
      <c r="AW13" s="655"/>
      <c r="AX13" s="655"/>
      <c r="AY13" s="655"/>
      <c r="AZ13" s="655"/>
      <c r="BA13" s="655"/>
      <c r="BB13" s="655"/>
      <c r="BC13" s="655"/>
      <c r="BD13" s="655"/>
      <c r="BE13" s="655"/>
      <c r="BF13" s="656"/>
      <c r="BG13" s="657">
        <v>1048113</v>
      </c>
      <c r="BH13" s="658"/>
      <c r="BI13" s="658"/>
      <c r="BJ13" s="658"/>
      <c r="BK13" s="658"/>
      <c r="BL13" s="658"/>
      <c r="BM13" s="658"/>
      <c r="BN13" s="659"/>
      <c r="BO13" s="695">
        <v>44.9</v>
      </c>
      <c r="BP13" s="695"/>
      <c r="BQ13" s="695"/>
      <c r="BR13" s="695"/>
      <c r="BS13" s="696" t="s">
        <v>130</v>
      </c>
      <c r="BT13" s="696"/>
      <c r="BU13" s="696"/>
      <c r="BV13" s="696"/>
      <c r="BW13" s="696"/>
      <c r="BX13" s="696"/>
      <c r="BY13" s="696"/>
      <c r="BZ13" s="696"/>
      <c r="CA13" s="696"/>
      <c r="CB13" s="731"/>
      <c r="CD13" s="654" t="s">
        <v>259</v>
      </c>
      <c r="CE13" s="655"/>
      <c r="CF13" s="655"/>
      <c r="CG13" s="655"/>
      <c r="CH13" s="655"/>
      <c r="CI13" s="655"/>
      <c r="CJ13" s="655"/>
      <c r="CK13" s="655"/>
      <c r="CL13" s="655"/>
      <c r="CM13" s="655"/>
      <c r="CN13" s="655"/>
      <c r="CO13" s="655"/>
      <c r="CP13" s="655"/>
      <c r="CQ13" s="656"/>
      <c r="CR13" s="657">
        <v>1143986</v>
      </c>
      <c r="CS13" s="658"/>
      <c r="CT13" s="658"/>
      <c r="CU13" s="658"/>
      <c r="CV13" s="658"/>
      <c r="CW13" s="658"/>
      <c r="CX13" s="658"/>
      <c r="CY13" s="659"/>
      <c r="CZ13" s="695">
        <v>5.6</v>
      </c>
      <c r="DA13" s="695"/>
      <c r="DB13" s="695"/>
      <c r="DC13" s="695"/>
      <c r="DD13" s="663">
        <v>758178</v>
      </c>
      <c r="DE13" s="658"/>
      <c r="DF13" s="658"/>
      <c r="DG13" s="658"/>
      <c r="DH13" s="658"/>
      <c r="DI13" s="658"/>
      <c r="DJ13" s="658"/>
      <c r="DK13" s="658"/>
      <c r="DL13" s="658"/>
      <c r="DM13" s="658"/>
      <c r="DN13" s="658"/>
      <c r="DO13" s="658"/>
      <c r="DP13" s="659"/>
      <c r="DQ13" s="663">
        <v>418748</v>
      </c>
      <c r="DR13" s="658"/>
      <c r="DS13" s="658"/>
      <c r="DT13" s="658"/>
      <c r="DU13" s="658"/>
      <c r="DV13" s="658"/>
      <c r="DW13" s="658"/>
      <c r="DX13" s="658"/>
      <c r="DY13" s="658"/>
      <c r="DZ13" s="658"/>
      <c r="EA13" s="658"/>
      <c r="EB13" s="658"/>
      <c r="EC13" s="694"/>
    </row>
    <row r="14" spans="2:143" ht="11.25" customHeight="1" x14ac:dyDescent="0.2">
      <c r="B14" s="654" t="s">
        <v>260</v>
      </c>
      <c r="C14" s="655"/>
      <c r="D14" s="655"/>
      <c r="E14" s="655"/>
      <c r="F14" s="655"/>
      <c r="G14" s="655"/>
      <c r="H14" s="655"/>
      <c r="I14" s="655"/>
      <c r="J14" s="655"/>
      <c r="K14" s="655"/>
      <c r="L14" s="655"/>
      <c r="M14" s="655"/>
      <c r="N14" s="655"/>
      <c r="O14" s="655"/>
      <c r="P14" s="655"/>
      <c r="Q14" s="656"/>
      <c r="R14" s="657" t="s">
        <v>130</v>
      </c>
      <c r="S14" s="658"/>
      <c r="T14" s="658"/>
      <c r="U14" s="658"/>
      <c r="V14" s="658"/>
      <c r="W14" s="658"/>
      <c r="X14" s="658"/>
      <c r="Y14" s="659"/>
      <c r="Z14" s="695" t="s">
        <v>130</v>
      </c>
      <c r="AA14" s="695"/>
      <c r="AB14" s="695"/>
      <c r="AC14" s="695"/>
      <c r="AD14" s="696" t="s">
        <v>130</v>
      </c>
      <c r="AE14" s="696"/>
      <c r="AF14" s="696"/>
      <c r="AG14" s="696"/>
      <c r="AH14" s="696"/>
      <c r="AI14" s="696"/>
      <c r="AJ14" s="696"/>
      <c r="AK14" s="696"/>
      <c r="AL14" s="660" t="s">
        <v>237</v>
      </c>
      <c r="AM14" s="661"/>
      <c r="AN14" s="661"/>
      <c r="AO14" s="697"/>
      <c r="AP14" s="654" t="s">
        <v>261</v>
      </c>
      <c r="AQ14" s="655"/>
      <c r="AR14" s="655"/>
      <c r="AS14" s="655"/>
      <c r="AT14" s="655"/>
      <c r="AU14" s="655"/>
      <c r="AV14" s="655"/>
      <c r="AW14" s="655"/>
      <c r="AX14" s="655"/>
      <c r="AY14" s="655"/>
      <c r="AZ14" s="655"/>
      <c r="BA14" s="655"/>
      <c r="BB14" s="655"/>
      <c r="BC14" s="655"/>
      <c r="BD14" s="655"/>
      <c r="BE14" s="655"/>
      <c r="BF14" s="656"/>
      <c r="BG14" s="657">
        <v>92653</v>
      </c>
      <c r="BH14" s="658"/>
      <c r="BI14" s="658"/>
      <c r="BJ14" s="658"/>
      <c r="BK14" s="658"/>
      <c r="BL14" s="658"/>
      <c r="BM14" s="658"/>
      <c r="BN14" s="659"/>
      <c r="BO14" s="695">
        <v>4</v>
      </c>
      <c r="BP14" s="695"/>
      <c r="BQ14" s="695"/>
      <c r="BR14" s="695"/>
      <c r="BS14" s="696" t="s">
        <v>237</v>
      </c>
      <c r="BT14" s="696"/>
      <c r="BU14" s="696"/>
      <c r="BV14" s="696"/>
      <c r="BW14" s="696"/>
      <c r="BX14" s="696"/>
      <c r="BY14" s="696"/>
      <c r="BZ14" s="696"/>
      <c r="CA14" s="696"/>
      <c r="CB14" s="731"/>
      <c r="CD14" s="654" t="s">
        <v>262</v>
      </c>
      <c r="CE14" s="655"/>
      <c r="CF14" s="655"/>
      <c r="CG14" s="655"/>
      <c r="CH14" s="655"/>
      <c r="CI14" s="655"/>
      <c r="CJ14" s="655"/>
      <c r="CK14" s="655"/>
      <c r="CL14" s="655"/>
      <c r="CM14" s="655"/>
      <c r="CN14" s="655"/>
      <c r="CO14" s="655"/>
      <c r="CP14" s="655"/>
      <c r="CQ14" s="656"/>
      <c r="CR14" s="657">
        <v>750161</v>
      </c>
      <c r="CS14" s="658"/>
      <c r="CT14" s="658"/>
      <c r="CU14" s="658"/>
      <c r="CV14" s="658"/>
      <c r="CW14" s="658"/>
      <c r="CX14" s="658"/>
      <c r="CY14" s="659"/>
      <c r="CZ14" s="695">
        <v>3.7</v>
      </c>
      <c r="DA14" s="695"/>
      <c r="DB14" s="695"/>
      <c r="DC14" s="695"/>
      <c r="DD14" s="663">
        <v>73970</v>
      </c>
      <c r="DE14" s="658"/>
      <c r="DF14" s="658"/>
      <c r="DG14" s="658"/>
      <c r="DH14" s="658"/>
      <c r="DI14" s="658"/>
      <c r="DJ14" s="658"/>
      <c r="DK14" s="658"/>
      <c r="DL14" s="658"/>
      <c r="DM14" s="658"/>
      <c r="DN14" s="658"/>
      <c r="DO14" s="658"/>
      <c r="DP14" s="659"/>
      <c r="DQ14" s="663">
        <v>650318</v>
      </c>
      <c r="DR14" s="658"/>
      <c r="DS14" s="658"/>
      <c r="DT14" s="658"/>
      <c r="DU14" s="658"/>
      <c r="DV14" s="658"/>
      <c r="DW14" s="658"/>
      <c r="DX14" s="658"/>
      <c r="DY14" s="658"/>
      <c r="DZ14" s="658"/>
      <c r="EA14" s="658"/>
      <c r="EB14" s="658"/>
      <c r="EC14" s="694"/>
    </row>
    <row r="15" spans="2:143" ht="11.25" customHeight="1" x14ac:dyDescent="0.2">
      <c r="B15" s="654" t="s">
        <v>263</v>
      </c>
      <c r="C15" s="655"/>
      <c r="D15" s="655"/>
      <c r="E15" s="655"/>
      <c r="F15" s="655"/>
      <c r="G15" s="655"/>
      <c r="H15" s="655"/>
      <c r="I15" s="655"/>
      <c r="J15" s="655"/>
      <c r="K15" s="655"/>
      <c r="L15" s="655"/>
      <c r="M15" s="655"/>
      <c r="N15" s="655"/>
      <c r="O15" s="655"/>
      <c r="P15" s="655"/>
      <c r="Q15" s="656"/>
      <c r="R15" s="657" t="s">
        <v>237</v>
      </c>
      <c r="S15" s="658"/>
      <c r="T15" s="658"/>
      <c r="U15" s="658"/>
      <c r="V15" s="658"/>
      <c r="W15" s="658"/>
      <c r="X15" s="658"/>
      <c r="Y15" s="659"/>
      <c r="Z15" s="695" t="s">
        <v>237</v>
      </c>
      <c r="AA15" s="695"/>
      <c r="AB15" s="695"/>
      <c r="AC15" s="695"/>
      <c r="AD15" s="696" t="s">
        <v>130</v>
      </c>
      <c r="AE15" s="696"/>
      <c r="AF15" s="696"/>
      <c r="AG15" s="696"/>
      <c r="AH15" s="696"/>
      <c r="AI15" s="696"/>
      <c r="AJ15" s="696"/>
      <c r="AK15" s="696"/>
      <c r="AL15" s="660" t="s">
        <v>237</v>
      </c>
      <c r="AM15" s="661"/>
      <c r="AN15" s="661"/>
      <c r="AO15" s="697"/>
      <c r="AP15" s="654" t="s">
        <v>264</v>
      </c>
      <c r="AQ15" s="655"/>
      <c r="AR15" s="655"/>
      <c r="AS15" s="655"/>
      <c r="AT15" s="655"/>
      <c r="AU15" s="655"/>
      <c r="AV15" s="655"/>
      <c r="AW15" s="655"/>
      <c r="AX15" s="655"/>
      <c r="AY15" s="655"/>
      <c r="AZ15" s="655"/>
      <c r="BA15" s="655"/>
      <c r="BB15" s="655"/>
      <c r="BC15" s="655"/>
      <c r="BD15" s="655"/>
      <c r="BE15" s="655"/>
      <c r="BF15" s="656"/>
      <c r="BG15" s="657">
        <v>188289</v>
      </c>
      <c r="BH15" s="658"/>
      <c r="BI15" s="658"/>
      <c r="BJ15" s="658"/>
      <c r="BK15" s="658"/>
      <c r="BL15" s="658"/>
      <c r="BM15" s="658"/>
      <c r="BN15" s="659"/>
      <c r="BO15" s="695">
        <v>8.1</v>
      </c>
      <c r="BP15" s="695"/>
      <c r="BQ15" s="695"/>
      <c r="BR15" s="695"/>
      <c r="BS15" s="696" t="s">
        <v>237</v>
      </c>
      <c r="BT15" s="696"/>
      <c r="BU15" s="696"/>
      <c r="BV15" s="696"/>
      <c r="BW15" s="696"/>
      <c r="BX15" s="696"/>
      <c r="BY15" s="696"/>
      <c r="BZ15" s="696"/>
      <c r="CA15" s="696"/>
      <c r="CB15" s="731"/>
      <c r="CD15" s="654" t="s">
        <v>265</v>
      </c>
      <c r="CE15" s="655"/>
      <c r="CF15" s="655"/>
      <c r="CG15" s="655"/>
      <c r="CH15" s="655"/>
      <c r="CI15" s="655"/>
      <c r="CJ15" s="655"/>
      <c r="CK15" s="655"/>
      <c r="CL15" s="655"/>
      <c r="CM15" s="655"/>
      <c r="CN15" s="655"/>
      <c r="CO15" s="655"/>
      <c r="CP15" s="655"/>
      <c r="CQ15" s="656"/>
      <c r="CR15" s="657">
        <v>2714920</v>
      </c>
      <c r="CS15" s="658"/>
      <c r="CT15" s="658"/>
      <c r="CU15" s="658"/>
      <c r="CV15" s="658"/>
      <c r="CW15" s="658"/>
      <c r="CX15" s="658"/>
      <c r="CY15" s="659"/>
      <c r="CZ15" s="695">
        <v>13.3</v>
      </c>
      <c r="DA15" s="695"/>
      <c r="DB15" s="695"/>
      <c r="DC15" s="695"/>
      <c r="DD15" s="663">
        <v>1416432</v>
      </c>
      <c r="DE15" s="658"/>
      <c r="DF15" s="658"/>
      <c r="DG15" s="658"/>
      <c r="DH15" s="658"/>
      <c r="DI15" s="658"/>
      <c r="DJ15" s="658"/>
      <c r="DK15" s="658"/>
      <c r="DL15" s="658"/>
      <c r="DM15" s="658"/>
      <c r="DN15" s="658"/>
      <c r="DO15" s="658"/>
      <c r="DP15" s="659"/>
      <c r="DQ15" s="663">
        <v>1131514</v>
      </c>
      <c r="DR15" s="658"/>
      <c r="DS15" s="658"/>
      <c r="DT15" s="658"/>
      <c r="DU15" s="658"/>
      <c r="DV15" s="658"/>
      <c r="DW15" s="658"/>
      <c r="DX15" s="658"/>
      <c r="DY15" s="658"/>
      <c r="DZ15" s="658"/>
      <c r="EA15" s="658"/>
      <c r="EB15" s="658"/>
      <c r="EC15" s="694"/>
    </row>
    <row r="16" spans="2:143" ht="11.25" customHeight="1" x14ac:dyDescent="0.2">
      <c r="B16" s="654" t="s">
        <v>266</v>
      </c>
      <c r="C16" s="655"/>
      <c r="D16" s="655"/>
      <c r="E16" s="655"/>
      <c r="F16" s="655"/>
      <c r="G16" s="655"/>
      <c r="H16" s="655"/>
      <c r="I16" s="655"/>
      <c r="J16" s="655"/>
      <c r="K16" s="655"/>
      <c r="L16" s="655"/>
      <c r="M16" s="655"/>
      <c r="N16" s="655"/>
      <c r="O16" s="655"/>
      <c r="P16" s="655"/>
      <c r="Q16" s="656"/>
      <c r="R16" s="657">
        <v>11075</v>
      </c>
      <c r="S16" s="658"/>
      <c r="T16" s="658"/>
      <c r="U16" s="658"/>
      <c r="V16" s="658"/>
      <c r="W16" s="658"/>
      <c r="X16" s="658"/>
      <c r="Y16" s="659"/>
      <c r="Z16" s="695">
        <v>0.1</v>
      </c>
      <c r="AA16" s="695"/>
      <c r="AB16" s="695"/>
      <c r="AC16" s="695"/>
      <c r="AD16" s="696">
        <v>11075</v>
      </c>
      <c r="AE16" s="696"/>
      <c r="AF16" s="696"/>
      <c r="AG16" s="696"/>
      <c r="AH16" s="696"/>
      <c r="AI16" s="696"/>
      <c r="AJ16" s="696"/>
      <c r="AK16" s="696"/>
      <c r="AL16" s="660">
        <v>0.1</v>
      </c>
      <c r="AM16" s="661"/>
      <c r="AN16" s="661"/>
      <c r="AO16" s="697"/>
      <c r="AP16" s="654" t="s">
        <v>267</v>
      </c>
      <c r="AQ16" s="655"/>
      <c r="AR16" s="655"/>
      <c r="AS16" s="655"/>
      <c r="AT16" s="655"/>
      <c r="AU16" s="655"/>
      <c r="AV16" s="655"/>
      <c r="AW16" s="655"/>
      <c r="AX16" s="655"/>
      <c r="AY16" s="655"/>
      <c r="AZ16" s="655"/>
      <c r="BA16" s="655"/>
      <c r="BB16" s="655"/>
      <c r="BC16" s="655"/>
      <c r="BD16" s="655"/>
      <c r="BE16" s="655"/>
      <c r="BF16" s="656"/>
      <c r="BG16" s="657">
        <v>41</v>
      </c>
      <c r="BH16" s="658"/>
      <c r="BI16" s="658"/>
      <c r="BJ16" s="658"/>
      <c r="BK16" s="658"/>
      <c r="BL16" s="658"/>
      <c r="BM16" s="658"/>
      <c r="BN16" s="659"/>
      <c r="BO16" s="695">
        <v>0</v>
      </c>
      <c r="BP16" s="695"/>
      <c r="BQ16" s="695"/>
      <c r="BR16" s="695"/>
      <c r="BS16" s="696" t="s">
        <v>237</v>
      </c>
      <c r="BT16" s="696"/>
      <c r="BU16" s="696"/>
      <c r="BV16" s="696"/>
      <c r="BW16" s="696"/>
      <c r="BX16" s="696"/>
      <c r="BY16" s="696"/>
      <c r="BZ16" s="696"/>
      <c r="CA16" s="696"/>
      <c r="CB16" s="731"/>
      <c r="CD16" s="654" t="s">
        <v>268</v>
      </c>
      <c r="CE16" s="655"/>
      <c r="CF16" s="655"/>
      <c r="CG16" s="655"/>
      <c r="CH16" s="655"/>
      <c r="CI16" s="655"/>
      <c r="CJ16" s="655"/>
      <c r="CK16" s="655"/>
      <c r="CL16" s="655"/>
      <c r="CM16" s="655"/>
      <c r="CN16" s="655"/>
      <c r="CO16" s="655"/>
      <c r="CP16" s="655"/>
      <c r="CQ16" s="656"/>
      <c r="CR16" s="657">
        <v>323844</v>
      </c>
      <c r="CS16" s="658"/>
      <c r="CT16" s="658"/>
      <c r="CU16" s="658"/>
      <c r="CV16" s="658"/>
      <c r="CW16" s="658"/>
      <c r="CX16" s="658"/>
      <c r="CY16" s="659"/>
      <c r="CZ16" s="695">
        <v>1.6</v>
      </c>
      <c r="DA16" s="695"/>
      <c r="DB16" s="695"/>
      <c r="DC16" s="695"/>
      <c r="DD16" s="663" t="s">
        <v>237</v>
      </c>
      <c r="DE16" s="658"/>
      <c r="DF16" s="658"/>
      <c r="DG16" s="658"/>
      <c r="DH16" s="658"/>
      <c r="DI16" s="658"/>
      <c r="DJ16" s="658"/>
      <c r="DK16" s="658"/>
      <c r="DL16" s="658"/>
      <c r="DM16" s="658"/>
      <c r="DN16" s="658"/>
      <c r="DO16" s="658"/>
      <c r="DP16" s="659"/>
      <c r="DQ16" s="663">
        <v>78146</v>
      </c>
      <c r="DR16" s="658"/>
      <c r="DS16" s="658"/>
      <c r="DT16" s="658"/>
      <c r="DU16" s="658"/>
      <c r="DV16" s="658"/>
      <c r="DW16" s="658"/>
      <c r="DX16" s="658"/>
      <c r="DY16" s="658"/>
      <c r="DZ16" s="658"/>
      <c r="EA16" s="658"/>
      <c r="EB16" s="658"/>
      <c r="EC16" s="694"/>
    </row>
    <row r="17" spans="2:133" ht="11.25" customHeight="1" x14ac:dyDescent="0.2">
      <c r="B17" s="654" t="s">
        <v>269</v>
      </c>
      <c r="C17" s="655"/>
      <c r="D17" s="655"/>
      <c r="E17" s="655"/>
      <c r="F17" s="655"/>
      <c r="G17" s="655"/>
      <c r="H17" s="655"/>
      <c r="I17" s="655"/>
      <c r="J17" s="655"/>
      <c r="K17" s="655"/>
      <c r="L17" s="655"/>
      <c r="M17" s="655"/>
      <c r="N17" s="655"/>
      <c r="O17" s="655"/>
      <c r="P17" s="655"/>
      <c r="Q17" s="656"/>
      <c r="R17" s="657">
        <v>37585</v>
      </c>
      <c r="S17" s="658"/>
      <c r="T17" s="658"/>
      <c r="U17" s="658"/>
      <c r="V17" s="658"/>
      <c r="W17" s="658"/>
      <c r="X17" s="658"/>
      <c r="Y17" s="659"/>
      <c r="Z17" s="695">
        <v>0.2</v>
      </c>
      <c r="AA17" s="695"/>
      <c r="AB17" s="695"/>
      <c r="AC17" s="695"/>
      <c r="AD17" s="696">
        <v>37585</v>
      </c>
      <c r="AE17" s="696"/>
      <c r="AF17" s="696"/>
      <c r="AG17" s="696"/>
      <c r="AH17" s="696"/>
      <c r="AI17" s="696"/>
      <c r="AJ17" s="696"/>
      <c r="AK17" s="696"/>
      <c r="AL17" s="660">
        <v>0.4</v>
      </c>
      <c r="AM17" s="661"/>
      <c r="AN17" s="661"/>
      <c r="AO17" s="697"/>
      <c r="AP17" s="654" t="s">
        <v>270</v>
      </c>
      <c r="AQ17" s="655"/>
      <c r="AR17" s="655"/>
      <c r="AS17" s="655"/>
      <c r="AT17" s="655"/>
      <c r="AU17" s="655"/>
      <c r="AV17" s="655"/>
      <c r="AW17" s="655"/>
      <c r="AX17" s="655"/>
      <c r="AY17" s="655"/>
      <c r="AZ17" s="655"/>
      <c r="BA17" s="655"/>
      <c r="BB17" s="655"/>
      <c r="BC17" s="655"/>
      <c r="BD17" s="655"/>
      <c r="BE17" s="655"/>
      <c r="BF17" s="656"/>
      <c r="BG17" s="657" t="s">
        <v>130</v>
      </c>
      <c r="BH17" s="658"/>
      <c r="BI17" s="658"/>
      <c r="BJ17" s="658"/>
      <c r="BK17" s="658"/>
      <c r="BL17" s="658"/>
      <c r="BM17" s="658"/>
      <c r="BN17" s="659"/>
      <c r="BO17" s="695" t="s">
        <v>237</v>
      </c>
      <c r="BP17" s="695"/>
      <c r="BQ17" s="695"/>
      <c r="BR17" s="695"/>
      <c r="BS17" s="696" t="s">
        <v>237</v>
      </c>
      <c r="BT17" s="696"/>
      <c r="BU17" s="696"/>
      <c r="BV17" s="696"/>
      <c r="BW17" s="696"/>
      <c r="BX17" s="696"/>
      <c r="BY17" s="696"/>
      <c r="BZ17" s="696"/>
      <c r="CA17" s="696"/>
      <c r="CB17" s="731"/>
      <c r="CD17" s="654" t="s">
        <v>271</v>
      </c>
      <c r="CE17" s="655"/>
      <c r="CF17" s="655"/>
      <c r="CG17" s="655"/>
      <c r="CH17" s="655"/>
      <c r="CI17" s="655"/>
      <c r="CJ17" s="655"/>
      <c r="CK17" s="655"/>
      <c r="CL17" s="655"/>
      <c r="CM17" s="655"/>
      <c r="CN17" s="655"/>
      <c r="CO17" s="655"/>
      <c r="CP17" s="655"/>
      <c r="CQ17" s="656"/>
      <c r="CR17" s="657">
        <v>2471391</v>
      </c>
      <c r="CS17" s="658"/>
      <c r="CT17" s="658"/>
      <c r="CU17" s="658"/>
      <c r="CV17" s="658"/>
      <c r="CW17" s="658"/>
      <c r="CX17" s="658"/>
      <c r="CY17" s="659"/>
      <c r="CZ17" s="695">
        <v>12.1</v>
      </c>
      <c r="DA17" s="695"/>
      <c r="DB17" s="695"/>
      <c r="DC17" s="695"/>
      <c r="DD17" s="663" t="s">
        <v>237</v>
      </c>
      <c r="DE17" s="658"/>
      <c r="DF17" s="658"/>
      <c r="DG17" s="658"/>
      <c r="DH17" s="658"/>
      <c r="DI17" s="658"/>
      <c r="DJ17" s="658"/>
      <c r="DK17" s="658"/>
      <c r="DL17" s="658"/>
      <c r="DM17" s="658"/>
      <c r="DN17" s="658"/>
      <c r="DO17" s="658"/>
      <c r="DP17" s="659"/>
      <c r="DQ17" s="663">
        <v>2404487</v>
      </c>
      <c r="DR17" s="658"/>
      <c r="DS17" s="658"/>
      <c r="DT17" s="658"/>
      <c r="DU17" s="658"/>
      <c r="DV17" s="658"/>
      <c r="DW17" s="658"/>
      <c r="DX17" s="658"/>
      <c r="DY17" s="658"/>
      <c r="DZ17" s="658"/>
      <c r="EA17" s="658"/>
      <c r="EB17" s="658"/>
      <c r="EC17" s="694"/>
    </row>
    <row r="18" spans="2:133" ht="11.25" customHeight="1" x14ac:dyDescent="0.2">
      <c r="B18" s="654" t="s">
        <v>272</v>
      </c>
      <c r="C18" s="655"/>
      <c r="D18" s="655"/>
      <c r="E18" s="655"/>
      <c r="F18" s="655"/>
      <c r="G18" s="655"/>
      <c r="H18" s="655"/>
      <c r="I18" s="655"/>
      <c r="J18" s="655"/>
      <c r="K18" s="655"/>
      <c r="L18" s="655"/>
      <c r="M18" s="655"/>
      <c r="N18" s="655"/>
      <c r="O18" s="655"/>
      <c r="P18" s="655"/>
      <c r="Q18" s="656"/>
      <c r="R18" s="657">
        <v>9742</v>
      </c>
      <c r="S18" s="658"/>
      <c r="T18" s="658"/>
      <c r="U18" s="658"/>
      <c r="V18" s="658"/>
      <c r="W18" s="658"/>
      <c r="X18" s="658"/>
      <c r="Y18" s="659"/>
      <c r="Z18" s="695">
        <v>0</v>
      </c>
      <c r="AA18" s="695"/>
      <c r="AB18" s="695"/>
      <c r="AC18" s="695"/>
      <c r="AD18" s="696">
        <v>9742</v>
      </c>
      <c r="AE18" s="696"/>
      <c r="AF18" s="696"/>
      <c r="AG18" s="696"/>
      <c r="AH18" s="696"/>
      <c r="AI18" s="696"/>
      <c r="AJ18" s="696"/>
      <c r="AK18" s="696"/>
      <c r="AL18" s="660">
        <v>0.1</v>
      </c>
      <c r="AM18" s="661"/>
      <c r="AN18" s="661"/>
      <c r="AO18" s="697"/>
      <c r="AP18" s="654" t="s">
        <v>273</v>
      </c>
      <c r="AQ18" s="655"/>
      <c r="AR18" s="655"/>
      <c r="AS18" s="655"/>
      <c r="AT18" s="655"/>
      <c r="AU18" s="655"/>
      <c r="AV18" s="655"/>
      <c r="AW18" s="655"/>
      <c r="AX18" s="655"/>
      <c r="AY18" s="655"/>
      <c r="AZ18" s="655"/>
      <c r="BA18" s="655"/>
      <c r="BB18" s="655"/>
      <c r="BC18" s="655"/>
      <c r="BD18" s="655"/>
      <c r="BE18" s="655"/>
      <c r="BF18" s="656"/>
      <c r="BG18" s="657" t="s">
        <v>237</v>
      </c>
      <c r="BH18" s="658"/>
      <c r="BI18" s="658"/>
      <c r="BJ18" s="658"/>
      <c r="BK18" s="658"/>
      <c r="BL18" s="658"/>
      <c r="BM18" s="658"/>
      <c r="BN18" s="659"/>
      <c r="BO18" s="695" t="s">
        <v>237</v>
      </c>
      <c r="BP18" s="695"/>
      <c r="BQ18" s="695"/>
      <c r="BR18" s="695"/>
      <c r="BS18" s="696" t="s">
        <v>237</v>
      </c>
      <c r="BT18" s="696"/>
      <c r="BU18" s="696"/>
      <c r="BV18" s="696"/>
      <c r="BW18" s="696"/>
      <c r="BX18" s="696"/>
      <c r="BY18" s="696"/>
      <c r="BZ18" s="696"/>
      <c r="CA18" s="696"/>
      <c r="CB18" s="731"/>
      <c r="CD18" s="654" t="s">
        <v>274</v>
      </c>
      <c r="CE18" s="655"/>
      <c r="CF18" s="655"/>
      <c r="CG18" s="655"/>
      <c r="CH18" s="655"/>
      <c r="CI18" s="655"/>
      <c r="CJ18" s="655"/>
      <c r="CK18" s="655"/>
      <c r="CL18" s="655"/>
      <c r="CM18" s="655"/>
      <c r="CN18" s="655"/>
      <c r="CO18" s="655"/>
      <c r="CP18" s="655"/>
      <c r="CQ18" s="656"/>
      <c r="CR18" s="657" t="s">
        <v>237</v>
      </c>
      <c r="CS18" s="658"/>
      <c r="CT18" s="658"/>
      <c r="CU18" s="658"/>
      <c r="CV18" s="658"/>
      <c r="CW18" s="658"/>
      <c r="CX18" s="658"/>
      <c r="CY18" s="659"/>
      <c r="CZ18" s="695" t="s">
        <v>237</v>
      </c>
      <c r="DA18" s="695"/>
      <c r="DB18" s="695"/>
      <c r="DC18" s="695"/>
      <c r="DD18" s="663" t="s">
        <v>237</v>
      </c>
      <c r="DE18" s="658"/>
      <c r="DF18" s="658"/>
      <c r="DG18" s="658"/>
      <c r="DH18" s="658"/>
      <c r="DI18" s="658"/>
      <c r="DJ18" s="658"/>
      <c r="DK18" s="658"/>
      <c r="DL18" s="658"/>
      <c r="DM18" s="658"/>
      <c r="DN18" s="658"/>
      <c r="DO18" s="658"/>
      <c r="DP18" s="659"/>
      <c r="DQ18" s="663" t="s">
        <v>130</v>
      </c>
      <c r="DR18" s="658"/>
      <c r="DS18" s="658"/>
      <c r="DT18" s="658"/>
      <c r="DU18" s="658"/>
      <c r="DV18" s="658"/>
      <c r="DW18" s="658"/>
      <c r="DX18" s="658"/>
      <c r="DY18" s="658"/>
      <c r="DZ18" s="658"/>
      <c r="EA18" s="658"/>
      <c r="EB18" s="658"/>
      <c r="EC18" s="694"/>
    </row>
    <row r="19" spans="2:133" ht="11.25" customHeight="1" x14ac:dyDescent="0.2">
      <c r="B19" s="654" t="s">
        <v>275</v>
      </c>
      <c r="C19" s="655"/>
      <c r="D19" s="655"/>
      <c r="E19" s="655"/>
      <c r="F19" s="655"/>
      <c r="G19" s="655"/>
      <c r="H19" s="655"/>
      <c r="I19" s="655"/>
      <c r="J19" s="655"/>
      <c r="K19" s="655"/>
      <c r="L19" s="655"/>
      <c r="M19" s="655"/>
      <c r="N19" s="655"/>
      <c r="O19" s="655"/>
      <c r="P19" s="655"/>
      <c r="Q19" s="656"/>
      <c r="R19" s="657">
        <v>9527</v>
      </c>
      <c r="S19" s="658"/>
      <c r="T19" s="658"/>
      <c r="U19" s="658"/>
      <c r="V19" s="658"/>
      <c r="W19" s="658"/>
      <c r="X19" s="658"/>
      <c r="Y19" s="659"/>
      <c r="Z19" s="695">
        <v>0</v>
      </c>
      <c r="AA19" s="695"/>
      <c r="AB19" s="695"/>
      <c r="AC19" s="695"/>
      <c r="AD19" s="696">
        <v>9527</v>
      </c>
      <c r="AE19" s="696"/>
      <c r="AF19" s="696"/>
      <c r="AG19" s="696"/>
      <c r="AH19" s="696"/>
      <c r="AI19" s="696"/>
      <c r="AJ19" s="696"/>
      <c r="AK19" s="696"/>
      <c r="AL19" s="660">
        <v>0.1</v>
      </c>
      <c r="AM19" s="661"/>
      <c r="AN19" s="661"/>
      <c r="AO19" s="697"/>
      <c r="AP19" s="654" t="s">
        <v>276</v>
      </c>
      <c r="AQ19" s="655"/>
      <c r="AR19" s="655"/>
      <c r="AS19" s="655"/>
      <c r="AT19" s="655"/>
      <c r="AU19" s="655"/>
      <c r="AV19" s="655"/>
      <c r="AW19" s="655"/>
      <c r="AX19" s="655"/>
      <c r="AY19" s="655"/>
      <c r="AZ19" s="655"/>
      <c r="BA19" s="655"/>
      <c r="BB19" s="655"/>
      <c r="BC19" s="655"/>
      <c r="BD19" s="655"/>
      <c r="BE19" s="655"/>
      <c r="BF19" s="656"/>
      <c r="BG19" s="657">
        <v>21351</v>
      </c>
      <c r="BH19" s="658"/>
      <c r="BI19" s="658"/>
      <c r="BJ19" s="658"/>
      <c r="BK19" s="658"/>
      <c r="BL19" s="658"/>
      <c r="BM19" s="658"/>
      <c r="BN19" s="659"/>
      <c r="BO19" s="695">
        <v>0.9</v>
      </c>
      <c r="BP19" s="695"/>
      <c r="BQ19" s="695"/>
      <c r="BR19" s="695"/>
      <c r="BS19" s="696" t="s">
        <v>237</v>
      </c>
      <c r="BT19" s="696"/>
      <c r="BU19" s="696"/>
      <c r="BV19" s="696"/>
      <c r="BW19" s="696"/>
      <c r="BX19" s="696"/>
      <c r="BY19" s="696"/>
      <c r="BZ19" s="696"/>
      <c r="CA19" s="696"/>
      <c r="CB19" s="731"/>
      <c r="CD19" s="654" t="s">
        <v>277</v>
      </c>
      <c r="CE19" s="655"/>
      <c r="CF19" s="655"/>
      <c r="CG19" s="655"/>
      <c r="CH19" s="655"/>
      <c r="CI19" s="655"/>
      <c r="CJ19" s="655"/>
      <c r="CK19" s="655"/>
      <c r="CL19" s="655"/>
      <c r="CM19" s="655"/>
      <c r="CN19" s="655"/>
      <c r="CO19" s="655"/>
      <c r="CP19" s="655"/>
      <c r="CQ19" s="656"/>
      <c r="CR19" s="657" t="s">
        <v>237</v>
      </c>
      <c r="CS19" s="658"/>
      <c r="CT19" s="658"/>
      <c r="CU19" s="658"/>
      <c r="CV19" s="658"/>
      <c r="CW19" s="658"/>
      <c r="CX19" s="658"/>
      <c r="CY19" s="659"/>
      <c r="CZ19" s="695" t="s">
        <v>237</v>
      </c>
      <c r="DA19" s="695"/>
      <c r="DB19" s="695"/>
      <c r="DC19" s="695"/>
      <c r="DD19" s="663" t="s">
        <v>237</v>
      </c>
      <c r="DE19" s="658"/>
      <c r="DF19" s="658"/>
      <c r="DG19" s="658"/>
      <c r="DH19" s="658"/>
      <c r="DI19" s="658"/>
      <c r="DJ19" s="658"/>
      <c r="DK19" s="658"/>
      <c r="DL19" s="658"/>
      <c r="DM19" s="658"/>
      <c r="DN19" s="658"/>
      <c r="DO19" s="658"/>
      <c r="DP19" s="659"/>
      <c r="DQ19" s="663" t="s">
        <v>237</v>
      </c>
      <c r="DR19" s="658"/>
      <c r="DS19" s="658"/>
      <c r="DT19" s="658"/>
      <c r="DU19" s="658"/>
      <c r="DV19" s="658"/>
      <c r="DW19" s="658"/>
      <c r="DX19" s="658"/>
      <c r="DY19" s="658"/>
      <c r="DZ19" s="658"/>
      <c r="EA19" s="658"/>
      <c r="EB19" s="658"/>
      <c r="EC19" s="694"/>
    </row>
    <row r="20" spans="2:133" ht="11.25" customHeight="1" x14ac:dyDescent="0.2">
      <c r="B20" s="732" t="s">
        <v>278</v>
      </c>
      <c r="C20" s="733"/>
      <c r="D20" s="733"/>
      <c r="E20" s="733"/>
      <c r="F20" s="733"/>
      <c r="G20" s="733"/>
      <c r="H20" s="733"/>
      <c r="I20" s="733"/>
      <c r="J20" s="733"/>
      <c r="K20" s="733"/>
      <c r="L20" s="733"/>
      <c r="M20" s="733"/>
      <c r="N20" s="733"/>
      <c r="O20" s="733"/>
      <c r="P20" s="733"/>
      <c r="Q20" s="734"/>
      <c r="R20" s="657">
        <v>215</v>
      </c>
      <c r="S20" s="658"/>
      <c r="T20" s="658"/>
      <c r="U20" s="658"/>
      <c r="V20" s="658"/>
      <c r="W20" s="658"/>
      <c r="X20" s="658"/>
      <c r="Y20" s="659"/>
      <c r="Z20" s="695">
        <v>0</v>
      </c>
      <c r="AA20" s="695"/>
      <c r="AB20" s="695"/>
      <c r="AC20" s="695"/>
      <c r="AD20" s="696">
        <v>215</v>
      </c>
      <c r="AE20" s="696"/>
      <c r="AF20" s="696"/>
      <c r="AG20" s="696"/>
      <c r="AH20" s="696"/>
      <c r="AI20" s="696"/>
      <c r="AJ20" s="696"/>
      <c r="AK20" s="696"/>
      <c r="AL20" s="660">
        <v>0</v>
      </c>
      <c r="AM20" s="661"/>
      <c r="AN20" s="661"/>
      <c r="AO20" s="697"/>
      <c r="AP20" s="654" t="s">
        <v>279</v>
      </c>
      <c r="AQ20" s="655"/>
      <c r="AR20" s="655"/>
      <c r="AS20" s="655"/>
      <c r="AT20" s="655"/>
      <c r="AU20" s="655"/>
      <c r="AV20" s="655"/>
      <c r="AW20" s="655"/>
      <c r="AX20" s="655"/>
      <c r="AY20" s="655"/>
      <c r="AZ20" s="655"/>
      <c r="BA20" s="655"/>
      <c r="BB20" s="655"/>
      <c r="BC20" s="655"/>
      <c r="BD20" s="655"/>
      <c r="BE20" s="655"/>
      <c r="BF20" s="656"/>
      <c r="BG20" s="657">
        <v>21351</v>
      </c>
      <c r="BH20" s="658"/>
      <c r="BI20" s="658"/>
      <c r="BJ20" s="658"/>
      <c r="BK20" s="658"/>
      <c r="BL20" s="658"/>
      <c r="BM20" s="658"/>
      <c r="BN20" s="659"/>
      <c r="BO20" s="695">
        <v>0.9</v>
      </c>
      <c r="BP20" s="695"/>
      <c r="BQ20" s="695"/>
      <c r="BR20" s="695"/>
      <c r="BS20" s="696" t="s">
        <v>130</v>
      </c>
      <c r="BT20" s="696"/>
      <c r="BU20" s="696"/>
      <c r="BV20" s="696"/>
      <c r="BW20" s="696"/>
      <c r="BX20" s="696"/>
      <c r="BY20" s="696"/>
      <c r="BZ20" s="696"/>
      <c r="CA20" s="696"/>
      <c r="CB20" s="731"/>
      <c r="CD20" s="654" t="s">
        <v>280</v>
      </c>
      <c r="CE20" s="655"/>
      <c r="CF20" s="655"/>
      <c r="CG20" s="655"/>
      <c r="CH20" s="655"/>
      <c r="CI20" s="655"/>
      <c r="CJ20" s="655"/>
      <c r="CK20" s="655"/>
      <c r="CL20" s="655"/>
      <c r="CM20" s="655"/>
      <c r="CN20" s="655"/>
      <c r="CO20" s="655"/>
      <c r="CP20" s="655"/>
      <c r="CQ20" s="656"/>
      <c r="CR20" s="657">
        <v>20487805</v>
      </c>
      <c r="CS20" s="658"/>
      <c r="CT20" s="658"/>
      <c r="CU20" s="658"/>
      <c r="CV20" s="658"/>
      <c r="CW20" s="658"/>
      <c r="CX20" s="658"/>
      <c r="CY20" s="659"/>
      <c r="CZ20" s="695">
        <v>100</v>
      </c>
      <c r="DA20" s="695"/>
      <c r="DB20" s="695"/>
      <c r="DC20" s="695"/>
      <c r="DD20" s="663">
        <v>2759827</v>
      </c>
      <c r="DE20" s="658"/>
      <c r="DF20" s="658"/>
      <c r="DG20" s="658"/>
      <c r="DH20" s="658"/>
      <c r="DI20" s="658"/>
      <c r="DJ20" s="658"/>
      <c r="DK20" s="658"/>
      <c r="DL20" s="658"/>
      <c r="DM20" s="658"/>
      <c r="DN20" s="658"/>
      <c r="DO20" s="658"/>
      <c r="DP20" s="659"/>
      <c r="DQ20" s="663">
        <v>12147687</v>
      </c>
      <c r="DR20" s="658"/>
      <c r="DS20" s="658"/>
      <c r="DT20" s="658"/>
      <c r="DU20" s="658"/>
      <c r="DV20" s="658"/>
      <c r="DW20" s="658"/>
      <c r="DX20" s="658"/>
      <c r="DY20" s="658"/>
      <c r="DZ20" s="658"/>
      <c r="EA20" s="658"/>
      <c r="EB20" s="658"/>
      <c r="EC20" s="694"/>
    </row>
    <row r="21" spans="2:133" ht="11.25" customHeight="1" x14ac:dyDescent="0.2">
      <c r="B21" s="654" t="s">
        <v>281</v>
      </c>
      <c r="C21" s="655"/>
      <c r="D21" s="655"/>
      <c r="E21" s="655"/>
      <c r="F21" s="655"/>
      <c r="G21" s="655"/>
      <c r="H21" s="655"/>
      <c r="I21" s="655"/>
      <c r="J21" s="655"/>
      <c r="K21" s="655"/>
      <c r="L21" s="655"/>
      <c r="M21" s="655"/>
      <c r="N21" s="655"/>
      <c r="O21" s="655"/>
      <c r="P21" s="655"/>
      <c r="Q21" s="656"/>
      <c r="R21" s="657">
        <v>8201770</v>
      </c>
      <c r="S21" s="658"/>
      <c r="T21" s="658"/>
      <c r="U21" s="658"/>
      <c r="V21" s="658"/>
      <c r="W21" s="658"/>
      <c r="X21" s="658"/>
      <c r="Y21" s="659"/>
      <c r="Z21" s="695">
        <v>37.5</v>
      </c>
      <c r="AA21" s="695"/>
      <c r="AB21" s="695"/>
      <c r="AC21" s="695"/>
      <c r="AD21" s="696">
        <v>7336892</v>
      </c>
      <c r="AE21" s="696"/>
      <c r="AF21" s="696"/>
      <c r="AG21" s="696"/>
      <c r="AH21" s="696"/>
      <c r="AI21" s="696"/>
      <c r="AJ21" s="696"/>
      <c r="AK21" s="696"/>
      <c r="AL21" s="660">
        <v>69.5</v>
      </c>
      <c r="AM21" s="661"/>
      <c r="AN21" s="661"/>
      <c r="AO21" s="697"/>
      <c r="AP21" s="654" t="s">
        <v>282</v>
      </c>
      <c r="AQ21" s="735"/>
      <c r="AR21" s="735"/>
      <c r="AS21" s="735"/>
      <c r="AT21" s="735"/>
      <c r="AU21" s="735"/>
      <c r="AV21" s="735"/>
      <c r="AW21" s="735"/>
      <c r="AX21" s="735"/>
      <c r="AY21" s="735"/>
      <c r="AZ21" s="735"/>
      <c r="BA21" s="735"/>
      <c r="BB21" s="735"/>
      <c r="BC21" s="735"/>
      <c r="BD21" s="735"/>
      <c r="BE21" s="735"/>
      <c r="BF21" s="736"/>
      <c r="BG21" s="657">
        <v>21351</v>
      </c>
      <c r="BH21" s="658"/>
      <c r="BI21" s="658"/>
      <c r="BJ21" s="658"/>
      <c r="BK21" s="658"/>
      <c r="BL21" s="658"/>
      <c r="BM21" s="658"/>
      <c r="BN21" s="659"/>
      <c r="BO21" s="695">
        <v>0.9</v>
      </c>
      <c r="BP21" s="695"/>
      <c r="BQ21" s="695"/>
      <c r="BR21" s="695"/>
      <c r="BS21" s="696" t="s">
        <v>130</v>
      </c>
      <c r="BT21" s="696"/>
      <c r="BU21" s="696"/>
      <c r="BV21" s="696"/>
      <c r="BW21" s="696"/>
      <c r="BX21" s="696"/>
      <c r="BY21" s="696"/>
      <c r="BZ21" s="696"/>
      <c r="CA21" s="696"/>
      <c r="CB21" s="731"/>
      <c r="CD21" s="638"/>
      <c r="CE21" s="639"/>
      <c r="CF21" s="639"/>
      <c r="CG21" s="639"/>
      <c r="CH21" s="639"/>
      <c r="CI21" s="639"/>
      <c r="CJ21" s="639"/>
      <c r="CK21" s="639"/>
      <c r="CL21" s="639"/>
      <c r="CM21" s="639"/>
      <c r="CN21" s="639"/>
      <c r="CO21" s="639"/>
      <c r="CP21" s="639"/>
      <c r="CQ21" s="640"/>
      <c r="CR21" s="742"/>
      <c r="CS21" s="743"/>
      <c r="CT21" s="743"/>
      <c r="CU21" s="743"/>
      <c r="CV21" s="743"/>
      <c r="CW21" s="743"/>
      <c r="CX21" s="743"/>
      <c r="CY21" s="744"/>
      <c r="CZ21" s="745"/>
      <c r="DA21" s="745"/>
      <c r="DB21" s="745"/>
      <c r="DC21" s="745"/>
      <c r="DD21" s="746"/>
      <c r="DE21" s="743"/>
      <c r="DF21" s="743"/>
      <c r="DG21" s="743"/>
      <c r="DH21" s="743"/>
      <c r="DI21" s="743"/>
      <c r="DJ21" s="743"/>
      <c r="DK21" s="743"/>
      <c r="DL21" s="743"/>
      <c r="DM21" s="743"/>
      <c r="DN21" s="743"/>
      <c r="DO21" s="743"/>
      <c r="DP21" s="744"/>
      <c r="DQ21" s="746"/>
      <c r="DR21" s="743"/>
      <c r="DS21" s="743"/>
      <c r="DT21" s="743"/>
      <c r="DU21" s="743"/>
      <c r="DV21" s="743"/>
      <c r="DW21" s="743"/>
      <c r="DX21" s="743"/>
      <c r="DY21" s="743"/>
      <c r="DZ21" s="743"/>
      <c r="EA21" s="743"/>
      <c r="EB21" s="743"/>
      <c r="EC21" s="750"/>
    </row>
    <row r="22" spans="2:133" ht="11.25" customHeight="1" x14ac:dyDescent="0.2">
      <c r="B22" s="654" t="s">
        <v>283</v>
      </c>
      <c r="C22" s="655"/>
      <c r="D22" s="655"/>
      <c r="E22" s="655"/>
      <c r="F22" s="655"/>
      <c r="G22" s="655"/>
      <c r="H22" s="655"/>
      <c r="I22" s="655"/>
      <c r="J22" s="655"/>
      <c r="K22" s="655"/>
      <c r="L22" s="655"/>
      <c r="M22" s="655"/>
      <c r="N22" s="655"/>
      <c r="O22" s="655"/>
      <c r="P22" s="655"/>
      <c r="Q22" s="656"/>
      <c r="R22" s="657">
        <v>7336892</v>
      </c>
      <c r="S22" s="658"/>
      <c r="T22" s="658"/>
      <c r="U22" s="658"/>
      <c r="V22" s="658"/>
      <c r="W22" s="658"/>
      <c r="X22" s="658"/>
      <c r="Y22" s="659"/>
      <c r="Z22" s="695">
        <v>33.6</v>
      </c>
      <c r="AA22" s="695"/>
      <c r="AB22" s="695"/>
      <c r="AC22" s="695"/>
      <c r="AD22" s="696">
        <v>7336892</v>
      </c>
      <c r="AE22" s="696"/>
      <c r="AF22" s="696"/>
      <c r="AG22" s="696"/>
      <c r="AH22" s="696"/>
      <c r="AI22" s="696"/>
      <c r="AJ22" s="696"/>
      <c r="AK22" s="696"/>
      <c r="AL22" s="660">
        <v>69.5</v>
      </c>
      <c r="AM22" s="661"/>
      <c r="AN22" s="661"/>
      <c r="AO22" s="697"/>
      <c r="AP22" s="654" t="s">
        <v>284</v>
      </c>
      <c r="AQ22" s="735"/>
      <c r="AR22" s="735"/>
      <c r="AS22" s="735"/>
      <c r="AT22" s="735"/>
      <c r="AU22" s="735"/>
      <c r="AV22" s="735"/>
      <c r="AW22" s="735"/>
      <c r="AX22" s="735"/>
      <c r="AY22" s="735"/>
      <c r="AZ22" s="735"/>
      <c r="BA22" s="735"/>
      <c r="BB22" s="735"/>
      <c r="BC22" s="735"/>
      <c r="BD22" s="735"/>
      <c r="BE22" s="735"/>
      <c r="BF22" s="736"/>
      <c r="BG22" s="657" t="s">
        <v>237</v>
      </c>
      <c r="BH22" s="658"/>
      <c r="BI22" s="658"/>
      <c r="BJ22" s="658"/>
      <c r="BK22" s="658"/>
      <c r="BL22" s="658"/>
      <c r="BM22" s="658"/>
      <c r="BN22" s="659"/>
      <c r="BO22" s="695" t="s">
        <v>237</v>
      </c>
      <c r="BP22" s="695"/>
      <c r="BQ22" s="695"/>
      <c r="BR22" s="695"/>
      <c r="BS22" s="696" t="s">
        <v>237</v>
      </c>
      <c r="BT22" s="696"/>
      <c r="BU22" s="696"/>
      <c r="BV22" s="696"/>
      <c r="BW22" s="696"/>
      <c r="BX22" s="696"/>
      <c r="BY22" s="696"/>
      <c r="BZ22" s="696"/>
      <c r="CA22" s="696"/>
      <c r="CB22" s="731"/>
      <c r="CD22" s="709" t="s">
        <v>285</v>
      </c>
      <c r="CE22" s="710"/>
      <c r="CF22" s="710"/>
      <c r="CG22" s="710"/>
      <c r="CH22" s="710"/>
      <c r="CI22" s="710"/>
      <c r="CJ22" s="710"/>
      <c r="CK22" s="710"/>
      <c r="CL22" s="710"/>
      <c r="CM22" s="710"/>
      <c r="CN22" s="710"/>
      <c r="CO22" s="710"/>
      <c r="CP22" s="710"/>
      <c r="CQ22" s="710"/>
      <c r="CR22" s="710"/>
      <c r="CS22" s="710"/>
      <c r="CT22" s="710"/>
      <c r="CU22" s="710"/>
      <c r="CV22" s="710"/>
      <c r="CW22" s="710"/>
      <c r="CX22" s="710"/>
      <c r="CY22" s="710"/>
      <c r="CZ22" s="710"/>
      <c r="DA22" s="710"/>
      <c r="DB22" s="710"/>
      <c r="DC22" s="710"/>
      <c r="DD22" s="710"/>
      <c r="DE22" s="710"/>
      <c r="DF22" s="710"/>
      <c r="DG22" s="710"/>
      <c r="DH22" s="710"/>
      <c r="DI22" s="710"/>
      <c r="DJ22" s="710"/>
      <c r="DK22" s="710"/>
      <c r="DL22" s="710"/>
      <c r="DM22" s="710"/>
      <c r="DN22" s="710"/>
      <c r="DO22" s="710"/>
      <c r="DP22" s="710"/>
      <c r="DQ22" s="710"/>
      <c r="DR22" s="710"/>
      <c r="DS22" s="710"/>
      <c r="DT22" s="710"/>
      <c r="DU22" s="710"/>
      <c r="DV22" s="710"/>
      <c r="DW22" s="710"/>
      <c r="DX22" s="710"/>
      <c r="DY22" s="710"/>
      <c r="DZ22" s="710"/>
      <c r="EA22" s="710"/>
      <c r="EB22" s="710"/>
      <c r="EC22" s="711"/>
    </row>
    <row r="23" spans="2:133" ht="11.25" customHeight="1" x14ac:dyDescent="0.2">
      <c r="B23" s="654" t="s">
        <v>286</v>
      </c>
      <c r="C23" s="655"/>
      <c r="D23" s="655"/>
      <c r="E23" s="655"/>
      <c r="F23" s="655"/>
      <c r="G23" s="655"/>
      <c r="H23" s="655"/>
      <c r="I23" s="655"/>
      <c r="J23" s="655"/>
      <c r="K23" s="655"/>
      <c r="L23" s="655"/>
      <c r="M23" s="655"/>
      <c r="N23" s="655"/>
      <c r="O23" s="655"/>
      <c r="P23" s="655"/>
      <c r="Q23" s="656"/>
      <c r="R23" s="657">
        <v>864878</v>
      </c>
      <c r="S23" s="658"/>
      <c r="T23" s="658"/>
      <c r="U23" s="658"/>
      <c r="V23" s="658"/>
      <c r="W23" s="658"/>
      <c r="X23" s="658"/>
      <c r="Y23" s="659"/>
      <c r="Z23" s="695">
        <v>4</v>
      </c>
      <c r="AA23" s="695"/>
      <c r="AB23" s="695"/>
      <c r="AC23" s="695"/>
      <c r="AD23" s="696" t="s">
        <v>130</v>
      </c>
      <c r="AE23" s="696"/>
      <c r="AF23" s="696"/>
      <c r="AG23" s="696"/>
      <c r="AH23" s="696"/>
      <c r="AI23" s="696"/>
      <c r="AJ23" s="696"/>
      <c r="AK23" s="696"/>
      <c r="AL23" s="660" t="s">
        <v>130</v>
      </c>
      <c r="AM23" s="661"/>
      <c r="AN23" s="661"/>
      <c r="AO23" s="697"/>
      <c r="AP23" s="654" t="s">
        <v>287</v>
      </c>
      <c r="AQ23" s="735"/>
      <c r="AR23" s="735"/>
      <c r="AS23" s="735"/>
      <c r="AT23" s="735"/>
      <c r="AU23" s="735"/>
      <c r="AV23" s="735"/>
      <c r="AW23" s="735"/>
      <c r="AX23" s="735"/>
      <c r="AY23" s="735"/>
      <c r="AZ23" s="735"/>
      <c r="BA23" s="735"/>
      <c r="BB23" s="735"/>
      <c r="BC23" s="735"/>
      <c r="BD23" s="735"/>
      <c r="BE23" s="735"/>
      <c r="BF23" s="736"/>
      <c r="BG23" s="657" t="s">
        <v>130</v>
      </c>
      <c r="BH23" s="658"/>
      <c r="BI23" s="658"/>
      <c r="BJ23" s="658"/>
      <c r="BK23" s="658"/>
      <c r="BL23" s="658"/>
      <c r="BM23" s="658"/>
      <c r="BN23" s="659"/>
      <c r="BO23" s="695" t="s">
        <v>237</v>
      </c>
      <c r="BP23" s="695"/>
      <c r="BQ23" s="695"/>
      <c r="BR23" s="695"/>
      <c r="BS23" s="696" t="s">
        <v>237</v>
      </c>
      <c r="BT23" s="696"/>
      <c r="BU23" s="696"/>
      <c r="BV23" s="696"/>
      <c r="BW23" s="696"/>
      <c r="BX23" s="696"/>
      <c r="BY23" s="696"/>
      <c r="BZ23" s="696"/>
      <c r="CA23" s="696"/>
      <c r="CB23" s="731"/>
      <c r="CD23" s="709" t="s">
        <v>226</v>
      </c>
      <c r="CE23" s="710"/>
      <c r="CF23" s="710"/>
      <c r="CG23" s="710"/>
      <c r="CH23" s="710"/>
      <c r="CI23" s="710"/>
      <c r="CJ23" s="710"/>
      <c r="CK23" s="710"/>
      <c r="CL23" s="710"/>
      <c r="CM23" s="710"/>
      <c r="CN23" s="710"/>
      <c r="CO23" s="710"/>
      <c r="CP23" s="710"/>
      <c r="CQ23" s="711"/>
      <c r="CR23" s="709" t="s">
        <v>288</v>
      </c>
      <c r="CS23" s="710"/>
      <c r="CT23" s="710"/>
      <c r="CU23" s="710"/>
      <c r="CV23" s="710"/>
      <c r="CW23" s="710"/>
      <c r="CX23" s="710"/>
      <c r="CY23" s="711"/>
      <c r="CZ23" s="709" t="s">
        <v>289</v>
      </c>
      <c r="DA23" s="710"/>
      <c r="DB23" s="710"/>
      <c r="DC23" s="711"/>
      <c r="DD23" s="709" t="s">
        <v>290</v>
      </c>
      <c r="DE23" s="710"/>
      <c r="DF23" s="710"/>
      <c r="DG23" s="710"/>
      <c r="DH23" s="710"/>
      <c r="DI23" s="710"/>
      <c r="DJ23" s="710"/>
      <c r="DK23" s="711"/>
      <c r="DL23" s="747" t="s">
        <v>291</v>
      </c>
      <c r="DM23" s="748"/>
      <c r="DN23" s="748"/>
      <c r="DO23" s="748"/>
      <c r="DP23" s="748"/>
      <c r="DQ23" s="748"/>
      <c r="DR23" s="748"/>
      <c r="DS23" s="748"/>
      <c r="DT23" s="748"/>
      <c r="DU23" s="748"/>
      <c r="DV23" s="749"/>
      <c r="DW23" s="709" t="s">
        <v>292</v>
      </c>
      <c r="DX23" s="710"/>
      <c r="DY23" s="710"/>
      <c r="DZ23" s="710"/>
      <c r="EA23" s="710"/>
      <c r="EB23" s="710"/>
      <c r="EC23" s="711"/>
    </row>
    <row r="24" spans="2:133" ht="11.25" customHeight="1" x14ac:dyDescent="0.2">
      <c r="B24" s="654" t="s">
        <v>293</v>
      </c>
      <c r="C24" s="655"/>
      <c r="D24" s="655"/>
      <c r="E24" s="655"/>
      <c r="F24" s="655"/>
      <c r="G24" s="655"/>
      <c r="H24" s="655"/>
      <c r="I24" s="655"/>
      <c r="J24" s="655"/>
      <c r="K24" s="655"/>
      <c r="L24" s="655"/>
      <c r="M24" s="655"/>
      <c r="N24" s="655"/>
      <c r="O24" s="655"/>
      <c r="P24" s="655"/>
      <c r="Q24" s="656"/>
      <c r="R24" s="657" t="s">
        <v>130</v>
      </c>
      <c r="S24" s="658"/>
      <c r="T24" s="658"/>
      <c r="U24" s="658"/>
      <c r="V24" s="658"/>
      <c r="W24" s="658"/>
      <c r="X24" s="658"/>
      <c r="Y24" s="659"/>
      <c r="Z24" s="695" t="s">
        <v>237</v>
      </c>
      <c r="AA24" s="695"/>
      <c r="AB24" s="695"/>
      <c r="AC24" s="695"/>
      <c r="AD24" s="696" t="s">
        <v>130</v>
      </c>
      <c r="AE24" s="696"/>
      <c r="AF24" s="696"/>
      <c r="AG24" s="696"/>
      <c r="AH24" s="696"/>
      <c r="AI24" s="696"/>
      <c r="AJ24" s="696"/>
      <c r="AK24" s="696"/>
      <c r="AL24" s="660" t="s">
        <v>130</v>
      </c>
      <c r="AM24" s="661"/>
      <c r="AN24" s="661"/>
      <c r="AO24" s="697"/>
      <c r="AP24" s="654" t="s">
        <v>294</v>
      </c>
      <c r="AQ24" s="735"/>
      <c r="AR24" s="735"/>
      <c r="AS24" s="735"/>
      <c r="AT24" s="735"/>
      <c r="AU24" s="735"/>
      <c r="AV24" s="735"/>
      <c r="AW24" s="735"/>
      <c r="AX24" s="735"/>
      <c r="AY24" s="735"/>
      <c r="AZ24" s="735"/>
      <c r="BA24" s="735"/>
      <c r="BB24" s="735"/>
      <c r="BC24" s="735"/>
      <c r="BD24" s="735"/>
      <c r="BE24" s="735"/>
      <c r="BF24" s="736"/>
      <c r="BG24" s="657" t="s">
        <v>237</v>
      </c>
      <c r="BH24" s="658"/>
      <c r="BI24" s="658"/>
      <c r="BJ24" s="658"/>
      <c r="BK24" s="658"/>
      <c r="BL24" s="658"/>
      <c r="BM24" s="658"/>
      <c r="BN24" s="659"/>
      <c r="BO24" s="695" t="s">
        <v>130</v>
      </c>
      <c r="BP24" s="695"/>
      <c r="BQ24" s="695"/>
      <c r="BR24" s="695"/>
      <c r="BS24" s="696" t="s">
        <v>130</v>
      </c>
      <c r="BT24" s="696"/>
      <c r="BU24" s="696"/>
      <c r="BV24" s="696"/>
      <c r="BW24" s="696"/>
      <c r="BX24" s="696"/>
      <c r="BY24" s="696"/>
      <c r="BZ24" s="696"/>
      <c r="CA24" s="696"/>
      <c r="CB24" s="731"/>
      <c r="CD24" s="715" t="s">
        <v>295</v>
      </c>
      <c r="CE24" s="716"/>
      <c r="CF24" s="716"/>
      <c r="CG24" s="716"/>
      <c r="CH24" s="716"/>
      <c r="CI24" s="716"/>
      <c r="CJ24" s="716"/>
      <c r="CK24" s="716"/>
      <c r="CL24" s="716"/>
      <c r="CM24" s="716"/>
      <c r="CN24" s="716"/>
      <c r="CO24" s="716"/>
      <c r="CP24" s="716"/>
      <c r="CQ24" s="717"/>
      <c r="CR24" s="712">
        <v>8246914</v>
      </c>
      <c r="CS24" s="713"/>
      <c r="CT24" s="713"/>
      <c r="CU24" s="713"/>
      <c r="CV24" s="713"/>
      <c r="CW24" s="713"/>
      <c r="CX24" s="713"/>
      <c r="CY24" s="738"/>
      <c r="CZ24" s="739">
        <v>40.299999999999997</v>
      </c>
      <c r="DA24" s="721"/>
      <c r="DB24" s="721"/>
      <c r="DC24" s="741"/>
      <c r="DD24" s="737">
        <v>5512654</v>
      </c>
      <c r="DE24" s="713"/>
      <c r="DF24" s="713"/>
      <c r="DG24" s="713"/>
      <c r="DH24" s="713"/>
      <c r="DI24" s="713"/>
      <c r="DJ24" s="713"/>
      <c r="DK24" s="738"/>
      <c r="DL24" s="737">
        <v>5444249</v>
      </c>
      <c r="DM24" s="713"/>
      <c r="DN24" s="713"/>
      <c r="DO24" s="713"/>
      <c r="DP24" s="713"/>
      <c r="DQ24" s="713"/>
      <c r="DR24" s="713"/>
      <c r="DS24" s="713"/>
      <c r="DT24" s="713"/>
      <c r="DU24" s="713"/>
      <c r="DV24" s="738"/>
      <c r="DW24" s="739">
        <v>51.1</v>
      </c>
      <c r="DX24" s="721"/>
      <c r="DY24" s="721"/>
      <c r="DZ24" s="721"/>
      <c r="EA24" s="721"/>
      <c r="EB24" s="721"/>
      <c r="EC24" s="740"/>
    </row>
    <row r="25" spans="2:133" ht="11.25" customHeight="1" x14ac:dyDescent="0.2">
      <c r="B25" s="654" t="s">
        <v>296</v>
      </c>
      <c r="C25" s="655"/>
      <c r="D25" s="655"/>
      <c r="E25" s="655"/>
      <c r="F25" s="655"/>
      <c r="G25" s="655"/>
      <c r="H25" s="655"/>
      <c r="I25" s="655"/>
      <c r="J25" s="655"/>
      <c r="K25" s="655"/>
      <c r="L25" s="655"/>
      <c r="M25" s="655"/>
      <c r="N25" s="655"/>
      <c r="O25" s="655"/>
      <c r="P25" s="655"/>
      <c r="Q25" s="656"/>
      <c r="R25" s="657">
        <v>11371462</v>
      </c>
      <c r="S25" s="658"/>
      <c r="T25" s="658"/>
      <c r="U25" s="658"/>
      <c r="V25" s="658"/>
      <c r="W25" s="658"/>
      <c r="X25" s="658"/>
      <c r="Y25" s="659"/>
      <c r="Z25" s="695">
        <v>52</v>
      </c>
      <c r="AA25" s="695"/>
      <c r="AB25" s="695"/>
      <c r="AC25" s="695"/>
      <c r="AD25" s="696">
        <v>10506584</v>
      </c>
      <c r="AE25" s="696"/>
      <c r="AF25" s="696"/>
      <c r="AG25" s="696"/>
      <c r="AH25" s="696"/>
      <c r="AI25" s="696"/>
      <c r="AJ25" s="696"/>
      <c r="AK25" s="696"/>
      <c r="AL25" s="660">
        <v>99.5</v>
      </c>
      <c r="AM25" s="661"/>
      <c r="AN25" s="661"/>
      <c r="AO25" s="697"/>
      <c r="AP25" s="654" t="s">
        <v>297</v>
      </c>
      <c r="AQ25" s="735"/>
      <c r="AR25" s="735"/>
      <c r="AS25" s="735"/>
      <c r="AT25" s="735"/>
      <c r="AU25" s="735"/>
      <c r="AV25" s="735"/>
      <c r="AW25" s="735"/>
      <c r="AX25" s="735"/>
      <c r="AY25" s="735"/>
      <c r="AZ25" s="735"/>
      <c r="BA25" s="735"/>
      <c r="BB25" s="735"/>
      <c r="BC25" s="735"/>
      <c r="BD25" s="735"/>
      <c r="BE25" s="735"/>
      <c r="BF25" s="736"/>
      <c r="BG25" s="657" t="s">
        <v>130</v>
      </c>
      <c r="BH25" s="658"/>
      <c r="BI25" s="658"/>
      <c r="BJ25" s="658"/>
      <c r="BK25" s="658"/>
      <c r="BL25" s="658"/>
      <c r="BM25" s="658"/>
      <c r="BN25" s="659"/>
      <c r="BO25" s="695" t="s">
        <v>237</v>
      </c>
      <c r="BP25" s="695"/>
      <c r="BQ25" s="695"/>
      <c r="BR25" s="695"/>
      <c r="BS25" s="696" t="s">
        <v>237</v>
      </c>
      <c r="BT25" s="696"/>
      <c r="BU25" s="696"/>
      <c r="BV25" s="696"/>
      <c r="BW25" s="696"/>
      <c r="BX25" s="696"/>
      <c r="BY25" s="696"/>
      <c r="BZ25" s="696"/>
      <c r="CA25" s="696"/>
      <c r="CB25" s="731"/>
      <c r="CD25" s="654" t="s">
        <v>298</v>
      </c>
      <c r="CE25" s="655"/>
      <c r="CF25" s="655"/>
      <c r="CG25" s="655"/>
      <c r="CH25" s="655"/>
      <c r="CI25" s="655"/>
      <c r="CJ25" s="655"/>
      <c r="CK25" s="655"/>
      <c r="CL25" s="655"/>
      <c r="CM25" s="655"/>
      <c r="CN25" s="655"/>
      <c r="CO25" s="655"/>
      <c r="CP25" s="655"/>
      <c r="CQ25" s="656"/>
      <c r="CR25" s="657">
        <v>2605020</v>
      </c>
      <c r="CS25" s="670"/>
      <c r="CT25" s="670"/>
      <c r="CU25" s="670"/>
      <c r="CV25" s="670"/>
      <c r="CW25" s="670"/>
      <c r="CX25" s="670"/>
      <c r="CY25" s="671"/>
      <c r="CZ25" s="660">
        <v>12.7</v>
      </c>
      <c r="DA25" s="672"/>
      <c r="DB25" s="672"/>
      <c r="DC25" s="673"/>
      <c r="DD25" s="663">
        <v>2326826</v>
      </c>
      <c r="DE25" s="670"/>
      <c r="DF25" s="670"/>
      <c r="DG25" s="670"/>
      <c r="DH25" s="670"/>
      <c r="DI25" s="670"/>
      <c r="DJ25" s="670"/>
      <c r="DK25" s="671"/>
      <c r="DL25" s="663">
        <v>2260492</v>
      </c>
      <c r="DM25" s="670"/>
      <c r="DN25" s="670"/>
      <c r="DO25" s="670"/>
      <c r="DP25" s="670"/>
      <c r="DQ25" s="670"/>
      <c r="DR25" s="670"/>
      <c r="DS25" s="670"/>
      <c r="DT25" s="670"/>
      <c r="DU25" s="670"/>
      <c r="DV25" s="671"/>
      <c r="DW25" s="660">
        <v>21.2</v>
      </c>
      <c r="DX25" s="672"/>
      <c r="DY25" s="672"/>
      <c r="DZ25" s="672"/>
      <c r="EA25" s="672"/>
      <c r="EB25" s="672"/>
      <c r="EC25" s="684"/>
    </row>
    <row r="26" spans="2:133" ht="11.25" customHeight="1" x14ac:dyDescent="0.2">
      <c r="B26" s="654" t="s">
        <v>299</v>
      </c>
      <c r="C26" s="655"/>
      <c r="D26" s="655"/>
      <c r="E26" s="655"/>
      <c r="F26" s="655"/>
      <c r="G26" s="655"/>
      <c r="H26" s="655"/>
      <c r="I26" s="655"/>
      <c r="J26" s="655"/>
      <c r="K26" s="655"/>
      <c r="L26" s="655"/>
      <c r="M26" s="655"/>
      <c r="N26" s="655"/>
      <c r="O26" s="655"/>
      <c r="P26" s="655"/>
      <c r="Q26" s="656"/>
      <c r="R26" s="657">
        <v>1352</v>
      </c>
      <c r="S26" s="658"/>
      <c r="T26" s="658"/>
      <c r="U26" s="658"/>
      <c r="V26" s="658"/>
      <c r="W26" s="658"/>
      <c r="X26" s="658"/>
      <c r="Y26" s="659"/>
      <c r="Z26" s="695">
        <v>0</v>
      </c>
      <c r="AA26" s="695"/>
      <c r="AB26" s="695"/>
      <c r="AC26" s="695"/>
      <c r="AD26" s="696">
        <v>1352</v>
      </c>
      <c r="AE26" s="696"/>
      <c r="AF26" s="696"/>
      <c r="AG26" s="696"/>
      <c r="AH26" s="696"/>
      <c r="AI26" s="696"/>
      <c r="AJ26" s="696"/>
      <c r="AK26" s="696"/>
      <c r="AL26" s="660">
        <v>0</v>
      </c>
      <c r="AM26" s="661"/>
      <c r="AN26" s="661"/>
      <c r="AO26" s="697"/>
      <c r="AP26" s="654" t="s">
        <v>300</v>
      </c>
      <c r="AQ26" s="735"/>
      <c r="AR26" s="735"/>
      <c r="AS26" s="735"/>
      <c r="AT26" s="735"/>
      <c r="AU26" s="735"/>
      <c r="AV26" s="735"/>
      <c r="AW26" s="735"/>
      <c r="AX26" s="735"/>
      <c r="AY26" s="735"/>
      <c r="AZ26" s="735"/>
      <c r="BA26" s="735"/>
      <c r="BB26" s="735"/>
      <c r="BC26" s="735"/>
      <c r="BD26" s="735"/>
      <c r="BE26" s="735"/>
      <c r="BF26" s="736"/>
      <c r="BG26" s="657" t="s">
        <v>237</v>
      </c>
      <c r="BH26" s="658"/>
      <c r="BI26" s="658"/>
      <c r="BJ26" s="658"/>
      <c r="BK26" s="658"/>
      <c r="BL26" s="658"/>
      <c r="BM26" s="658"/>
      <c r="BN26" s="659"/>
      <c r="BO26" s="695" t="s">
        <v>237</v>
      </c>
      <c r="BP26" s="695"/>
      <c r="BQ26" s="695"/>
      <c r="BR26" s="695"/>
      <c r="BS26" s="696" t="s">
        <v>237</v>
      </c>
      <c r="BT26" s="696"/>
      <c r="BU26" s="696"/>
      <c r="BV26" s="696"/>
      <c r="BW26" s="696"/>
      <c r="BX26" s="696"/>
      <c r="BY26" s="696"/>
      <c r="BZ26" s="696"/>
      <c r="CA26" s="696"/>
      <c r="CB26" s="731"/>
      <c r="CD26" s="654" t="s">
        <v>301</v>
      </c>
      <c r="CE26" s="655"/>
      <c r="CF26" s="655"/>
      <c r="CG26" s="655"/>
      <c r="CH26" s="655"/>
      <c r="CI26" s="655"/>
      <c r="CJ26" s="655"/>
      <c r="CK26" s="655"/>
      <c r="CL26" s="655"/>
      <c r="CM26" s="655"/>
      <c r="CN26" s="655"/>
      <c r="CO26" s="655"/>
      <c r="CP26" s="655"/>
      <c r="CQ26" s="656"/>
      <c r="CR26" s="657">
        <v>1454243</v>
      </c>
      <c r="CS26" s="658"/>
      <c r="CT26" s="658"/>
      <c r="CU26" s="658"/>
      <c r="CV26" s="658"/>
      <c r="CW26" s="658"/>
      <c r="CX26" s="658"/>
      <c r="CY26" s="659"/>
      <c r="CZ26" s="660">
        <v>7.1</v>
      </c>
      <c r="DA26" s="672"/>
      <c r="DB26" s="672"/>
      <c r="DC26" s="673"/>
      <c r="DD26" s="663">
        <v>1339148</v>
      </c>
      <c r="DE26" s="658"/>
      <c r="DF26" s="658"/>
      <c r="DG26" s="658"/>
      <c r="DH26" s="658"/>
      <c r="DI26" s="658"/>
      <c r="DJ26" s="658"/>
      <c r="DK26" s="659"/>
      <c r="DL26" s="663" t="s">
        <v>130</v>
      </c>
      <c r="DM26" s="658"/>
      <c r="DN26" s="658"/>
      <c r="DO26" s="658"/>
      <c r="DP26" s="658"/>
      <c r="DQ26" s="658"/>
      <c r="DR26" s="658"/>
      <c r="DS26" s="658"/>
      <c r="DT26" s="658"/>
      <c r="DU26" s="658"/>
      <c r="DV26" s="659"/>
      <c r="DW26" s="660" t="s">
        <v>130</v>
      </c>
      <c r="DX26" s="672"/>
      <c r="DY26" s="672"/>
      <c r="DZ26" s="672"/>
      <c r="EA26" s="672"/>
      <c r="EB26" s="672"/>
      <c r="EC26" s="684"/>
    </row>
    <row r="27" spans="2:133" ht="11.25" customHeight="1" x14ac:dyDescent="0.2">
      <c r="B27" s="654" t="s">
        <v>302</v>
      </c>
      <c r="C27" s="655"/>
      <c r="D27" s="655"/>
      <c r="E27" s="655"/>
      <c r="F27" s="655"/>
      <c r="G27" s="655"/>
      <c r="H27" s="655"/>
      <c r="I27" s="655"/>
      <c r="J27" s="655"/>
      <c r="K27" s="655"/>
      <c r="L27" s="655"/>
      <c r="M27" s="655"/>
      <c r="N27" s="655"/>
      <c r="O27" s="655"/>
      <c r="P27" s="655"/>
      <c r="Q27" s="656"/>
      <c r="R27" s="657">
        <v>49842</v>
      </c>
      <c r="S27" s="658"/>
      <c r="T27" s="658"/>
      <c r="U27" s="658"/>
      <c r="V27" s="658"/>
      <c r="W27" s="658"/>
      <c r="X27" s="658"/>
      <c r="Y27" s="659"/>
      <c r="Z27" s="695">
        <v>0.2</v>
      </c>
      <c r="AA27" s="695"/>
      <c r="AB27" s="695"/>
      <c r="AC27" s="695"/>
      <c r="AD27" s="696" t="s">
        <v>130</v>
      </c>
      <c r="AE27" s="696"/>
      <c r="AF27" s="696"/>
      <c r="AG27" s="696"/>
      <c r="AH27" s="696"/>
      <c r="AI27" s="696"/>
      <c r="AJ27" s="696"/>
      <c r="AK27" s="696"/>
      <c r="AL27" s="660" t="s">
        <v>237</v>
      </c>
      <c r="AM27" s="661"/>
      <c r="AN27" s="661"/>
      <c r="AO27" s="697"/>
      <c r="AP27" s="654" t="s">
        <v>303</v>
      </c>
      <c r="AQ27" s="655"/>
      <c r="AR27" s="655"/>
      <c r="AS27" s="655"/>
      <c r="AT27" s="655"/>
      <c r="AU27" s="655"/>
      <c r="AV27" s="655"/>
      <c r="AW27" s="655"/>
      <c r="AX27" s="655"/>
      <c r="AY27" s="655"/>
      <c r="AZ27" s="655"/>
      <c r="BA27" s="655"/>
      <c r="BB27" s="655"/>
      <c r="BC27" s="655"/>
      <c r="BD27" s="655"/>
      <c r="BE27" s="655"/>
      <c r="BF27" s="656"/>
      <c r="BG27" s="657">
        <v>2333726</v>
      </c>
      <c r="BH27" s="658"/>
      <c r="BI27" s="658"/>
      <c r="BJ27" s="658"/>
      <c r="BK27" s="658"/>
      <c r="BL27" s="658"/>
      <c r="BM27" s="658"/>
      <c r="BN27" s="659"/>
      <c r="BO27" s="695">
        <v>100</v>
      </c>
      <c r="BP27" s="695"/>
      <c r="BQ27" s="695"/>
      <c r="BR27" s="695"/>
      <c r="BS27" s="696" t="s">
        <v>237</v>
      </c>
      <c r="BT27" s="696"/>
      <c r="BU27" s="696"/>
      <c r="BV27" s="696"/>
      <c r="BW27" s="696"/>
      <c r="BX27" s="696"/>
      <c r="BY27" s="696"/>
      <c r="BZ27" s="696"/>
      <c r="CA27" s="696"/>
      <c r="CB27" s="731"/>
      <c r="CD27" s="654" t="s">
        <v>304</v>
      </c>
      <c r="CE27" s="655"/>
      <c r="CF27" s="655"/>
      <c r="CG27" s="655"/>
      <c r="CH27" s="655"/>
      <c r="CI27" s="655"/>
      <c r="CJ27" s="655"/>
      <c r="CK27" s="655"/>
      <c r="CL27" s="655"/>
      <c r="CM27" s="655"/>
      <c r="CN27" s="655"/>
      <c r="CO27" s="655"/>
      <c r="CP27" s="655"/>
      <c r="CQ27" s="656"/>
      <c r="CR27" s="657">
        <v>3170503</v>
      </c>
      <c r="CS27" s="670"/>
      <c r="CT27" s="670"/>
      <c r="CU27" s="670"/>
      <c r="CV27" s="670"/>
      <c r="CW27" s="670"/>
      <c r="CX27" s="670"/>
      <c r="CY27" s="671"/>
      <c r="CZ27" s="660">
        <v>15.5</v>
      </c>
      <c r="DA27" s="672"/>
      <c r="DB27" s="672"/>
      <c r="DC27" s="673"/>
      <c r="DD27" s="663">
        <v>781341</v>
      </c>
      <c r="DE27" s="670"/>
      <c r="DF27" s="670"/>
      <c r="DG27" s="670"/>
      <c r="DH27" s="670"/>
      <c r="DI27" s="670"/>
      <c r="DJ27" s="670"/>
      <c r="DK27" s="671"/>
      <c r="DL27" s="663">
        <v>779270</v>
      </c>
      <c r="DM27" s="670"/>
      <c r="DN27" s="670"/>
      <c r="DO27" s="670"/>
      <c r="DP27" s="670"/>
      <c r="DQ27" s="670"/>
      <c r="DR27" s="670"/>
      <c r="DS27" s="670"/>
      <c r="DT27" s="670"/>
      <c r="DU27" s="670"/>
      <c r="DV27" s="671"/>
      <c r="DW27" s="660">
        <v>7.3</v>
      </c>
      <c r="DX27" s="672"/>
      <c r="DY27" s="672"/>
      <c r="DZ27" s="672"/>
      <c r="EA27" s="672"/>
      <c r="EB27" s="672"/>
      <c r="EC27" s="684"/>
    </row>
    <row r="28" spans="2:133" ht="11.25" customHeight="1" x14ac:dyDescent="0.2">
      <c r="B28" s="654" t="s">
        <v>305</v>
      </c>
      <c r="C28" s="655"/>
      <c r="D28" s="655"/>
      <c r="E28" s="655"/>
      <c r="F28" s="655"/>
      <c r="G28" s="655"/>
      <c r="H28" s="655"/>
      <c r="I28" s="655"/>
      <c r="J28" s="655"/>
      <c r="K28" s="655"/>
      <c r="L28" s="655"/>
      <c r="M28" s="655"/>
      <c r="N28" s="655"/>
      <c r="O28" s="655"/>
      <c r="P28" s="655"/>
      <c r="Q28" s="656"/>
      <c r="R28" s="657">
        <v>112235</v>
      </c>
      <c r="S28" s="658"/>
      <c r="T28" s="658"/>
      <c r="U28" s="658"/>
      <c r="V28" s="658"/>
      <c r="W28" s="658"/>
      <c r="X28" s="658"/>
      <c r="Y28" s="659"/>
      <c r="Z28" s="695">
        <v>0.5</v>
      </c>
      <c r="AA28" s="695"/>
      <c r="AB28" s="695"/>
      <c r="AC28" s="695"/>
      <c r="AD28" s="696">
        <v>8300</v>
      </c>
      <c r="AE28" s="696"/>
      <c r="AF28" s="696"/>
      <c r="AG28" s="696"/>
      <c r="AH28" s="696"/>
      <c r="AI28" s="696"/>
      <c r="AJ28" s="696"/>
      <c r="AK28" s="696"/>
      <c r="AL28" s="660">
        <v>0.1</v>
      </c>
      <c r="AM28" s="661"/>
      <c r="AN28" s="661"/>
      <c r="AO28" s="697"/>
      <c r="AP28" s="654"/>
      <c r="AQ28" s="655"/>
      <c r="AR28" s="655"/>
      <c r="AS28" s="655"/>
      <c r="AT28" s="655"/>
      <c r="AU28" s="655"/>
      <c r="AV28" s="655"/>
      <c r="AW28" s="655"/>
      <c r="AX28" s="655"/>
      <c r="AY28" s="655"/>
      <c r="AZ28" s="655"/>
      <c r="BA28" s="655"/>
      <c r="BB28" s="655"/>
      <c r="BC28" s="655"/>
      <c r="BD28" s="655"/>
      <c r="BE28" s="655"/>
      <c r="BF28" s="656"/>
      <c r="BG28" s="657"/>
      <c r="BH28" s="658"/>
      <c r="BI28" s="658"/>
      <c r="BJ28" s="658"/>
      <c r="BK28" s="658"/>
      <c r="BL28" s="658"/>
      <c r="BM28" s="658"/>
      <c r="BN28" s="659"/>
      <c r="BO28" s="695"/>
      <c r="BP28" s="695"/>
      <c r="BQ28" s="695"/>
      <c r="BR28" s="695"/>
      <c r="BS28" s="663"/>
      <c r="BT28" s="658"/>
      <c r="BU28" s="658"/>
      <c r="BV28" s="658"/>
      <c r="BW28" s="658"/>
      <c r="BX28" s="658"/>
      <c r="BY28" s="658"/>
      <c r="BZ28" s="658"/>
      <c r="CA28" s="658"/>
      <c r="CB28" s="694"/>
      <c r="CD28" s="654" t="s">
        <v>306</v>
      </c>
      <c r="CE28" s="655"/>
      <c r="CF28" s="655"/>
      <c r="CG28" s="655"/>
      <c r="CH28" s="655"/>
      <c r="CI28" s="655"/>
      <c r="CJ28" s="655"/>
      <c r="CK28" s="655"/>
      <c r="CL28" s="655"/>
      <c r="CM28" s="655"/>
      <c r="CN28" s="655"/>
      <c r="CO28" s="655"/>
      <c r="CP28" s="655"/>
      <c r="CQ28" s="656"/>
      <c r="CR28" s="657">
        <v>2471391</v>
      </c>
      <c r="CS28" s="658"/>
      <c r="CT28" s="658"/>
      <c r="CU28" s="658"/>
      <c r="CV28" s="658"/>
      <c r="CW28" s="658"/>
      <c r="CX28" s="658"/>
      <c r="CY28" s="659"/>
      <c r="CZ28" s="660">
        <v>12.1</v>
      </c>
      <c r="DA28" s="672"/>
      <c r="DB28" s="672"/>
      <c r="DC28" s="673"/>
      <c r="DD28" s="663">
        <v>2404487</v>
      </c>
      <c r="DE28" s="658"/>
      <c r="DF28" s="658"/>
      <c r="DG28" s="658"/>
      <c r="DH28" s="658"/>
      <c r="DI28" s="658"/>
      <c r="DJ28" s="658"/>
      <c r="DK28" s="659"/>
      <c r="DL28" s="663">
        <v>2404487</v>
      </c>
      <c r="DM28" s="658"/>
      <c r="DN28" s="658"/>
      <c r="DO28" s="658"/>
      <c r="DP28" s="658"/>
      <c r="DQ28" s="658"/>
      <c r="DR28" s="658"/>
      <c r="DS28" s="658"/>
      <c r="DT28" s="658"/>
      <c r="DU28" s="658"/>
      <c r="DV28" s="659"/>
      <c r="DW28" s="660">
        <v>22.6</v>
      </c>
      <c r="DX28" s="672"/>
      <c r="DY28" s="672"/>
      <c r="DZ28" s="672"/>
      <c r="EA28" s="672"/>
      <c r="EB28" s="672"/>
      <c r="EC28" s="684"/>
    </row>
    <row r="29" spans="2:133" ht="11.25" customHeight="1" x14ac:dyDescent="0.2">
      <c r="B29" s="654" t="s">
        <v>307</v>
      </c>
      <c r="C29" s="655"/>
      <c r="D29" s="655"/>
      <c r="E29" s="655"/>
      <c r="F29" s="655"/>
      <c r="G29" s="655"/>
      <c r="H29" s="655"/>
      <c r="I29" s="655"/>
      <c r="J29" s="655"/>
      <c r="K29" s="655"/>
      <c r="L29" s="655"/>
      <c r="M29" s="655"/>
      <c r="N29" s="655"/>
      <c r="O29" s="655"/>
      <c r="P29" s="655"/>
      <c r="Q29" s="656"/>
      <c r="R29" s="657">
        <v>38883</v>
      </c>
      <c r="S29" s="658"/>
      <c r="T29" s="658"/>
      <c r="U29" s="658"/>
      <c r="V29" s="658"/>
      <c r="W29" s="658"/>
      <c r="X29" s="658"/>
      <c r="Y29" s="659"/>
      <c r="Z29" s="695">
        <v>0.2</v>
      </c>
      <c r="AA29" s="695"/>
      <c r="AB29" s="695"/>
      <c r="AC29" s="695"/>
      <c r="AD29" s="696" t="s">
        <v>130</v>
      </c>
      <c r="AE29" s="696"/>
      <c r="AF29" s="696"/>
      <c r="AG29" s="696"/>
      <c r="AH29" s="696"/>
      <c r="AI29" s="696"/>
      <c r="AJ29" s="696"/>
      <c r="AK29" s="696"/>
      <c r="AL29" s="660" t="s">
        <v>130</v>
      </c>
      <c r="AM29" s="661"/>
      <c r="AN29" s="661"/>
      <c r="AO29" s="697"/>
      <c r="AP29" s="638"/>
      <c r="AQ29" s="639"/>
      <c r="AR29" s="639"/>
      <c r="AS29" s="639"/>
      <c r="AT29" s="639"/>
      <c r="AU29" s="639"/>
      <c r="AV29" s="639"/>
      <c r="AW29" s="639"/>
      <c r="AX29" s="639"/>
      <c r="AY29" s="639"/>
      <c r="AZ29" s="639"/>
      <c r="BA29" s="639"/>
      <c r="BB29" s="639"/>
      <c r="BC29" s="639"/>
      <c r="BD29" s="639"/>
      <c r="BE29" s="639"/>
      <c r="BF29" s="640"/>
      <c r="BG29" s="657"/>
      <c r="BH29" s="658"/>
      <c r="BI29" s="658"/>
      <c r="BJ29" s="658"/>
      <c r="BK29" s="658"/>
      <c r="BL29" s="658"/>
      <c r="BM29" s="658"/>
      <c r="BN29" s="659"/>
      <c r="BO29" s="695"/>
      <c r="BP29" s="695"/>
      <c r="BQ29" s="695"/>
      <c r="BR29" s="695"/>
      <c r="BS29" s="696"/>
      <c r="BT29" s="696"/>
      <c r="BU29" s="696"/>
      <c r="BV29" s="696"/>
      <c r="BW29" s="696"/>
      <c r="BX29" s="696"/>
      <c r="BY29" s="696"/>
      <c r="BZ29" s="696"/>
      <c r="CA29" s="696"/>
      <c r="CB29" s="731"/>
      <c r="CD29" s="676" t="s">
        <v>308</v>
      </c>
      <c r="CE29" s="677"/>
      <c r="CF29" s="654" t="s">
        <v>71</v>
      </c>
      <c r="CG29" s="655"/>
      <c r="CH29" s="655"/>
      <c r="CI29" s="655"/>
      <c r="CJ29" s="655"/>
      <c r="CK29" s="655"/>
      <c r="CL29" s="655"/>
      <c r="CM29" s="655"/>
      <c r="CN29" s="655"/>
      <c r="CO29" s="655"/>
      <c r="CP29" s="655"/>
      <c r="CQ29" s="656"/>
      <c r="CR29" s="657">
        <v>2471391</v>
      </c>
      <c r="CS29" s="670"/>
      <c r="CT29" s="670"/>
      <c r="CU29" s="670"/>
      <c r="CV29" s="670"/>
      <c r="CW29" s="670"/>
      <c r="CX29" s="670"/>
      <c r="CY29" s="671"/>
      <c r="CZ29" s="660">
        <v>12.1</v>
      </c>
      <c r="DA29" s="672"/>
      <c r="DB29" s="672"/>
      <c r="DC29" s="673"/>
      <c r="DD29" s="663">
        <v>2404487</v>
      </c>
      <c r="DE29" s="670"/>
      <c r="DF29" s="670"/>
      <c r="DG29" s="670"/>
      <c r="DH29" s="670"/>
      <c r="DI29" s="670"/>
      <c r="DJ29" s="670"/>
      <c r="DK29" s="671"/>
      <c r="DL29" s="663">
        <v>2404487</v>
      </c>
      <c r="DM29" s="670"/>
      <c r="DN29" s="670"/>
      <c r="DO29" s="670"/>
      <c r="DP29" s="670"/>
      <c r="DQ29" s="670"/>
      <c r="DR29" s="670"/>
      <c r="DS29" s="670"/>
      <c r="DT29" s="670"/>
      <c r="DU29" s="670"/>
      <c r="DV29" s="671"/>
      <c r="DW29" s="660">
        <v>22.6</v>
      </c>
      <c r="DX29" s="672"/>
      <c r="DY29" s="672"/>
      <c r="DZ29" s="672"/>
      <c r="EA29" s="672"/>
      <c r="EB29" s="672"/>
      <c r="EC29" s="684"/>
    </row>
    <row r="30" spans="2:133" ht="11.25" customHeight="1" x14ac:dyDescent="0.2">
      <c r="B30" s="654" t="s">
        <v>309</v>
      </c>
      <c r="C30" s="655"/>
      <c r="D30" s="655"/>
      <c r="E30" s="655"/>
      <c r="F30" s="655"/>
      <c r="G30" s="655"/>
      <c r="H30" s="655"/>
      <c r="I30" s="655"/>
      <c r="J30" s="655"/>
      <c r="K30" s="655"/>
      <c r="L30" s="655"/>
      <c r="M30" s="655"/>
      <c r="N30" s="655"/>
      <c r="O30" s="655"/>
      <c r="P30" s="655"/>
      <c r="Q30" s="656"/>
      <c r="R30" s="657">
        <v>3185507</v>
      </c>
      <c r="S30" s="658"/>
      <c r="T30" s="658"/>
      <c r="U30" s="658"/>
      <c r="V30" s="658"/>
      <c r="W30" s="658"/>
      <c r="X30" s="658"/>
      <c r="Y30" s="659"/>
      <c r="Z30" s="695">
        <v>14.6</v>
      </c>
      <c r="AA30" s="695"/>
      <c r="AB30" s="695"/>
      <c r="AC30" s="695"/>
      <c r="AD30" s="696" t="s">
        <v>130</v>
      </c>
      <c r="AE30" s="696"/>
      <c r="AF30" s="696"/>
      <c r="AG30" s="696"/>
      <c r="AH30" s="696"/>
      <c r="AI30" s="696"/>
      <c r="AJ30" s="696"/>
      <c r="AK30" s="696"/>
      <c r="AL30" s="660" t="s">
        <v>237</v>
      </c>
      <c r="AM30" s="661"/>
      <c r="AN30" s="661"/>
      <c r="AO30" s="697"/>
      <c r="AP30" s="709" t="s">
        <v>226</v>
      </c>
      <c r="AQ30" s="710"/>
      <c r="AR30" s="710"/>
      <c r="AS30" s="710"/>
      <c r="AT30" s="710"/>
      <c r="AU30" s="710"/>
      <c r="AV30" s="710"/>
      <c r="AW30" s="710"/>
      <c r="AX30" s="710"/>
      <c r="AY30" s="710"/>
      <c r="AZ30" s="710"/>
      <c r="BA30" s="710"/>
      <c r="BB30" s="710"/>
      <c r="BC30" s="710"/>
      <c r="BD30" s="710"/>
      <c r="BE30" s="710"/>
      <c r="BF30" s="711"/>
      <c r="BG30" s="709" t="s">
        <v>310</v>
      </c>
      <c r="BH30" s="729"/>
      <c r="BI30" s="729"/>
      <c r="BJ30" s="729"/>
      <c r="BK30" s="729"/>
      <c r="BL30" s="729"/>
      <c r="BM30" s="729"/>
      <c r="BN30" s="729"/>
      <c r="BO30" s="729"/>
      <c r="BP30" s="729"/>
      <c r="BQ30" s="730"/>
      <c r="BR30" s="709" t="s">
        <v>311</v>
      </c>
      <c r="BS30" s="729"/>
      <c r="BT30" s="729"/>
      <c r="BU30" s="729"/>
      <c r="BV30" s="729"/>
      <c r="BW30" s="729"/>
      <c r="BX30" s="729"/>
      <c r="BY30" s="729"/>
      <c r="BZ30" s="729"/>
      <c r="CA30" s="729"/>
      <c r="CB30" s="730"/>
      <c r="CD30" s="678"/>
      <c r="CE30" s="679"/>
      <c r="CF30" s="654" t="s">
        <v>312</v>
      </c>
      <c r="CG30" s="655"/>
      <c r="CH30" s="655"/>
      <c r="CI30" s="655"/>
      <c r="CJ30" s="655"/>
      <c r="CK30" s="655"/>
      <c r="CL30" s="655"/>
      <c r="CM30" s="655"/>
      <c r="CN30" s="655"/>
      <c r="CO30" s="655"/>
      <c r="CP30" s="655"/>
      <c r="CQ30" s="656"/>
      <c r="CR30" s="657">
        <v>2402223</v>
      </c>
      <c r="CS30" s="658"/>
      <c r="CT30" s="658"/>
      <c r="CU30" s="658"/>
      <c r="CV30" s="658"/>
      <c r="CW30" s="658"/>
      <c r="CX30" s="658"/>
      <c r="CY30" s="659"/>
      <c r="CZ30" s="660">
        <v>11.7</v>
      </c>
      <c r="DA30" s="672"/>
      <c r="DB30" s="672"/>
      <c r="DC30" s="673"/>
      <c r="DD30" s="663">
        <v>2335319</v>
      </c>
      <c r="DE30" s="658"/>
      <c r="DF30" s="658"/>
      <c r="DG30" s="658"/>
      <c r="DH30" s="658"/>
      <c r="DI30" s="658"/>
      <c r="DJ30" s="658"/>
      <c r="DK30" s="659"/>
      <c r="DL30" s="663">
        <v>2335319</v>
      </c>
      <c r="DM30" s="658"/>
      <c r="DN30" s="658"/>
      <c r="DO30" s="658"/>
      <c r="DP30" s="658"/>
      <c r="DQ30" s="658"/>
      <c r="DR30" s="658"/>
      <c r="DS30" s="658"/>
      <c r="DT30" s="658"/>
      <c r="DU30" s="658"/>
      <c r="DV30" s="659"/>
      <c r="DW30" s="660">
        <v>21.9</v>
      </c>
      <c r="DX30" s="672"/>
      <c r="DY30" s="672"/>
      <c r="DZ30" s="672"/>
      <c r="EA30" s="672"/>
      <c r="EB30" s="672"/>
      <c r="EC30" s="684"/>
    </row>
    <row r="31" spans="2:133" ht="11.25" customHeight="1" x14ac:dyDescent="0.2">
      <c r="B31" s="732" t="s">
        <v>313</v>
      </c>
      <c r="C31" s="733"/>
      <c r="D31" s="733"/>
      <c r="E31" s="733"/>
      <c r="F31" s="733"/>
      <c r="G31" s="733"/>
      <c r="H31" s="733"/>
      <c r="I31" s="733"/>
      <c r="J31" s="733"/>
      <c r="K31" s="733"/>
      <c r="L31" s="733"/>
      <c r="M31" s="733"/>
      <c r="N31" s="733"/>
      <c r="O31" s="733"/>
      <c r="P31" s="733"/>
      <c r="Q31" s="734"/>
      <c r="R31" s="657" t="s">
        <v>237</v>
      </c>
      <c r="S31" s="658"/>
      <c r="T31" s="658"/>
      <c r="U31" s="658"/>
      <c r="V31" s="658"/>
      <c r="W31" s="658"/>
      <c r="X31" s="658"/>
      <c r="Y31" s="659"/>
      <c r="Z31" s="695" t="s">
        <v>130</v>
      </c>
      <c r="AA31" s="695"/>
      <c r="AB31" s="695"/>
      <c r="AC31" s="695"/>
      <c r="AD31" s="696" t="s">
        <v>130</v>
      </c>
      <c r="AE31" s="696"/>
      <c r="AF31" s="696"/>
      <c r="AG31" s="696"/>
      <c r="AH31" s="696"/>
      <c r="AI31" s="696"/>
      <c r="AJ31" s="696"/>
      <c r="AK31" s="696"/>
      <c r="AL31" s="660" t="s">
        <v>237</v>
      </c>
      <c r="AM31" s="661"/>
      <c r="AN31" s="661"/>
      <c r="AO31" s="697"/>
      <c r="AP31" s="723" t="s">
        <v>314</v>
      </c>
      <c r="AQ31" s="724"/>
      <c r="AR31" s="724"/>
      <c r="AS31" s="724"/>
      <c r="AT31" s="725" t="s">
        <v>315</v>
      </c>
      <c r="AU31" s="218"/>
      <c r="AV31" s="218"/>
      <c r="AW31" s="218"/>
      <c r="AX31" s="715" t="s">
        <v>191</v>
      </c>
      <c r="AY31" s="716"/>
      <c r="AZ31" s="716"/>
      <c r="BA31" s="716"/>
      <c r="BB31" s="716"/>
      <c r="BC31" s="716"/>
      <c r="BD31" s="716"/>
      <c r="BE31" s="716"/>
      <c r="BF31" s="717"/>
      <c r="BG31" s="719">
        <v>98.3</v>
      </c>
      <c r="BH31" s="720"/>
      <c r="BI31" s="720"/>
      <c r="BJ31" s="720"/>
      <c r="BK31" s="720"/>
      <c r="BL31" s="720"/>
      <c r="BM31" s="721">
        <v>94</v>
      </c>
      <c r="BN31" s="720"/>
      <c r="BO31" s="720"/>
      <c r="BP31" s="720"/>
      <c r="BQ31" s="722"/>
      <c r="BR31" s="719">
        <v>98.9</v>
      </c>
      <c r="BS31" s="720"/>
      <c r="BT31" s="720"/>
      <c r="BU31" s="720"/>
      <c r="BV31" s="720"/>
      <c r="BW31" s="720"/>
      <c r="BX31" s="721">
        <v>94</v>
      </c>
      <c r="BY31" s="720"/>
      <c r="BZ31" s="720"/>
      <c r="CA31" s="720"/>
      <c r="CB31" s="722"/>
      <c r="CD31" s="678"/>
      <c r="CE31" s="679"/>
      <c r="CF31" s="654" t="s">
        <v>316</v>
      </c>
      <c r="CG31" s="655"/>
      <c r="CH31" s="655"/>
      <c r="CI31" s="655"/>
      <c r="CJ31" s="655"/>
      <c r="CK31" s="655"/>
      <c r="CL31" s="655"/>
      <c r="CM31" s="655"/>
      <c r="CN31" s="655"/>
      <c r="CO31" s="655"/>
      <c r="CP31" s="655"/>
      <c r="CQ31" s="656"/>
      <c r="CR31" s="657">
        <v>69168</v>
      </c>
      <c r="CS31" s="670"/>
      <c r="CT31" s="670"/>
      <c r="CU31" s="670"/>
      <c r="CV31" s="670"/>
      <c r="CW31" s="670"/>
      <c r="CX31" s="670"/>
      <c r="CY31" s="671"/>
      <c r="CZ31" s="660">
        <v>0.3</v>
      </c>
      <c r="DA31" s="672"/>
      <c r="DB31" s="672"/>
      <c r="DC31" s="673"/>
      <c r="DD31" s="663">
        <v>69168</v>
      </c>
      <c r="DE31" s="670"/>
      <c r="DF31" s="670"/>
      <c r="DG31" s="670"/>
      <c r="DH31" s="670"/>
      <c r="DI31" s="670"/>
      <c r="DJ31" s="670"/>
      <c r="DK31" s="671"/>
      <c r="DL31" s="663">
        <v>69168</v>
      </c>
      <c r="DM31" s="670"/>
      <c r="DN31" s="670"/>
      <c r="DO31" s="670"/>
      <c r="DP31" s="670"/>
      <c r="DQ31" s="670"/>
      <c r="DR31" s="670"/>
      <c r="DS31" s="670"/>
      <c r="DT31" s="670"/>
      <c r="DU31" s="670"/>
      <c r="DV31" s="671"/>
      <c r="DW31" s="660">
        <v>0.6</v>
      </c>
      <c r="DX31" s="672"/>
      <c r="DY31" s="672"/>
      <c r="DZ31" s="672"/>
      <c r="EA31" s="672"/>
      <c r="EB31" s="672"/>
      <c r="EC31" s="684"/>
    </row>
    <row r="32" spans="2:133" ht="11.25" customHeight="1" x14ac:dyDescent="0.2">
      <c r="B32" s="654" t="s">
        <v>317</v>
      </c>
      <c r="C32" s="655"/>
      <c r="D32" s="655"/>
      <c r="E32" s="655"/>
      <c r="F32" s="655"/>
      <c r="G32" s="655"/>
      <c r="H32" s="655"/>
      <c r="I32" s="655"/>
      <c r="J32" s="655"/>
      <c r="K32" s="655"/>
      <c r="L32" s="655"/>
      <c r="M32" s="655"/>
      <c r="N32" s="655"/>
      <c r="O32" s="655"/>
      <c r="P32" s="655"/>
      <c r="Q32" s="656"/>
      <c r="R32" s="657">
        <v>1215513</v>
      </c>
      <c r="S32" s="658"/>
      <c r="T32" s="658"/>
      <c r="U32" s="658"/>
      <c r="V32" s="658"/>
      <c r="W32" s="658"/>
      <c r="X32" s="658"/>
      <c r="Y32" s="659"/>
      <c r="Z32" s="695">
        <v>5.6</v>
      </c>
      <c r="AA32" s="695"/>
      <c r="AB32" s="695"/>
      <c r="AC32" s="695"/>
      <c r="AD32" s="696" t="s">
        <v>237</v>
      </c>
      <c r="AE32" s="696"/>
      <c r="AF32" s="696"/>
      <c r="AG32" s="696"/>
      <c r="AH32" s="696"/>
      <c r="AI32" s="696"/>
      <c r="AJ32" s="696"/>
      <c r="AK32" s="696"/>
      <c r="AL32" s="660" t="s">
        <v>130</v>
      </c>
      <c r="AM32" s="661"/>
      <c r="AN32" s="661"/>
      <c r="AO32" s="697"/>
      <c r="AP32" s="698"/>
      <c r="AQ32" s="699"/>
      <c r="AR32" s="699"/>
      <c r="AS32" s="699"/>
      <c r="AT32" s="726"/>
      <c r="AU32" s="214" t="s">
        <v>318</v>
      </c>
      <c r="AX32" s="654" t="s">
        <v>319</v>
      </c>
      <c r="AY32" s="655"/>
      <c r="AZ32" s="655"/>
      <c r="BA32" s="655"/>
      <c r="BB32" s="655"/>
      <c r="BC32" s="655"/>
      <c r="BD32" s="655"/>
      <c r="BE32" s="655"/>
      <c r="BF32" s="656"/>
      <c r="BG32" s="728">
        <v>99.2</v>
      </c>
      <c r="BH32" s="670"/>
      <c r="BI32" s="670"/>
      <c r="BJ32" s="670"/>
      <c r="BK32" s="670"/>
      <c r="BL32" s="670"/>
      <c r="BM32" s="661">
        <v>96.9</v>
      </c>
      <c r="BN32" s="670"/>
      <c r="BO32" s="670"/>
      <c r="BP32" s="670"/>
      <c r="BQ32" s="693"/>
      <c r="BR32" s="728">
        <v>99.2</v>
      </c>
      <c r="BS32" s="670"/>
      <c r="BT32" s="670"/>
      <c r="BU32" s="670"/>
      <c r="BV32" s="670"/>
      <c r="BW32" s="670"/>
      <c r="BX32" s="661">
        <v>96.8</v>
      </c>
      <c r="BY32" s="670"/>
      <c r="BZ32" s="670"/>
      <c r="CA32" s="670"/>
      <c r="CB32" s="693"/>
      <c r="CD32" s="680"/>
      <c r="CE32" s="681"/>
      <c r="CF32" s="654" t="s">
        <v>320</v>
      </c>
      <c r="CG32" s="655"/>
      <c r="CH32" s="655"/>
      <c r="CI32" s="655"/>
      <c r="CJ32" s="655"/>
      <c r="CK32" s="655"/>
      <c r="CL32" s="655"/>
      <c r="CM32" s="655"/>
      <c r="CN32" s="655"/>
      <c r="CO32" s="655"/>
      <c r="CP32" s="655"/>
      <c r="CQ32" s="656"/>
      <c r="CR32" s="657" t="s">
        <v>237</v>
      </c>
      <c r="CS32" s="658"/>
      <c r="CT32" s="658"/>
      <c r="CU32" s="658"/>
      <c r="CV32" s="658"/>
      <c r="CW32" s="658"/>
      <c r="CX32" s="658"/>
      <c r="CY32" s="659"/>
      <c r="CZ32" s="660" t="s">
        <v>130</v>
      </c>
      <c r="DA32" s="672"/>
      <c r="DB32" s="672"/>
      <c r="DC32" s="673"/>
      <c r="DD32" s="663" t="s">
        <v>237</v>
      </c>
      <c r="DE32" s="658"/>
      <c r="DF32" s="658"/>
      <c r="DG32" s="658"/>
      <c r="DH32" s="658"/>
      <c r="DI32" s="658"/>
      <c r="DJ32" s="658"/>
      <c r="DK32" s="659"/>
      <c r="DL32" s="663" t="s">
        <v>237</v>
      </c>
      <c r="DM32" s="658"/>
      <c r="DN32" s="658"/>
      <c r="DO32" s="658"/>
      <c r="DP32" s="658"/>
      <c r="DQ32" s="658"/>
      <c r="DR32" s="658"/>
      <c r="DS32" s="658"/>
      <c r="DT32" s="658"/>
      <c r="DU32" s="658"/>
      <c r="DV32" s="659"/>
      <c r="DW32" s="660" t="s">
        <v>130</v>
      </c>
      <c r="DX32" s="672"/>
      <c r="DY32" s="672"/>
      <c r="DZ32" s="672"/>
      <c r="EA32" s="672"/>
      <c r="EB32" s="672"/>
      <c r="EC32" s="684"/>
    </row>
    <row r="33" spans="2:133" ht="11.25" customHeight="1" x14ac:dyDescent="0.2">
      <c r="B33" s="654" t="s">
        <v>321</v>
      </c>
      <c r="C33" s="655"/>
      <c r="D33" s="655"/>
      <c r="E33" s="655"/>
      <c r="F33" s="655"/>
      <c r="G33" s="655"/>
      <c r="H33" s="655"/>
      <c r="I33" s="655"/>
      <c r="J33" s="655"/>
      <c r="K33" s="655"/>
      <c r="L33" s="655"/>
      <c r="M33" s="655"/>
      <c r="N33" s="655"/>
      <c r="O33" s="655"/>
      <c r="P33" s="655"/>
      <c r="Q33" s="656"/>
      <c r="R33" s="657">
        <v>24041</v>
      </c>
      <c r="S33" s="658"/>
      <c r="T33" s="658"/>
      <c r="U33" s="658"/>
      <c r="V33" s="658"/>
      <c r="W33" s="658"/>
      <c r="X33" s="658"/>
      <c r="Y33" s="659"/>
      <c r="Z33" s="695">
        <v>0.1</v>
      </c>
      <c r="AA33" s="695"/>
      <c r="AB33" s="695"/>
      <c r="AC33" s="695"/>
      <c r="AD33" s="696">
        <v>4073</v>
      </c>
      <c r="AE33" s="696"/>
      <c r="AF33" s="696"/>
      <c r="AG33" s="696"/>
      <c r="AH33" s="696"/>
      <c r="AI33" s="696"/>
      <c r="AJ33" s="696"/>
      <c r="AK33" s="696"/>
      <c r="AL33" s="660">
        <v>0</v>
      </c>
      <c r="AM33" s="661"/>
      <c r="AN33" s="661"/>
      <c r="AO33" s="697"/>
      <c r="AP33" s="700"/>
      <c r="AQ33" s="701"/>
      <c r="AR33" s="701"/>
      <c r="AS33" s="701"/>
      <c r="AT33" s="727"/>
      <c r="AU33" s="219"/>
      <c r="AV33" s="219"/>
      <c r="AW33" s="219"/>
      <c r="AX33" s="638" t="s">
        <v>322</v>
      </c>
      <c r="AY33" s="639"/>
      <c r="AZ33" s="639"/>
      <c r="BA33" s="639"/>
      <c r="BB33" s="639"/>
      <c r="BC33" s="639"/>
      <c r="BD33" s="639"/>
      <c r="BE33" s="639"/>
      <c r="BF33" s="640"/>
      <c r="BG33" s="718">
        <v>97.2</v>
      </c>
      <c r="BH33" s="642"/>
      <c r="BI33" s="642"/>
      <c r="BJ33" s="642"/>
      <c r="BK33" s="642"/>
      <c r="BL33" s="642"/>
      <c r="BM33" s="688">
        <v>90.3</v>
      </c>
      <c r="BN33" s="642"/>
      <c r="BO33" s="642"/>
      <c r="BP33" s="642"/>
      <c r="BQ33" s="705"/>
      <c r="BR33" s="718">
        <v>98.4</v>
      </c>
      <c r="BS33" s="642"/>
      <c r="BT33" s="642"/>
      <c r="BU33" s="642"/>
      <c r="BV33" s="642"/>
      <c r="BW33" s="642"/>
      <c r="BX33" s="688">
        <v>90.1</v>
      </c>
      <c r="BY33" s="642"/>
      <c r="BZ33" s="642"/>
      <c r="CA33" s="642"/>
      <c r="CB33" s="705"/>
      <c r="CD33" s="654" t="s">
        <v>323</v>
      </c>
      <c r="CE33" s="655"/>
      <c r="CF33" s="655"/>
      <c r="CG33" s="655"/>
      <c r="CH33" s="655"/>
      <c r="CI33" s="655"/>
      <c r="CJ33" s="655"/>
      <c r="CK33" s="655"/>
      <c r="CL33" s="655"/>
      <c r="CM33" s="655"/>
      <c r="CN33" s="655"/>
      <c r="CO33" s="655"/>
      <c r="CP33" s="655"/>
      <c r="CQ33" s="656"/>
      <c r="CR33" s="657">
        <v>9157220</v>
      </c>
      <c r="CS33" s="670"/>
      <c r="CT33" s="670"/>
      <c r="CU33" s="670"/>
      <c r="CV33" s="670"/>
      <c r="CW33" s="670"/>
      <c r="CX33" s="670"/>
      <c r="CY33" s="671"/>
      <c r="CZ33" s="660">
        <v>44.7</v>
      </c>
      <c r="DA33" s="672"/>
      <c r="DB33" s="672"/>
      <c r="DC33" s="673"/>
      <c r="DD33" s="663">
        <v>6182161</v>
      </c>
      <c r="DE33" s="670"/>
      <c r="DF33" s="670"/>
      <c r="DG33" s="670"/>
      <c r="DH33" s="670"/>
      <c r="DI33" s="670"/>
      <c r="DJ33" s="670"/>
      <c r="DK33" s="671"/>
      <c r="DL33" s="663">
        <v>4234237</v>
      </c>
      <c r="DM33" s="670"/>
      <c r="DN33" s="670"/>
      <c r="DO33" s="670"/>
      <c r="DP33" s="670"/>
      <c r="DQ33" s="670"/>
      <c r="DR33" s="670"/>
      <c r="DS33" s="670"/>
      <c r="DT33" s="670"/>
      <c r="DU33" s="670"/>
      <c r="DV33" s="671"/>
      <c r="DW33" s="660">
        <v>39.700000000000003</v>
      </c>
      <c r="DX33" s="672"/>
      <c r="DY33" s="672"/>
      <c r="DZ33" s="672"/>
      <c r="EA33" s="672"/>
      <c r="EB33" s="672"/>
      <c r="EC33" s="684"/>
    </row>
    <row r="34" spans="2:133" ht="11.25" customHeight="1" x14ac:dyDescent="0.2">
      <c r="B34" s="654" t="s">
        <v>324</v>
      </c>
      <c r="C34" s="655"/>
      <c r="D34" s="655"/>
      <c r="E34" s="655"/>
      <c r="F34" s="655"/>
      <c r="G34" s="655"/>
      <c r="H34" s="655"/>
      <c r="I34" s="655"/>
      <c r="J34" s="655"/>
      <c r="K34" s="655"/>
      <c r="L34" s="655"/>
      <c r="M34" s="655"/>
      <c r="N34" s="655"/>
      <c r="O34" s="655"/>
      <c r="P34" s="655"/>
      <c r="Q34" s="656"/>
      <c r="R34" s="657">
        <v>732325</v>
      </c>
      <c r="S34" s="658"/>
      <c r="T34" s="658"/>
      <c r="U34" s="658"/>
      <c r="V34" s="658"/>
      <c r="W34" s="658"/>
      <c r="X34" s="658"/>
      <c r="Y34" s="659"/>
      <c r="Z34" s="695">
        <v>3.3</v>
      </c>
      <c r="AA34" s="695"/>
      <c r="AB34" s="695"/>
      <c r="AC34" s="695"/>
      <c r="AD34" s="696" t="s">
        <v>237</v>
      </c>
      <c r="AE34" s="696"/>
      <c r="AF34" s="696"/>
      <c r="AG34" s="696"/>
      <c r="AH34" s="696"/>
      <c r="AI34" s="696"/>
      <c r="AJ34" s="696"/>
      <c r="AK34" s="696"/>
      <c r="AL34" s="660" t="s">
        <v>237</v>
      </c>
      <c r="AM34" s="661"/>
      <c r="AN34" s="661"/>
      <c r="AO34" s="697"/>
      <c r="AP34" s="220"/>
      <c r="AQ34" s="221"/>
      <c r="AS34" s="218"/>
      <c r="AT34" s="218"/>
      <c r="AU34" s="218"/>
      <c r="AV34" s="218"/>
      <c r="AW34" s="218"/>
      <c r="AX34" s="218"/>
      <c r="AY34" s="218"/>
      <c r="AZ34" s="218"/>
      <c r="BA34" s="218"/>
      <c r="BB34" s="218"/>
      <c r="BC34" s="218"/>
      <c r="BD34" s="218"/>
      <c r="BE34" s="218"/>
      <c r="BF34" s="218"/>
      <c r="BG34" s="221"/>
      <c r="BH34" s="221"/>
      <c r="BI34" s="221"/>
      <c r="BJ34" s="221"/>
      <c r="BK34" s="221"/>
      <c r="BL34" s="221"/>
      <c r="BM34" s="221"/>
      <c r="BN34" s="221"/>
      <c r="BO34" s="221"/>
      <c r="BP34" s="221"/>
      <c r="BQ34" s="221"/>
      <c r="BR34" s="221"/>
      <c r="BS34" s="221"/>
      <c r="BT34" s="221"/>
      <c r="BU34" s="221"/>
      <c r="BV34" s="221"/>
      <c r="BW34" s="221"/>
      <c r="BX34" s="221"/>
      <c r="BY34" s="221"/>
      <c r="BZ34" s="221"/>
      <c r="CA34" s="221"/>
      <c r="CB34" s="221"/>
      <c r="CD34" s="654" t="s">
        <v>325</v>
      </c>
      <c r="CE34" s="655"/>
      <c r="CF34" s="655"/>
      <c r="CG34" s="655"/>
      <c r="CH34" s="655"/>
      <c r="CI34" s="655"/>
      <c r="CJ34" s="655"/>
      <c r="CK34" s="655"/>
      <c r="CL34" s="655"/>
      <c r="CM34" s="655"/>
      <c r="CN34" s="655"/>
      <c r="CO34" s="655"/>
      <c r="CP34" s="655"/>
      <c r="CQ34" s="656"/>
      <c r="CR34" s="657">
        <v>2448586</v>
      </c>
      <c r="CS34" s="658"/>
      <c r="CT34" s="658"/>
      <c r="CU34" s="658"/>
      <c r="CV34" s="658"/>
      <c r="CW34" s="658"/>
      <c r="CX34" s="658"/>
      <c r="CY34" s="659"/>
      <c r="CZ34" s="660">
        <v>12</v>
      </c>
      <c r="DA34" s="672"/>
      <c r="DB34" s="672"/>
      <c r="DC34" s="673"/>
      <c r="DD34" s="663">
        <v>1593812</v>
      </c>
      <c r="DE34" s="658"/>
      <c r="DF34" s="658"/>
      <c r="DG34" s="658"/>
      <c r="DH34" s="658"/>
      <c r="DI34" s="658"/>
      <c r="DJ34" s="658"/>
      <c r="DK34" s="659"/>
      <c r="DL34" s="663">
        <v>1324120</v>
      </c>
      <c r="DM34" s="658"/>
      <c r="DN34" s="658"/>
      <c r="DO34" s="658"/>
      <c r="DP34" s="658"/>
      <c r="DQ34" s="658"/>
      <c r="DR34" s="658"/>
      <c r="DS34" s="658"/>
      <c r="DT34" s="658"/>
      <c r="DU34" s="658"/>
      <c r="DV34" s="659"/>
      <c r="DW34" s="660">
        <v>12.4</v>
      </c>
      <c r="DX34" s="672"/>
      <c r="DY34" s="672"/>
      <c r="DZ34" s="672"/>
      <c r="EA34" s="672"/>
      <c r="EB34" s="672"/>
      <c r="EC34" s="684"/>
    </row>
    <row r="35" spans="2:133" ht="11.25" customHeight="1" x14ac:dyDescent="0.2">
      <c r="B35" s="654" t="s">
        <v>326</v>
      </c>
      <c r="C35" s="655"/>
      <c r="D35" s="655"/>
      <c r="E35" s="655"/>
      <c r="F35" s="655"/>
      <c r="G35" s="655"/>
      <c r="H35" s="655"/>
      <c r="I35" s="655"/>
      <c r="J35" s="655"/>
      <c r="K35" s="655"/>
      <c r="L35" s="655"/>
      <c r="M35" s="655"/>
      <c r="N35" s="655"/>
      <c r="O35" s="655"/>
      <c r="P35" s="655"/>
      <c r="Q35" s="656"/>
      <c r="R35" s="657">
        <v>1099826</v>
      </c>
      <c r="S35" s="658"/>
      <c r="T35" s="658"/>
      <c r="U35" s="658"/>
      <c r="V35" s="658"/>
      <c r="W35" s="658"/>
      <c r="X35" s="658"/>
      <c r="Y35" s="659"/>
      <c r="Z35" s="695">
        <v>5</v>
      </c>
      <c r="AA35" s="695"/>
      <c r="AB35" s="695"/>
      <c r="AC35" s="695"/>
      <c r="AD35" s="696" t="s">
        <v>237</v>
      </c>
      <c r="AE35" s="696"/>
      <c r="AF35" s="696"/>
      <c r="AG35" s="696"/>
      <c r="AH35" s="696"/>
      <c r="AI35" s="696"/>
      <c r="AJ35" s="696"/>
      <c r="AK35" s="696"/>
      <c r="AL35" s="660" t="s">
        <v>237</v>
      </c>
      <c r="AM35" s="661"/>
      <c r="AN35" s="661"/>
      <c r="AO35" s="697"/>
      <c r="AP35" s="222"/>
      <c r="AQ35" s="709" t="s">
        <v>327</v>
      </c>
      <c r="AR35" s="710"/>
      <c r="AS35" s="710"/>
      <c r="AT35" s="710"/>
      <c r="AU35" s="710"/>
      <c r="AV35" s="710"/>
      <c r="AW35" s="710"/>
      <c r="AX35" s="710"/>
      <c r="AY35" s="710"/>
      <c r="AZ35" s="710"/>
      <c r="BA35" s="710"/>
      <c r="BB35" s="710"/>
      <c r="BC35" s="710"/>
      <c r="BD35" s="710"/>
      <c r="BE35" s="710"/>
      <c r="BF35" s="711"/>
      <c r="BG35" s="709" t="s">
        <v>328</v>
      </c>
      <c r="BH35" s="710"/>
      <c r="BI35" s="710"/>
      <c r="BJ35" s="710"/>
      <c r="BK35" s="710"/>
      <c r="BL35" s="710"/>
      <c r="BM35" s="710"/>
      <c r="BN35" s="710"/>
      <c r="BO35" s="710"/>
      <c r="BP35" s="710"/>
      <c r="BQ35" s="710"/>
      <c r="BR35" s="710"/>
      <c r="BS35" s="710"/>
      <c r="BT35" s="710"/>
      <c r="BU35" s="710"/>
      <c r="BV35" s="710"/>
      <c r="BW35" s="710"/>
      <c r="BX35" s="710"/>
      <c r="BY35" s="710"/>
      <c r="BZ35" s="710"/>
      <c r="CA35" s="710"/>
      <c r="CB35" s="711"/>
      <c r="CD35" s="654" t="s">
        <v>329</v>
      </c>
      <c r="CE35" s="655"/>
      <c r="CF35" s="655"/>
      <c r="CG35" s="655"/>
      <c r="CH35" s="655"/>
      <c r="CI35" s="655"/>
      <c r="CJ35" s="655"/>
      <c r="CK35" s="655"/>
      <c r="CL35" s="655"/>
      <c r="CM35" s="655"/>
      <c r="CN35" s="655"/>
      <c r="CO35" s="655"/>
      <c r="CP35" s="655"/>
      <c r="CQ35" s="656"/>
      <c r="CR35" s="657">
        <v>55298</v>
      </c>
      <c r="CS35" s="670"/>
      <c r="CT35" s="670"/>
      <c r="CU35" s="670"/>
      <c r="CV35" s="670"/>
      <c r="CW35" s="670"/>
      <c r="CX35" s="670"/>
      <c r="CY35" s="671"/>
      <c r="CZ35" s="660">
        <v>0.3</v>
      </c>
      <c r="DA35" s="672"/>
      <c r="DB35" s="672"/>
      <c r="DC35" s="673"/>
      <c r="DD35" s="663">
        <v>46963</v>
      </c>
      <c r="DE35" s="670"/>
      <c r="DF35" s="670"/>
      <c r="DG35" s="670"/>
      <c r="DH35" s="670"/>
      <c r="DI35" s="670"/>
      <c r="DJ35" s="670"/>
      <c r="DK35" s="671"/>
      <c r="DL35" s="663">
        <v>46963</v>
      </c>
      <c r="DM35" s="670"/>
      <c r="DN35" s="670"/>
      <c r="DO35" s="670"/>
      <c r="DP35" s="670"/>
      <c r="DQ35" s="670"/>
      <c r="DR35" s="670"/>
      <c r="DS35" s="670"/>
      <c r="DT35" s="670"/>
      <c r="DU35" s="670"/>
      <c r="DV35" s="671"/>
      <c r="DW35" s="660">
        <v>0.4</v>
      </c>
      <c r="DX35" s="672"/>
      <c r="DY35" s="672"/>
      <c r="DZ35" s="672"/>
      <c r="EA35" s="672"/>
      <c r="EB35" s="672"/>
      <c r="EC35" s="684"/>
    </row>
    <row r="36" spans="2:133" ht="11.25" customHeight="1" x14ac:dyDescent="0.2">
      <c r="B36" s="654" t="s">
        <v>330</v>
      </c>
      <c r="C36" s="655"/>
      <c r="D36" s="655"/>
      <c r="E36" s="655"/>
      <c r="F36" s="655"/>
      <c r="G36" s="655"/>
      <c r="H36" s="655"/>
      <c r="I36" s="655"/>
      <c r="J36" s="655"/>
      <c r="K36" s="655"/>
      <c r="L36" s="655"/>
      <c r="M36" s="655"/>
      <c r="N36" s="655"/>
      <c r="O36" s="655"/>
      <c r="P36" s="655"/>
      <c r="Q36" s="656"/>
      <c r="R36" s="657">
        <v>1266427</v>
      </c>
      <c r="S36" s="658"/>
      <c r="T36" s="658"/>
      <c r="U36" s="658"/>
      <c r="V36" s="658"/>
      <c r="W36" s="658"/>
      <c r="X36" s="658"/>
      <c r="Y36" s="659"/>
      <c r="Z36" s="695">
        <v>5.8</v>
      </c>
      <c r="AA36" s="695"/>
      <c r="AB36" s="695"/>
      <c r="AC36" s="695"/>
      <c r="AD36" s="696" t="s">
        <v>130</v>
      </c>
      <c r="AE36" s="696"/>
      <c r="AF36" s="696"/>
      <c r="AG36" s="696"/>
      <c r="AH36" s="696"/>
      <c r="AI36" s="696"/>
      <c r="AJ36" s="696"/>
      <c r="AK36" s="696"/>
      <c r="AL36" s="660" t="s">
        <v>237</v>
      </c>
      <c r="AM36" s="661"/>
      <c r="AN36" s="661"/>
      <c r="AO36" s="697"/>
      <c r="AP36" s="222"/>
      <c r="AQ36" s="706" t="s">
        <v>331</v>
      </c>
      <c r="AR36" s="707"/>
      <c r="AS36" s="707"/>
      <c r="AT36" s="707"/>
      <c r="AU36" s="707"/>
      <c r="AV36" s="707"/>
      <c r="AW36" s="707"/>
      <c r="AX36" s="707"/>
      <c r="AY36" s="708"/>
      <c r="AZ36" s="712">
        <v>2367679</v>
      </c>
      <c r="BA36" s="713"/>
      <c r="BB36" s="713"/>
      <c r="BC36" s="713"/>
      <c r="BD36" s="713"/>
      <c r="BE36" s="713"/>
      <c r="BF36" s="714"/>
      <c r="BG36" s="715" t="s">
        <v>332</v>
      </c>
      <c r="BH36" s="716"/>
      <c r="BI36" s="716"/>
      <c r="BJ36" s="716"/>
      <c r="BK36" s="716"/>
      <c r="BL36" s="716"/>
      <c r="BM36" s="716"/>
      <c r="BN36" s="716"/>
      <c r="BO36" s="716"/>
      <c r="BP36" s="716"/>
      <c r="BQ36" s="716"/>
      <c r="BR36" s="716"/>
      <c r="BS36" s="716"/>
      <c r="BT36" s="716"/>
      <c r="BU36" s="717"/>
      <c r="BV36" s="712">
        <v>603772</v>
      </c>
      <c r="BW36" s="713"/>
      <c r="BX36" s="713"/>
      <c r="BY36" s="713"/>
      <c r="BZ36" s="713"/>
      <c r="CA36" s="713"/>
      <c r="CB36" s="714"/>
      <c r="CD36" s="654" t="s">
        <v>333</v>
      </c>
      <c r="CE36" s="655"/>
      <c r="CF36" s="655"/>
      <c r="CG36" s="655"/>
      <c r="CH36" s="655"/>
      <c r="CI36" s="655"/>
      <c r="CJ36" s="655"/>
      <c r="CK36" s="655"/>
      <c r="CL36" s="655"/>
      <c r="CM36" s="655"/>
      <c r="CN36" s="655"/>
      <c r="CO36" s="655"/>
      <c r="CP36" s="655"/>
      <c r="CQ36" s="656"/>
      <c r="CR36" s="657">
        <v>3555924</v>
      </c>
      <c r="CS36" s="658"/>
      <c r="CT36" s="658"/>
      <c r="CU36" s="658"/>
      <c r="CV36" s="658"/>
      <c r="CW36" s="658"/>
      <c r="CX36" s="658"/>
      <c r="CY36" s="659"/>
      <c r="CZ36" s="660">
        <v>17.399999999999999</v>
      </c>
      <c r="DA36" s="672"/>
      <c r="DB36" s="672"/>
      <c r="DC36" s="673"/>
      <c r="DD36" s="663">
        <v>2558206</v>
      </c>
      <c r="DE36" s="658"/>
      <c r="DF36" s="658"/>
      <c r="DG36" s="658"/>
      <c r="DH36" s="658"/>
      <c r="DI36" s="658"/>
      <c r="DJ36" s="658"/>
      <c r="DK36" s="659"/>
      <c r="DL36" s="663">
        <v>1553140</v>
      </c>
      <c r="DM36" s="658"/>
      <c r="DN36" s="658"/>
      <c r="DO36" s="658"/>
      <c r="DP36" s="658"/>
      <c r="DQ36" s="658"/>
      <c r="DR36" s="658"/>
      <c r="DS36" s="658"/>
      <c r="DT36" s="658"/>
      <c r="DU36" s="658"/>
      <c r="DV36" s="659"/>
      <c r="DW36" s="660">
        <v>14.6</v>
      </c>
      <c r="DX36" s="672"/>
      <c r="DY36" s="672"/>
      <c r="DZ36" s="672"/>
      <c r="EA36" s="672"/>
      <c r="EB36" s="672"/>
      <c r="EC36" s="684"/>
    </row>
    <row r="37" spans="2:133" ht="11.25" customHeight="1" x14ac:dyDescent="0.2">
      <c r="B37" s="654" t="s">
        <v>334</v>
      </c>
      <c r="C37" s="655"/>
      <c r="D37" s="655"/>
      <c r="E37" s="655"/>
      <c r="F37" s="655"/>
      <c r="G37" s="655"/>
      <c r="H37" s="655"/>
      <c r="I37" s="655"/>
      <c r="J37" s="655"/>
      <c r="K37" s="655"/>
      <c r="L37" s="655"/>
      <c r="M37" s="655"/>
      <c r="N37" s="655"/>
      <c r="O37" s="655"/>
      <c r="P37" s="655"/>
      <c r="Q37" s="656"/>
      <c r="R37" s="657">
        <v>258304</v>
      </c>
      <c r="S37" s="658"/>
      <c r="T37" s="658"/>
      <c r="U37" s="658"/>
      <c r="V37" s="658"/>
      <c r="W37" s="658"/>
      <c r="X37" s="658"/>
      <c r="Y37" s="659"/>
      <c r="Z37" s="695">
        <v>1.2</v>
      </c>
      <c r="AA37" s="695"/>
      <c r="AB37" s="695"/>
      <c r="AC37" s="695"/>
      <c r="AD37" s="696">
        <v>35141</v>
      </c>
      <c r="AE37" s="696"/>
      <c r="AF37" s="696"/>
      <c r="AG37" s="696"/>
      <c r="AH37" s="696"/>
      <c r="AI37" s="696"/>
      <c r="AJ37" s="696"/>
      <c r="AK37" s="696"/>
      <c r="AL37" s="660">
        <v>0.3</v>
      </c>
      <c r="AM37" s="661"/>
      <c r="AN37" s="661"/>
      <c r="AO37" s="697"/>
      <c r="AQ37" s="690" t="s">
        <v>335</v>
      </c>
      <c r="AR37" s="691"/>
      <c r="AS37" s="691"/>
      <c r="AT37" s="691"/>
      <c r="AU37" s="691"/>
      <c r="AV37" s="691"/>
      <c r="AW37" s="691"/>
      <c r="AX37" s="691"/>
      <c r="AY37" s="692"/>
      <c r="AZ37" s="657">
        <v>285198</v>
      </c>
      <c r="BA37" s="658"/>
      <c r="BB37" s="658"/>
      <c r="BC37" s="658"/>
      <c r="BD37" s="670"/>
      <c r="BE37" s="670"/>
      <c r="BF37" s="693"/>
      <c r="BG37" s="654" t="s">
        <v>336</v>
      </c>
      <c r="BH37" s="655"/>
      <c r="BI37" s="655"/>
      <c r="BJ37" s="655"/>
      <c r="BK37" s="655"/>
      <c r="BL37" s="655"/>
      <c r="BM37" s="655"/>
      <c r="BN37" s="655"/>
      <c r="BO37" s="655"/>
      <c r="BP37" s="655"/>
      <c r="BQ37" s="655"/>
      <c r="BR37" s="655"/>
      <c r="BS37" s="655"/>
      <c r="BT37" s="655"/>
      <c r="BU37" s="656"/>
      <c r="BV37" s="657">
        <v>540603</v>
      </c>
      <c r="BW37" s="658"/>
      <c r="BX37" s="658"/>
      <c r="BY37" s="658"/>
      <c r="BZ37" s="658"/>
      <c r="CA37" s="658"/>
      <c r="CB37" s="694"/>
      <c r="CD37" s="654" t="s">
        <v>337</v>
      </c>
      <c r="CE37" s="655"/>
      <c r="CF37" s="655"/>
      <c r="CG37" s="655"/>
      <c r="CH37" s="655"/>
      <c r="CI37" s="655"/>
      <c r="CJ37" s="655"/>
      <c r="CK37" s="655"/>
      <c r="CL37" s="655"/>
      <c r="CM37" s="655"/>
      <c r="CN37" s="655"/>
      <c r="CO37" s="655"/>
      <c r="CP37" s="655"/>
      <c r="CQ37" s="656"/>
      <c r="CR37" s="657">
        <v>1030775</v>
      </c>
      <c r="CS37" s="670"/>
      <c r="CT37" s="670"/>
      <c r="CU37" s="670"/>
      <c r="CV37" s="670"/>
      <c r="CW37" s="670"/>
      <c r="CX37" s="670"/>
      <c r="CY37" s="671"/>
      <c r="CZ37" s="660">
        <v>5</v>
      </c>
      <c r="DA37" s="672"/>
      <c r="DB37" s="672"/>
      <c r="DC37" s="673"/>
      <c r="DD37" s="663">
        <v>946475</v>
      </c>
      <c r="DE37" s="670"/>
      <c r="DF37" s="670"/>
      <c r="DG37" s="670"/>
      <c r="DH37" s="670"/>
      <c r="DI37" s="670"/>
      <c r="DJ37" s="670"/>
      <c r="DK37" s="671"/>
      <c r="DL37" s="663">
        <v>945716</v>
      </c>
      <c r="DM37" s="670"/>
      <c r="DN37" s="670"/>
      <c r="DO37" s="670"/>
      <c r="DP37" s="670"/>
      <c r="DQ37" s="670"/>
      <c r="DR37" s="670"/>
      <c r="DS37" s="670"/>
      <c r="DT37" s="670"/>
      <c r="DU37" s="670"/>
      <c r="DV37" s="671"/>
      <c r="DW37" s="660">
        <v>8.9</v>
      </c>
      <c r="DX37" s="672"/>
      <c r="DY37" s="672"/>
      <c r="DZ37" s="672"/>
      <c r="EA37" s="672"/>
      <c r="EB37" s="672"/>
      <c r="EC37" s="684"/>
    </row>
    <row r="38" spans="2:133" ht="11.25" customHeight="1" x14ac:dyDescent="0.2">
      <c r="B38" s="654" t="s">
        <v>338</v>
      </c>
      <c r="C38" s="655"/>
      <c r="D38" s="655"/>
      <c r="E38" s="655"/>
      <c r="F38" s="655"/>
      <c r="G38" s="655"/>
      <c r="H38" s="655"/>
      <c r="I38" s="655"/>
      <c r="J38" s="655"/>
      <c r="K38" s="655"/>
      <c r="L38" s="655"/>
      <c r="M38" s="655"/>
      <c r="N38" s="655"/>
      <c r="O38" s="655"/>
      <c r="P38" s="655"/>
      <c r="Q38" s="656"/>
      <c r="R38" s="657">
        <v>2505444</v>
      </c>
      <c r="S38" s="658"/>
      <c r="T38" s="658"/>
      <c r="U38" s="658"/>
      <c r="V38" s="658"/>
      <c r="W38" s="658"/>
      <c r="X38" s="658"/>
      <c r="Y38" s="659"/>
      <c r="Z38" s="695">
        <v>11.5</v>
      </c>
      <c r="AA38" s="695"/>
      <c r="AB38" s="695"/>
      <c r="AC38" s="695"/>
      <c r="AD38" s="696" t="s">
        <v>237</v>
      </c>
      <c r="AE38" s="696"/>
      <c r="AF38" s="696"/>
      <c r="AG38" s="696"/>
      <c r="AH38" s="696"/>
      <c r="AI38" s="696"/>
      <c r="AJ38" s="696"/>
      <c r="AK38" s="696"/>
      <c r="AL38" s="660" t="s">
        <v>130</v>
      </c>
      <c r="AM38" s="661"/>
      <c r="AN38" s="661"/>
      <c r="AO38" s="697"/>
      <c r="AQ38" s="690" t="s">
        <v>339</v>
      </c>
      <c r="AR38" s="691"/>
      <c r="AS38" s="691"/>
      <c r="AT38" s="691"/>
      <c r="AU38" s="691"/>
      <c r="AV38" s="691"/>
      <c r="AW38" s="691"/>
      <c r="AX38" s="691"/>
      <c r="AY38" s="692"/>
      <c r="AZ38" s="657">
        <v>170373</v>
      </c>
      <c r="BA38" s="658"/>
      <c r="BB38" s="658"/>
      <c r="BC38" s="658"/>
      <c r="BD38" s="670"/>
      <c r="BE38" s="670"/>
      <c r="BF38" s="693"/>
      <c r="BG38" s="654" t="s">
        <v>340</v>
      </c>
      <c r="BH38" s="655"/>
      <c r="BI38" s="655"/>
      <c r="BJ38" s="655"/>
      <c r="BK38" s="655"/>
      <c r="BL38" s="655"/>
      <c r="BM38" s="655"/>
      <c r="BN38" s="655"/>
      <c r="BO38" s="655"/>
      <c r="BP38" s="655"/>
      <c r="BQ38" s="655"/>
      <c r="BR38" s="655"/>
      <c r="BS38" s="655"/>
      <c r="BT38" s="655"/>
      <c r="BU38" s="656"/>
      <c r="BV38" s="657">
        <v>4176</v>
      </c>
      <c r="BW38" s="658"/>
      <c r="BX38" s="658"/>
      <c r="BY38" s="658"/>
      <c r="BZ38" s="658"/>
      <c r="CA38" s="658"/>
      <c r="CB38" s="694"/>
      <c r="CD38" s="654" t="s">
        <v>341</v>
      </c>
      <c r="CE38" s="655"/>
      <c r="CF38" s="655"/>
      <c r="CG38" s="655"/>
      <c r="CH38" s="655"/>
      <c r="CI38" s="655"/>
      <c r="CJ38" s="655"/>
      <c r="CK38" s="655"/>
      <c r="CL38" s="655"/>
      <c r="CM38" s="655"/>
      <c r="CN38" s="655"/>
      <c r="CO38" s="655"/>
      <c r="CP38" s="655"/>
      <c r="CQ38" s="656"/>
      <c r="CR38" s="657">
        <v>1756145</v>
      </c>
      <c r="CS38" s="658"/>
      <c r="CT38" s="658"/>
      <c r="CU38" s="658"/>
      <c r="CV38" s="658"/>
      <c r="CW38" s="658"/>
      <c r="CX38" s="658"/>
      <c r="CY38" s="659"/>
      <c r="CZ38" s="660">
        <v>8.6</v>
      </c>
      <c r="DA38" s="672"/>
      <c r="DB38" s="672"/>
      <c r="DC38" s="673"/>
      <c r="DD38" s="663">
        <v>1379206</v>
      </c>
      <c r="DE38" s="658"/>
      <c r="DF38" s="658"/>
      <c r="DG38" s="658"/>
      <c r="DH38" s="658"/>
      <c r="DI38" s="658"/>
      <c r="DJ38" s="658"/>
      <c r="DK38" s="659"/>
      <c r="DL38" s="663">
        <v>1310014</v>
      </c>
      <c r="DM38" s="658"/>
      <c r="DN38" s="658"/>
      <c r="DO38" s="658"/>
      <c r="DP38" s="658"/>
      <c r="DQ38" s="658"/>
      <c r="DR38" s="658"/>
      <c r="DS38" s="658"/>
      <c r="DT38" s="658"/>
      <c r="DU38" s="658"/>
      <c r="DV38" s="659"/>
      <c r="DW38" s="660">
        <v>12.3</v>
      </c>
      <c r="DX38" s="672"/>
      <c r="DY38" s="672"/>
      <c r="DZ38" s="672"/>
      <c r="EA38" s="672"/>
      <c r="EB38" s="672"/>
      <c r="EC38" s="684"/>
    </row>
    <row r="39" spans="2:133" ht="11.25" customHeight="1" x14ac:dyDescent="0.2">
      <c r="B39" s="654" t="s">
        <v>342</v>
      </c>
      <c r="C39" s="655"/>
      <c r="D39" s="655"/>
      <c r="E39" s="655"/>
      <c r="F39" s="655"/>
      <c r="G39" s="655"/>
      <c r="H39" s="655"/>
      <c r="I39" s="655"/>
      <c r="J39" s="655"/>
      <c r="K39" s="655"/>
      <c r="L39" s="655"/>
      <c r="M39" s="655"/>
      <c r="N39" s="655"/>
      <c r="O39" s="655"/>
      <c r="P39" s="655"/>
      <c r="Q39" s="656"/>
      <c r="R39" s="657" t="s">
        <v>237</v>
      </c>
      <c r="S39" s="658"/>
      <c r="T39" s="658"/>
      <c r="U39" s="658"/>
      <c r="V39" s="658"/>
      <c r="W39" s="658"/>
      <c r="X39" s="658"/>
      <c r="Y39" s="659"/>
      <c r="Z39" s="695" t="s">
        <v>130</v>
      </c>
      <c r="AA39" s="695"/>
      <c r="AB39" s="695"/>
      <c r="AC39" s="695"/>
      <c r="AD39" s="696" t="s">
        <v>130</v>
      </c>
      <c r="AE39" s="696"/>
      <c r="AF39" s="696"/>
      <c r="AG39" s="696"/>
      <c r="AH39" s="696"/>
      <c r="AI39" s="696"/>
      <c r="AJ39" s="696"/>
      <c r="AK39" s="696"/>
      <c r="AL39" s="660" t="s">
        <v>130</v>
      </c>
      <c r="AM39" s="661"/>
      <c r="AN39" s="661"/>
      <c r="AO39" s="697"/>
      <c r="AQ39" s="690" t="s">
        <v>343</v>
      </c>
      <c r="AR39" s="691"/>
      <c r="AS39" s="691"/>
      <c r="AT39" s="691"/>
      <c r="AU39" s="691"/>
      <c r="AV39" s="691"/>
      <c r="AW39" s="691"/>
      <c r="AX39" s="691"/>
      <c r="AY39" s="692"/>
      <c r="AZ39" s="657">
        <v>155963</v>
      </c>
      <c r="BA39" s="658"/>
      <c r="BB39" s="658"/>
      <c r="BC39" s="658"/>
      <c r="BD39" s="670"/>
      <c r="BE39" s="670"/>
      <c r="BF39" s="693"/>
      <c r="BG39" s="654" t="s">
        <v>344</v>
      </c>
      <c r="BH39" s="655"/>
      <c r="BI39" s="655"/>
      <c r="BJ39" s="655"/>
      <c r="BK39" s="655"/>
      <c r="BL39" s="655"/>
      <c r="BM39" s="655"/>
      <c r="BN39" s="655"/>
      <c r="BO39" s="655"/>
      <c r="BP39" s="655"/>
      <c r="BQ39" s="655"/>
      <c r="BR39" s="655"/>
      <c r="BS39" s="655"/>
      <c r="BT39" s="655"/>
      <c r="BU39" s="656"/>
      <c r="BV39" s="657">
        <v>6474</v>
      </c>
      <c r="BW39" s="658"/>
      <c r="BX39" s="658"/>
      <c r="BY39" s="658"/>
      <c r="BZ39" s="658"/>
      <c r="CA39" s="658"/>
      <c r="CB39" s="694"/>
      <c r="CD39" s="654" t="s">
        <v>345</v>
      </c>
      <c r="CE39" s="655"/>
      <c r="CF39" s="655"/>
      <c r="CG39" s="655"/>
      <c r="CH39" s="655"/>
      <c r="CI39" s="655"/>
      <c r="CJ39" s="655"/>
      <c r="CK39" s="655"/>
      <c r="CL39" s="655"/>
      <c r="CM39" s="655"/>
      <c r="CN39" s="655"/>
      <c r="CO39" s="655"/>
      <c r="CP39" s="655"/>
      <c r="CQ39" s="656"/>
      <c r="CR39" s="657">
        <v>1271020</v>
      </c>
      <c r="CS39" s="670"/>
      <c r="CT39" s="670"/>
      <c r="CU39" s="670"/>
      <c r="CV39" s="670"/>
      <c r="CW39" s="670"/>
      <c r="CX39" s="670"/>
      <c r="CY39" s="671"/>
      <c r="CZ39" s="660">
        <v>6.2</v>
      </c>
      <c r="DA39" s="672"/>
      <c r="DB39" s="672"/>
      <c r="DC39" s="673"/>
      <c r="DD39" s="663">
        <v>542247</v>
      </c>
      <c r="DE39" s="670"/>
      <c r="DF39" s="670"/>
      <c r="DG39" s="670"/>
      <c r="DH39" s="670"/>
      <c r="DI39" s="670"/>
      <c r="DJ39" s="670"/>
      <c r="DK39" s="671"/>
      <c r="DL39" s="663" t="s">
        <v>130</v>
      </c>
      <c r="DM39" s="670"/>
      <c r="DN39" s="670"/>
      <c r="DO39" s="670"/>
      <c r="DP39" s="670"/>
      <c r="DQ39" s="670"/>
      <c r="DR39" s="670"/>
      <c r="DS39" s="670"/>
      <c r="DT39" s="670"/>
      <c r="DU39" s="670"/>
      <c r="DV39" s="671"/>
      <c r="DW39" s="660" t="s">
        <v>237</v>
      </c>
      <c r="DX39" s="672"/>
      <c r="DY39" s="672"/>
      <c r="DZ39" s="672"/>
      <c r="EA39" s="672"/>
      <c r="EB39" s="672"/>
      <c r="EC39" s="684"/>
    </row>
    <row r="40" spans="2:133" ht="11.25" customHeight="1" x14ac:dyDescent="0.2">
      <c r="B40" s="654" t="s">
        <v>346</v>
      </c>
      <c r="C40" s="655"/>
      <c r="D40" s="655"/>
      <c r="E40" s="655"/>
      <c r="F40" s="655"/>
      <c r="G40" s="655"/>
      <c r="H40" s="655"/>
      <c r="I40" s="655"/>
      <c r="J40" s="655"/>
      <c r="K40" s="655"/>
      <c r="L40" s="655"/>
      <c r="M40" s="655"/>
      <c r="N40" s="655"/>
      <c r="O40" s="655"/>
      <c r="P40" s="655"/>
      <c r="Q40" s="656"/>
      <c r="R40" s="657">
        <v>99744</v>
      </c>
      <c r="S40" s="658"/>
      <c r="T40" s="658"/>
      <c r="U40" s="658"/>
      <c r="V40" s="658"/>
      <c r="W40" s="658"/>
      <c r="X40" s="658"/>
      <c r="Y40" s="659"/>
      <c r="Z40" s="695">
        <v>0.5</v>
      </c>
      <c r="AA40" s="695"/>
      <c r="AB40" s="695"/>
      <c r="AC40" s="695"/>
      <c r="AD40" s="696" t="s">
        <v>237</v>
      </c>
      <c r="AE40" s="696"/>
      <c r="AF40" s="696"/>
      <c r="AG40" s="696"/>
      <c r="AH40" s="696"/>
      <c r="AI40" s="696"/>
      <c r="AJ40" s="696"/>
      <c r="AK40" s="696"/>
      <c r="AL40" s="660" t="s">
        <v>130</v>
      </c>
      <c r="AM40" s="661"/>
      <c r="AN40" s="661"/>
      <c r="AO40" s="697"/>
      <c r="AQ40" s="690" t="s">
        <v>347</v>
      </c>
      <c r="AR40" s="691"/>
      <c r="AS40" s="691"/>
      <c r="AT40" s="691"/>
      <c r="AU40" s="691"/>
      <c r="AV40" s="691"/>
      <c r="AW40" s="691"/>
      <c r="AX40" s="691"/>
      <c r="AY40" s="692"/>
      <c r="AZ40" s="657" t="s">
        <v>130</v>
      </c>
      <c r="BA40" s="658"/>
      <c r="BB40" s="658"/>
      <c r="BC40" s="658"/>
      <c r="BD40" s="670"/>
      <c r="BE40" s="670"/>
      <c r="BF40" s="693"/>
      <c r="BG40" s="698" t="s">
        <v>348</v>
      </c>
      <c r="BH40" s="699"/>
      <c r="BI40" s="699"/>
      <c r="BJ40" s="699"/>
      <c r="BK40" s="699"/>
      <c r="BL40" s="223"/>
      <c r="BM40" s="655" t="s">
        <v>349</v>
      </c>
      <c r="BN40" s="655"/>
      <c r="BO40" s="655"/>
      <c r="BP40" s="655"/>
      <c r="BQ40" s="655"/>
      <c r="BR40" s="655"/>
      <c r="BS40" s="655"/>
      <c r="BT40" s="655"/>
      <c r="BU40" s="656"/>
      <c r="BV40" s="657">
        <v>89</v>
      </c>
      <c r="BW40" s="658"/>
      <c r="BX40" s="658"/>
      <c r="BY40" s="658"/>
      <c r="BZ40" s="658"/>
      <c r="CA40" s="658"/>
      <c r="CB40" s="694"/>
      <c r="CD40" s="654" t="s">
        <v>350</v>
      </c>
      <c r="CE40" s="655"/>
      <c r="CF40" s="655"/>
      <c r="CG40" s="655"/>
      <c r="CH40" s="655"/>
      <c r="CI40" s="655"/>
      <c r="CJ40" s="655"/>
      <c r="CK40" s="655"/>
      <c r="CL40" s="655"/>
      <c r="CM40" s="655"/>
      <c r="CN40" s="655"/>
      <c r="CO40" s="655"/>
      <c r="CP40" s="655"/>
      <c r="CQ40" s="656"/>
      <c r="CR40" s="657">
        <v>70247</v>
      </c>
      <c r="CS40" s="658"/>
      <c r="CT40" s="658"/>
      <c r="CU40" s="658"/>
      <c r="CV40" s="658"/>
      <c r="CW40" s="658"/>
      <c r="CX40" s="658"/>
      <c r="CY40" s="659"/>
      <c r="CZ40" s="660">
        <v>0.3</v>
      </c>
      <c r="DA40" s="672"/>
      <c r="DB40" s="672"/>
      <c r="DC40" s="673"/>
      <c r="DD40" s="663">
        <v>61727</v>
      </c>
      <c r="DE40" s="658"/>
      <c r="DF40" s="658"/>
      <c r="DG40" s="658"/>
      <c r="DH40" s="658"/>
      <c r="DI40" s="658"/>
      <c r="DJ40" s="658"/>
      <c r="DK40" s="659"/>
      <c r="DL40" s="663" t="s">
        <v>130</v>
      </c>
      <c r="DM40" s="658"/>
      <c r="DN40" s="658"/>
      <c r="DO40" s="658"/>
      <c r="DP40" s="658"/>
      <c r="DQ40" s="658"/>
      <c r="DR40" s="658"/>
      <c r="DS40" s="658"/>
      <c r="DT40" s="658"/>
      <c r="DU40" s="658"/>
      <c r="DV40" s="659"/>
      <c r="DW40" s="660" t="s">
        <v>237</v>
      </c>
      <c r="DX40" s="672"/>
      <c r="DY40" s="672"/>
      <c r="DZ40" s="672"/>
      <c r="EA40" s="672"/>
      <c r="EB40" s="672"/>
      <c r="EC40" s="684"/>
    </row>
    <row r="41" spans="2:133" ht="11.25" customHeight="1" x14ac:dyDescent="0.2">
      <c r="B41" s="638" t="s">
        <v>351</v>
      </c>
      <c r="C41" s="639"/>
      <c r="D41" s="639"/>
      <c r="E41" s="639"/>
      <c r="F41" s="639"/>
      <c r="G41" s="639"/>
      <c r="H41" s="639"/>
      <c r="I41" s="639"/>
      <c r="J41" s="639"/>
      <c r="K41" s="639"/>
      <c r="L41" s="639"/>
      <c r="M41" s="639"/>
      <c r="N41" s="639"/>
      <c r="O41" s="639"/>
      <c r="P41" s="639"/>
      <c r="Q41" s="640"/>
      <c r="R41" s="641">
        <v>21861161</v>
      </c>
      <c r="S41" s="682"/>
      <c r="T41" s="682"/>
      <c r="U41" s="682"/>
      <c r="V41" s="682"/>
      <c r="W41" s="682"/>
      <c r="X41" s="682"/>
      <c r="Y41" s="685"/>
      <c r="Z41" s="686">
        <v>100</v>
      </c>
      <c r="AA41" s="686"/>
      <c r="AB41" s="686"/>
      <c r="AC41" s="686"/>
      <c r="AD41" s="687">
        <v>10555450</v>
      </c>
      <c r="AE41" s="687"/>
      <c r="AF41" s="687"/>
      <c r="AG41" s="687"/>
      <c r="AH41" s="687"/>
      <c r="AI41" s="687"/>
      <c r="AJ41" s="687"/>
      <c r="AK41" s="687"/>
      <c r="AL41" s="644">
        <v>100</v>
      </c>
      <c r="AM41" s="688"/>
      <c r="AN41" s="688"/>
      <c r="AO41" s="689"/>
      <c r="AQ41" s="690" t="s">
        <v>352</v>
      </c>
      <c r="AR41" s="691"/>
      <c r="AS41" s="691"/>
      <c r="AT41" s="691"/>
      <c r="AU41" s="691"/>
      <c r="AV41" s="691"/>
      <c r="AW41" s="691"/>
      <c r="AX41" s="691"/>
      <c r="AY41" s="692"/>
      <c r="AZ41" s="657">
        <v>313457</v>
      </c>
      <c r="BA41" s="658"/>
      <c r="BB41" s="658"/>
      <c r="BC41" s="658"/>
      <c r="BD41" s="670"/>
      <c r="BE41" s="670"/>
      <c r="BF41" s="693"/>
      <c r="BG41" s="698"/>
      <c r="BH41" s="699"/>
      <c r="BI41" s="699"/>
      <c r="BJ41" s="699"/>
      <c r="BK41" s="699"/>
      <c r="BL41" s="223"/>
      <c r="BM41" s="655" t="s">
        <v>353</v>
      </c>
      <c r="BN41" s="655"/>
      <c r="BO41" s="655"/>
      <c r="BP41" s="655"/>
      <c r="BQ41" s="655"/>
      <c r="BR41" s="655"/>
      <c r="BS41" s="655"/>
      <c r="BT41" s="655"/>
      <c r="BU41" s="656"/>
      <c r="BV41" s="657" t="s">
        <v>130</v>
      </c>
      <c r="BW41" s="658"/>
      <c r="BX41" s="658"/>
      <c r="BY41" s="658"/>
      <c r="BZ41" s="658"/>
      <c r="CA41" s="658"/>
      <c r="CB41" s="694"/>
      <c r="CD41" s="654" t="s">
        <v>354</v>
      </c>
      <c r="CE41" s="655"/>
      <c r="CF41" s="655"/>
      <c r="CG41" s="655"/>
      <c r="CH41" s="655"/>
      <c r="CI41" s="655"/>
      <c r="CJ41" s="655"/>
      <c r="CK41" s="655"/>
      <c r="CL41" s="655"/>
      <c r="CM41" s="655"/>
      <c r="CN41" s="655"/>
      <c r="CO41" s="655"/>
      <c r="CP41" s="655"/>
      <c r="CQ41" s="656"/>
      <c r="CR41" s="657" t="s">
        <v>130</v>
      </c>
      <c r="CS41" s="670"/>
      <c r="CT41" s="670"/>
      <c r="CU41" s="670"/>
      <c r="CV41" s="670"/>
      <c r="CW41" s="670"/>
      <c r="CX41" s="670"/>
      <c r="CY41" s="671"/>
      <c r="CZ41" s="660" t="s">
        <v>130</v>
      </c>
      <c r="DA41" s="672"/>
      <c r="DB41" s="672"/>
      <c r="DC41" s="673"/>
      <c r="DD41" s="663" t="s">
        <v>130</v>
      </c>
      <c r="DE41" s="670"/>
      <c r="DF41" s="670"/>
      <c r="DG41" s="670"/>
      <c r="DH41" s="670"/>
      <c r="DI41" s="670"/>
      <c r="DJ41" s="670"/>
      <c r="DK41" s="671"/>
      <c r="DL41" s="664"/>
      <c r="DM41" s="665"/>
      <c r="DN41" s="665"/>
      <c r="DO41" s="665"/>
      <c r="DP41" s="665"/>
      <c r="DQ41" s="665"/>
      <c r="DR41" s="665"/>
      <c r="DS41" s="665"/>
      <c r="DT41" s="665"/>
      <c r="DU41" s="665"/>
      <c r="DV41" s="666"/>
      <c r="DW41" s="667"/>
      <c r="DX41" s="668"/>
      <c r="DY41" s="668"/>
      <c r="DZ41" s="668"/>
      <c r="EA41" s="668"/>
      <c r="EB41" s="668"/>
      <c r="EC41" s="669"/>
    </row>
    <row r="42" spans="2:133" ht="11.25" customHeight="1" x14ac:dyDescent="0.2">
      <c r="AQ42" s="702" t="s">
        <v>355</v>
      </c>
      <c r="AR42" s="703"/>
      <c r="AS42" s="703"/>
      <c r="AT42" s="703"/>
      <c r="AU42" s="703"/>
      <c r="AV42" s="703"/>
      <c r="AW42" s="703"/>
      <c r="AX42" s="703"/>
      <c r="AY42" s="704"/>
      <c r="AZ42" s="641">
        <v>1442688</v>
      </c>
      <c r="BA42" s="682"/>
      <c r="BB42" s="682"/>
      <c r="BC42" s="682"/>
      <c r="BD42" s="642"/>
      <c r="BE42" s="642"/>
      <c r="BF42" s="705"/>
      <c r="BG42" s="700"/>
      <c r="BH42" s="701"/>
      <c r="BI42" s="701"/>
      <c r="BJ42" s="701"/>
      <c r="BK42" s="701"/>
      <c r="BL42" s="224"/>
      <c r="BM42" s="639" t="s">
        <v>356</v>
      </c>
      <c r="BN42" s="639"/>
      <c r="BO42" s="639"/>
      <c r="BP42" s="639"/>
      <c r="BQ42" s="639"/>
      <c r="BR42" s="639"/>
      <c r="BS42" s="639"/>
      <c r="BT42" s="639"/>
      <c r="BU42" s="640"/>
      <c r="BV42" s="641">
        <v>474</v>
      </c>
      <c r="BW42" s="682"/>
      <c r="BX42" s="682"/>
      <c r="BY42" s="682"/>
      <c r="BZ42" s="682"/>
      <c r="CA42" s="682"/>
      <c r="CB42" s="683"/>
      <c r="CD42" s="654" t="s">
        <v>357</v>
      </c>
      <c r="CE42" s="655"/>
      <c r="CF42" s="655"/>
      <c r="CG42" s="655"/>
      <c r="CH42" s="655"/>
      <c r="CI42" s="655"/>
      <c r="CJ42" s="655"/>
      <c r="CK42" s="655"/>
      <c r="CL42" s="655"/>
      <c r="CM42" s="655"/>
      <c r="CN42" s="655"/>
      <c r="CO42" s="655"/>
      <c r="CP42" s="655"/>
      <c r="CQ42" s="656"/>
      <c r="CR42" s="657">
        <v>3083671</v>
      </c>
      <c r="CS42" s="670"/>
      <c r="CT42" s="670"/>
      <c r="CU42" s="670"/>
      <c r="CV42" s="670"/>
      <c r="CW42" s="670"/>
      <c r="CX42" s="670"/>
      <c r="CY42" s="671"/>
      <c r="CZ42" s="660">
        <v>15.1</v>
      </c>
      <c r="DA42" s="672"/>
      <c r="DB42" s="672"/>
      <c r="DC42" s="673"/>
      <c r="DD42" s="663">
        <v>452872</v>
      </c>
      <c r="DE42" s="670"/>
      <c r="DF42" s="670"/>
      <c r="DG42" s="670"/>
      <c r="DH42" s="670"/>
      <c r="DI42" s="670"/>
      <c r="DJ42" s="670"/>
      <c r="DK42" s="671"/>
      <c r="DL42" s="664"/>
      <c r="DM42" s="665"/>
      <c r="DN42" s="665"/>
      <c r="DO42" s="665"/>
      <c r="DP42" s="665"/>
      <c r="DQ42" s="665"/>
      <c r="DR42" s="665"/>
      <c r="DS42" s="665"/>
      <c r="DT42" s="665"/>
      <c r="DU42" s="665"/>
      <c r="DV42" s="666"/>
      <c r="DW42" s="667"/>
      <c r="DX42" s="668"/>
      <c r="DY42" s="668"/>
      <c r="DZ42" s="668"/>
      <c r="EA42" s="668"/>
      <c r="EB42" s="668"/>
      <c r="EC42" s="669"/>
    </row>
    <row r="43" spans="2:133" ht="11.25" customHeight="1" x14ac:dyDescent="0.2">
      <c r="B43" s="214" t="s">
        <v>358</v>
      </c>
      <c r="CD43" s="654" t="s">
        <v>359</v>
      </c>
      <c r="CE43" s="655"/>
      <c r="CF43" s="655"/>
      <c r="CG43" s="655"/>
      <c r="CH43" s="655"/>
      <c r="CI43" s="655"/>
      <c r="CJ43" s="655"/>
      <c r="CK43" s="655"/>
      <c r="CL43" s="655"/>
      <c r="CM43" s="655"/>
      <c r="CN43" s="655"/>
      <c r="CO43" s="655"/>
      <c r="CP43" s="655"/>
      <c r="CQ43" s="656"/>
      <c r="CR43" s="657">
        <v>94193</v>
      </c>
      <c r="CS43" s="670"/>
      <c r="CT43" s="670"/>
      <c r="CU43" s="670"/>
      <c r="CV43" s="670"/>
      <c r="CW43" s="670"/>
      <c r="CX43" s="670"/>
      <c r="CY43" s="671"/>
      <c r="CZ43" s="660">
        <v>0.5</v>
      </c>
      <c r="DA43" s="672"/>
      <c r="DB43" s="672"/>
      <c r="DC43" s="673"/>
      <c r="DD43" s="663">
        <v>94193</v>
      </c>
      <c r="DE43" s="670"/>
      <c r="DF43" s="670"/>
      <c r="DG43" s="670"/>
      <c r="DH43" s="670"/>
      <c r="DI43" s="670"/>
      <c r="DJ43" s="670"/>
      <c r="DK43" s="671"/>
      <c r="DL43" s="664"/>
      <c r="DM43" s="665"/>
      <c r="DN43" s="665"/>
      <c r="DO43" s="665"/>
      <c r="DP43" s="665"/>
      <c r="DQ43" s="665"/>
      <c r="DR43" s="665"/>
      <c r="DS43" s="665"/>
      <c r="DT43" s="665"/>
      <c r="DU43" s="665"/>
      <c r="DV43" s="666"/>
      <c r="DW43" s="667"/>
      <c r="DX43" s="668"/>
      <c r="DY43" s="668"/>
      <c r="DZ43" s="668"/>
      <c r="EA43" s="668"/>
      <c r="EB43" s="668"/>
      <c r="EC43" s="669"/>
    </row>
    <row r="44" spans="2:133" ht="11.25" customHeight="1" x14ac:dyDescent="0.2">
      <c r="B44" s="674" t="s">
        <v>360</v>
      </c>
      <c r="C44" s="674"/>
      <c r="D44" s="674"/>
      <c r="E44" s="674"/>
      <c r="F44" s="674"/>
      <c r="G44" s="674"/>
      <c r="H44" s="674"/>
      <c r="I44" s="674"/>
      <c r="J44" s="674"/>
      <c r="K44" s="674"/>
      <c r="L44" s="674"/>
      <c r="M44" s="674"/>
      <c r="N44" s="674"/>
      <c r="O44" s="674"/>
      <c r="P44" s="674"/>
      <c r="Q44" s="674"/>
      <c r="R44" s="674"/>
      <c r="S44" s="674"/>
      <c r="T44" s="674"/>
      <c r="U44" s="674"/>
      <c r="V44" s="674"/>
      <c r="W44" s="674"/>
      <c r="X44" s="674"/>
      <c r="Y44" s="674"/>
      <c r="Z44" s="674"/>
      <c r="AA44" s="674"/>
      <c r="AB44" s="674"/>
      <c r="AC44" s="674"/>
      <c r="AD44" s="674"/>
      <c r="AE44" s="674"/>
      <c r="AF44" s="674"/>
      <c r="AG44" s="674"/>
      <c r="AH44" s="674"/>
      <c r="AI44" s="674"/>
      <c r="AJ44" s="674"/>
      <c r="AK44" s="674"/>
      <c r="AL44" s="674"/>
      <c r="AM44" s="674"/>
      <c r="AN44" s="674"/>
      <c r="AO44" s="674"/>
      <c r="AP44" s="674"/>
      <c r="AQ44" s="674"/>
      <c r="AR44" s="674"/>
      <c r="AS44" s="674"/>
      <c r="AT44" s="674"/>
      <c r="AU44" s="674"/>
      <c r="AV44" s="674"/>
      <c r="AW44" s="674"/>
      <c r="AX44" s="674"/>
      <c r="AY44" s="674"/>
      <c r="AZ44" s="674"/>
      <c r="BA44" s="674"/>
      <c r="BB44" s="674"/>
      <c r="BC44" s="674"/>
      <c r="BD44" s="674"/>
      <c r="BE44" s="674"/>
      <c r="BF44" s="674"/>
      <c r="BG44" s="674"/>
      <c r="BH44" s="674"/>
      <c r="BI44" s="674"/>
      <c r="BJ44" s="674"/>
      <c r="BK44" s="674"/>
      <c r="BL44" s="674"/>
      <c r="BM44" s="674"/>
      <c r="BN44" s="674"/>
      <c r="BO44" s="674"/>
      <c r="BP44" s="674"/>
      <c r="BQ44" s="674"/>
      <c r="BR44" s="674"/>
      <c r="BS44" s="674"/>
      <c r="BT44" s="674"/>
      <c r="BU44" s="674"/>
      <c r="BV44" s="674"/>
      <c r="BW44" s="674"/>
      <c r="BX44" s="674"/>
      <c r="BY44" s="674"/>
      <c r="BZ44" s="674"/>
      <c r="CA44" s="674"/>
      <c r="CB44" s="674"/>
      <c r="CC44" s="675"/>
      <c r="CD44" s="676" t="s">
        <v>308</v>
      </c>
      <c r="CE44" s="677"/>
      <c r="CF44" s="654" t="s">
        <v>361</v>
      </c>
      <c r="CG44" s="655"/>
      <c r="CH44" s="655"/>
      <c r="CI44" s="655"/>
      <c r="CJ44" s="655"/>
      <c r="CK44" s="655"/>
      <c r="CL44" s="655"/>
      <c r="CM44" s="655"/>
      <c r="CN44" s="655"/>
      <c r="CO44" s="655"/>
      <c r="CP44" s="655"/>
      <c r="CQ44" s="656"/>
      <c r="CR44" s="657">
        <v>2759827</v>
      </c>
      <c r="CS44" s="658"/>
      <c r="CT44" s="658"/>
      <c r="CU44" s="658"/>
      <c r="CV44" s="658"/>
      <c r="CW44" s="658"/>
      <c r="CX44" s="658"/>
      <c r="CY44" s="659"/>
      <c r="CZ44" s="660">
        <v>13.5</v>
      </c>
      <c r="DA44" s="661"/>
      <c r="DB44" s="661"/>
      <c r="DC44" s="662"/>
      <c r="DD44" s="663">
        <v>374726</v>
      </c>
      <c r="DE44" s="658"/>
      <c r="DF44" s="658"/>
      <c r="DG44" s="658"/>
      <c r="DH44" s="658"/>
      <c r="DI44" s="658"/>
      <c r="DJ44" s="658"/>
      <c r="DK44" s="659"/>
      <c r="DL44" s="664"/>
      <c r="DM44" s="665"/>
      <c r="DN44" s="665"/>
      <c r="DO44" s="665"/>
      <c r="DP44" s="665"/>
      <c r="DQ44" s="665"/>
      <c r="DR44" s="665"/>
      <c r="DS44" s="665"/>
      <c r="DT44" s="665"/>
      <c r="DU44" s="665"/>
      <c r="DV44" s="666"/>
      <c r="DW44" s="667"/>
      <c r="DX44" s="668"/>
      <c r="DY44" s="668"/>
      <c r="DZ44" s="668"/>
      <c r="EA44" s="668"/>
      <c r="EB44" s="668"/>
      <c r="EC44" s="669"/>
    </row>
    <row r="45" spans="2:133" ht="11.25" customHeight="1" x14ac:dyDescent="0.2">
      <c r="B45" s="674" t="s">
        <v>362</v>
      </c>
      <c r="C45" s="674"/>
      <c r="D45" s="674"/>
      <c r="E45" s="674"/>
      <c r="F45" s="674"/>
      <c r="G45" s="674"/>
      <c r="H45" s="674"/>
      <c r="I45" s="674"/>
      <c r="J45" s="674"/>
      <c r="K45" s="674"/>
      <c r="L45" s="674"/>
      <c r="M45" s="674"/>
      <c r="N45" s="674"/>
      <c r="O45" s="674"/>
      <c r="P45" s="674"/>
      <c r="Q45" s="674"/>
      <c r="R45" s="674"/>
      <c r="S45" s="674"/>
      <c r="T45" s="674"/>
      <c r="U45" s="674"/>
      <c r="V45" s="674"/>
      <c r="W45" s="674"/>
      <c r="X45" s="674"/>
      <c r="Y45" s="674"/>
      <c r="Z45" s="674"/>
      <c r="AA45" s="674"/>
      <c r="AB45" s="674"/>
      <c r="AC45" s="674"/>
      <c r="AD45" s="674"/>
      <c r="AE45" s="674"/>
      <c r="AF45" s="674"/>
      <c r="AG45" s="674"/>
      <c r="AH45" s="674"/>
      <c r="AI45" s="674"/>
      <c r="AJ45" s="674"/>
      <c r="AK45" s="674"/>
      <c r="AL45" s="674"/>
      <c r="AM45" s="674"/>
      <c r="AN45" s="674"/>
      <c r="AO45" s="674"/>
      <c r="AP45" s="674"/>
      <c r="AQ45" s="674"/>
      <c r="AR45" s="674"/>
      <c r="AS45" s="674"/>
      <c r="AT45" s="674"/>
      <c r="AU45" s="674"/>
      <c r="AV45" s="674"/>
      <c r="AW45" s="674"/>
      <c r="AX45" s="674"/>
      <c r="AY45" s="674"/>
      <c r="AZ45" s="674"/>
      <c r="BA45" s="674"/>
      <c r="BB45" s="674"/>
      <c r="BC45" s="674"/>
      <c r="BD45" s="674"/>
      <c r="BE45" s="674"/>
      <c r="BF45" s="674"/>
      <c r="BG45" s="674"/>
      <c r="BH45" s="674"/>
      <c r="BI45" s="674"/>
      <c r="BJ45" s="674"/>
      <c r="BK45" s="674"/>
      <c r="BL45" s="674"/>
      <c r="BM45" s="674"/>
      <c r="BN45" s="674"/>
      <c r="BO45" s="674"/>
      <c r="BP45" s="674"/>
      <c r="BQ45" s="674"/>
      <c r="BR45" s="674"/>
      <c r="BS45" s="674"/>
      <c r="BT45" s="674"/>
      <c r="BU45" s="674"/>
      <c r="BV45" s="674"/>
      <c r="BW45" s="674"/>
      <c r="BX45" s="674"/>
      <c r="BY45" s="674"/>
      <c r="BZ45" s="674"/>
      <c r="CA45" s="674"/>
      <c r="CB45" s="674"/>
      <c r="CC45" s="675"/>
      <c r="CD45" s="678"/>
      <c r="CE45" s="679"/>
      <c r="CF45" s="654" t="s">
        <v>363</v>
      </c>
      <c r="CG45" s="655"/>
      <c r="CH45" s="655"/>
      <c r="CI45" s="655"/>
      <c r="CJ45" s="655"/>
      <c r="CK45" s="655"/>
      <c r="CL45" s="655"/>
      <c r="CM45" s="655"/>
      <c r="CN45" s="655"/>
      <c r="CO45" s="655"/>
      <c r="CP45" s="655"/>
      <c r="CQ45" s="656"/>
      <c r="CR45" s="657">
        <v>1115774</v>
      </c>
      <c r="CS45" s="670"/>
      <c r="CT45" s="670"/>
      <c r="CU45" s="670"/>
      <c r="CV45" s="670"/>
      <c r="CW45" s="670"/>
      <c r="CX45" s="670"/>
      <c r="CY45" s="671"/>
      <c r="CZ45" s="660">
        <v>5.4</v>
      </c>
      <c r="DA45" s="672"/>
      <c r="DB45" s="672"/>
      <c r="DC45" s="673"/>
      <c r="DD45" s="663">
        <v>126180</v>
      </c>
      <c r="DE45" s="670"/>
      <c r="DF45" s="670"/>
      <c r="DG45" s="670"/>
      <c r="DH45" s="670"/>
      <c r="DI45" s="670"/>
      <c r="DJ45" s="670"/>
      <c r="DK45" s="671"/>
      <c r="DL45" s="664"/>
      <c r="DM45" s="665"/>
      <c r="DN45" s="665"/>
      <c r="DO45" s="665"/>
      <c r="DP45" s="665"/>
      <c r="DQ45" s="665"/>
      <c r="DR45" s="665"/>
      <c r="DS45" s="665"/>
      <c r="DT45" s="665"/>
      <c r="DU45" s="665"/>
      <c r="DV45" s="666"/>
      <c r="DW45" s="667"/>
      <c r="DX45" s="668"/>
      <c r="DY45" s="668"/>
      <c r="DZ45" s="668"/>
      <c r="EA45" s="668"/>
      <c r="EB45" s="668"/>
      <c r="EC45" s="669"/>
    </row>
    <row r="46" spans="2:133" ht="11.25" customHeight="1" x14ac:dyDescent="0.2">
      <c r="B46" s="225"/>
      <c r="CD46" s="678"/>
      <c r="CE46" s="679"/>
      <c r="CF46" s="654" t="s">
        <v>364</v>
      </c>
      <c r="CG46" s="655"/>
      <c r="CH46" s="655"/>
      <c r="CI46" s="655"/>
      <c r="CJ46" s="655"/>
      <c r="CK46" s="655"/>
      <c r="CL46" s="655"/>
      <c r="CM46" s="655"/>
      <c r="CN46" s="655"/>
      <c r="CO46" s="655"/>
      <c r="CP46" s="655"/>
      <c r="CQ46" s="656"/>
      <c r="CR46" s="657">
        <v>1563028</v>
      </c>
      <c r="CS46" s="658"/>
      <c r="CT46" s="658"/>
      <c r="CU46" s="658"/>
      <c r="CV46" s="658"/>
      <c r="CW46" s="658"/>
      <c r="CX46" s="658"/>
      <c r="CY46" s="659"/>
      <c r="CZ46" s="660">
        <v>7.6</v>
      </c>
      <c r="DA46" s="661"/>
      <c r="DB46" s="661"/>
      <c r="DC46" s="662"/>
      <c r="DD46" s="663">
        <v>242165</v>
      </c>
      <c r="DE46" s="658"/>
      <c r="DF46" s="658"/>
      <c r="DG46" s="658"/>
      <c r="DH46" s="658"/>
      <c r="DI46" s="658"/>
      <c r="DJ46" s="658"/>
      <c r="DK46" s="659"/>
      <c r="DL46" s="664"/>
      <c r="DM46" s="665"/>
      <c r="DN46" s="665"/>
      <c r="DO46" s="665"/>
      <c r="DP46" s="665"/>
      <c r="DQ46" s="665"/>
      <c r="DR46" s="665"/>
      <c r="DS46" s="665"/>
      <c r="DT46" s="665"/>
      <c r="DU46" s="665"/>
      <c r="DV46" s="666"/>
      <c r="DW46" s="667"/>
      <c r="DX46" s="668"/>
      <c r="DY46" s="668"/>
      <c r="DZ46" s="668"/>
      <c r="EA46" s="668"/>
      <c r="EB46" s="668"/>
      <c r="EC46" s="669"/>
    </row>
    <row r="47" spans="2:133" ht="11.25" customHeight="1" x14ac:dyDescent="0.2">
      <c r="B47" s="225"/>
      <c r="CD47" s="678"/>
      <c r="CE47" s="679"/>
      <c r="CF47" s="654" t="s">
        <v>365</v>
      </c>
      <c r="CG47" s="655"/>
      <c r="CH47" s="655"/>
      <c r="CI47" s="655"/>
      <c r="CJ47" s="655"/>
      <c r="CK47" s="655"/>
      <c r="CL47" s="655"/>
      <c r="CM47" s="655"/>
      <c r="CN47" s="655"/>
      <c r="CO47" s="655"/>
      <c r="CP47" s="655"/>
      <c r="CQ47" s="656"/>
      <c r="CR47" s="657">
        <v>323844</v>
      </c>
      <c r="CS47" s="670"/>
      <c r="CT47" s="670"/>
      <c r="CU47" s="670"/>
      <c r="CV47" s="670"/>
      <c r="CW47" s="670"/>
      <c r="CX47" s="670"/>
      <c r="CY47" s="671"/>
      <c r="CZ47" s="660">
        <v>1.6</v>
      </c>
      <c r="DA47" s="672"/>
      <c r="DB47" s="672"/>
      <c r="DC47" s="673"/>
      <c r="DD47" s="663">
        <v>78146</v>
      </c>
      <c r="DE47" s="670"/>
      <c r="DF47" s="670"/>
      <c r="DG47" s="670"/>
      <c r="DH47" s="670"/>
      <c r="DI47" s="670"/>
      <c r="DJ47" s="670"/>
      <c r="DK47" s="671"/>
      <c r="DL47" s="664"/>
      <c r="DM47" s="665"/>
      <c r="DN47" s="665"/>
      <c r="DO47" s="665"/>
      <c r="DP47" s="665"/>
      <c r="DQ47" s="665"/>
      <c r="DR47" s="665"/>
      <c r="DS47" s="665"/>
      <c r="DT47" s="665"/>
      <c r="DU47" s="665"/>
      <c r="DV47" s="666"/>
      <c r="DW47" s="667"/>
      <c r="DX47" s="668"/>
      <c r="DY47" s="668"/>
      <c r="DZ47" s="668"/>
      <c r="EA47" s="668"/>
      <c r="EB47" s="668"/>
      <c r="EC47" s="669"/>
    </row>
    <row r="48" spans="2:133" ht="10.8" x14ac:dyDescent="0.2">
      <c r="B48" s="225"/>
      <c r="CD48" s="680"/>
      <c r="CE48" s="681"/>
      <c r="CF48" s="654" t="s">
        <v>366</v>
      </c>
      <c r="CG48" s="655"/>
      <c r="CH48" s="655"/>
      <c r="CI48" s="655"/>
      <c r="CJ48" s="655"/>
      <c r="CK48" s="655"/>
      <c r="CL48" s="655"/>
      <c r="CM48" s="655"/>
      <c r="CN48" s="655"/>
      <c r="CO48" s="655"/>
      <c r="CP48" s="655"/>
      <c r="CQ48" s="656"/>
      <c r="CR48" s="657" t="s">
        <v>237</v>
      </c>
      <c r="CS48" s="658"/>
      <c r="CT48" s="658"/>
      <c r="CU48" s="658"/>
      <c r="CV48" s="658"/>
      <c r="CW48" s="658"/>
      <c r="CX48" s="658"/>
      <c r="CY48" s="659"/>
      <c r="CZ48" s="660" t="s">
        <v>130</v>
      </c>
      <c r="DA48" s="661"/>
      <c r="DB48" s="661"/>
      <c r="DC48" s="662"/>
      <c r="DD48" s="663" t="s">
        <v>130</v>
      </c>
      <c r="DE48" s="658"/>
      <c r="DF48" s="658"/>
      <c r="DG48" s="658"/>
      <c r="DH48" s="658"/>
      <c r="DI48" s="658"/>
      <c r="DJ48" s="658"/>
      <c r="DK48" s="659"/>
      <c r="DL48" s="664"/>
      <c r="DM48" s="665"/>
      <c r="DN48" s="665"/>
      <c r="DO48" s="665"/>
      <c r="DP48" s="665"/>
      <c r="DQ48" s="665"/>
      <c r="DR48" s="665"/>
      <c r="DS48" s="665"/>
      <c r="DT48" s="665"/>
      <c r="DU48" s="665"/>
      <c r="DV48" s="666"/>
      <c r="DW48" s="667"/>
      <c r="DX48" s="668"/>
      <c r="DY48" s="668"/>
      <c r="DZ48" s="668"/>
      <c r="EA48" s="668"/>
      <c r="EB48" s="668"/>
      <c r="EC48" s="669"/>
    </row>
    <row r="49" spans="2:133" ht="11.25" customHeight="1" x14ac:dyDescent="0.2">
      <c r="B49" s="225"/>
      <c r="CD49" s="638" t="s">
        <v>367</v>
      </c>
      <c r="CE49" s="639"/>
      <c r="CF49" s="639"/>
      <c r="CG49" s="639"/>
      <c r="CH49" s="639"/>
      <c r="CI49" s="639"/>
      <c r="CJ49" s="639"/>
      <c r="CK49" s="639"/>
      <c r="CL49" s="639"/>
      <c r="CM49" s="639"/>
      <c r="CN49" s="639"/>
      <c r="CO49" s="639"/>
      <c r="CP49" s="639"/>
      <c r="CQ49" s="640"/>
      <c r="CR49" s="641">
        <v>20487805</v>
      </c>
      <c r="CS49" s="642"/>
      <c r="CT49" s="642"/>
      <c r="CU49" s="642"/>
      <c r="CV49" s="642"/>
      <c r="CW49" s="642"/>
      <c r="CX49" s="642"/>
      <c r="CY49" s="643"/>
      <c r="CZ49" s="644">
        <v>100</v>
      </c>
      <c r="DA49" s="645"/>
      <c r="DB49" s="645"/>
      <c r="DC49" s="646"/>
      <c r="DD49" s="647">
        <v>12147687</v>
      </c>
      <c r="DE49" s="642"/>
      <c r="DF49" s="642"/>
      <c r="DG49" s="642"/>
      <c r="DH49" s="642"/>
      <c r="DI49" s="642"/>
      <c r="DJ49" s="642"/>
      <c r="DK49" s="643"/>
      <c r="DL49" s="648"/>
      <c r="DM49" s="649"/>
      <c r="DN49" s="649"/>
      <c r="DO49" s="649"/>
      <c r="DP49" s="649"/>
      <c r="DQ49" s="649"/>
      <c r="DR49" s="649"/>
      <c r="DS49" s="649"/>
      <c r="DT49" s="649"/>
      <c r="DU49" s="649"/>
      <c r="DV49" s="650"/>
      <c r="DW49" s="651"/>
      <c r="DX49" s="652"/>
      <c r="DY49" s="652"/>
      <c r="DZ49" s="652"/>
      <c r="EA49" s="652"/>
      <c r="EB49" s="652"/>
      <c r="EC49" s="653"/>
    </row>
  </sheetData>
  <sheetProtection algorithmName="SHA-512" hashValue="Hwn0nMjrTmueU1iZ8mFsNTyJFaBxE9UoGC0wdpZAYcc4dgFmqTuHMrOeto2VEpuygI9DIqBB/Xg2jnFqBy4PMA==" saltValue="WPHYVrQVEv6IzpWJbiT8uA=="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S25:CB25"/>
    <mergeCell ref="CD25:CQ25"/>
    <mergeCell ref="CR25:CY25"/>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CZ25:DC25"/>
    <mergeCell ref="DD25:DK25"/>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BG26:BN26"/>
    <mergeCell ref="BO26:BR26"/>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65"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25" zoomScaleSheetLayoutView="70" workbookViewId="0"/>
  </sheetViews>
  <sheetFormatPr defaultColWidth="0" defaultRowHeight="13.2" zeroHeight="1" x14ac:dyDescent="0.2"/>
  <cols>
    <col min="1" max="130" width="2.77734375" style="231" customWidth="1"/>
    <col min="131" max="131" width="1.5546875" style="231" customWidth="1"/>
    <col min="132" max="16384" width="9" style="231" hidden="1"/>
  </cols>
  <sheetData>
    <row r="1" spans="1:131" ht="11.25" customHeight="1" thickBot="1" x14ac:dyDescent="0.25">
      <c r="A1" s="227"/>
      <c r="B1" s="227"/>
      <c r="C1" s="227"/>
      <c r="D1" s="227"/>
      <c r="E1" s="227"/>
      <c r="F1" s="227"/>
      <c r="G1" s="227"/>
      <c r="H1" s="227"/>
      <c r="I1" s="227"/>
      <c r="J1" s="227"/>
      <c r="K1" s="227"/>
      <c r="L1" s="227"/>
      <c r="M1" s="227"/>
      <c r="N1" s="228"/>
      <c r="O1" s="228"/>
      <c r="P1" s="228"/>
      <c r="Q1" s="228"/>
      <c r="R1" s="228"/>
      <c r="S1" s="228"/>
      <c r="T1" s="228"/>
      <c r="U1" s="228"/>
      <c r="V1" s="228"/>
      <c r="W1" s="228"/>
      <c r="X1" s="228"/>
      <c r="Y1" s="228"/>
      <c r="Z1" s="228"/>
      <c r="AA1" s="228"/>
      <c r="AB1" s="228"/>
      <c r="AC1" s="228"/>
      <c r="AD1" s="228"/>
      <c r="AE1" s="228"/>
      <c r="AF1" s="228"/>
      <c r="AG1" s="228"/>
      <c r="AH1" s="228"/>
      <c r="AI1" s="228"/>
      <c r="AJ1" s="228"/>
      <c r="AK1" s="228"/>
      <c r="AL1" s="228"/>
      <c r="AM1" s="228"/>
      <c r="AN1" s="228"/>
      <c r="AO1" s="228"/>
      <c r="AP1" s="228"/>
      <c r="AQ1" s="228"/>
      <c r="AR1" s="228"/>
      <c r="AS1" s="228"/>
      <c r="AT1" s="228"/>
      <c r="AU1" s="228"/>
      <c r="AV1" s="228"/>
      <c r="AW1" s="228"/>
      <c r="AX1" s="228"/>
      <c r="AY1" s="228"/>
      <c r="AZ1" s="228"/>
      <c r="BA1" s="228"/>
      <c r="BB1" s="228"/>
      <c r="BC1" s="228"/>
      <c r="BD1" s="228"/>
      <c r="BE1" s="228"/>
      <c r="BF1" s="228"/>
      <c r="BG1" s="228"/>
      <c r="BH1" s="228"/>
      <c r="BI1" s="228"/>
      <c r="BJ1" s="228"/>
      <c r="BK1" s="228"/>
      <c r="BL1" s="228"/>
      <c r="BM1" s="228"/>
      <c r="BN1" s="228"/>
      <c r="BO1" s="228"/>
      <c r="BP1" s="228"/>
      <c r="BQ1" s="228"/>
      <c r="BR1" s="228"/>
      <c r="BS1" s="228"/>
      <c r="BT1" s="228"/>
      <c r="BU1" s="228"/>
      <c r="BV1" s="228"/>
      <c r="BW1" s="228"/>
      <c r="BX1" s="228"/>
      <c r="BY1" s="228"/>
      <c r="BZ1" s="228"/>
      <c r="CA1" s="228"/>
      <c r="CB1" s="228"/>
      <c r="CC1" s="228"/>
      <c r="CD1" s="228"/>
      <c r="CE1" s="228"/>
      <c r="CF1" s="228"/>
      <c r="CG1" s="228"/>
      <c r="CH1" s="228"/>
      <c r="CI1" s="228"/>
      <c r="CJ1" s="228"/>
      <c r="CK1" s="228"/>
      <c r="CL1" s="228"/>
      <c r="CM1" s="228"/>
      <c r="CN1" s="228"/>
      <c r="CO1" s="228"/>
      <c r="CP1" s="228"/>
      <c r="CQ1" s="228"/>
      <c r="CR1" s="228"/>
      <c r="CS1" s="228"/>
      <c r="CT1" s="228"/>
      <c r="CU1" s="228"/>
      <c r="CV1" s="228"/>
      <c r="CW1" s="228"/>
      <c r="CX1" s="228"/>
      <c r="CY1" s="228"/>
      <c r="CZ1" s="228"/>
      <c r="DA1" s="228"/>
      <c r="DB1" s="228"/>
      <c r="DC1" s="228"/>
      <c r="DD1" s="228"/>
      <c r="DE1" s="228"/>
      <c r="DF1" s="228"/>
      <c r="DG1" s="228"/>
      <c r="DH1" s="228"/>
      <c r="DI1" s="228"/>
      <c r="DJ1" s="228"/>
      <c r="DK1" s="228"/>
      <c r="DL1" s="228"/>
      <c r="DM1" s="228"/>
      <c r="DN1" s="228"/>
      <c r="DO1" s="228"/>
      <c r="DP1" s="228"/>
      <c r="DQ1" s="229"/>
      <c r="DR1" s="229"/>
      <c r="DS1" s="229"/>
      <c r="DT1" s="229"/>
      <c r="DU1" s="229"/>
      <c r="DV1" s="229"/>
      <c r="DW1" s="229"/>
      <c r="DX1" s="229"/>
      <c r="DY1" s="229"/>
      <c r="DZ1" s="229"/>
      <c r="EA1" s="230"/>
    </row>
    <row r="2" spans="1:131" ht="26.25" customHeight="1" thickBot="1" x14ac:dyDescent="0.25">
      <c r="A2" s="1126" t="s">
        <v>368</v>
      </c>
      <c r="B2" s="1126"/>
      <c r="C2" s="1126"/>
      <c r="D2" s="1126"/>
      <c r="E2" s="1126"/>
      <c r="F2" s="1126"/>
      <c r="G2" s="1126"/>
      <c r="H2" s="1126"/>
      <c r="I2" s="1126"/>
      <c r="J2" s="1126"/>
      <c r="K2" s="1126"/>
      <c r="L2" s="1126"/>
      <c r="M2" s="1126"/>
      <c r="N2" s="1126"/>
      <c r="O2" s="1126"/>
      <c r="P2" s="1126"/>
      <c r="Q2" s="1126"/>
      <c r="R2" s="1126"/>
      <c r="S2" s="1126"/>
      <c r="T2" s="1126"/>
      <c r="U2" s="1126"/>
      <c r="V2" s="1126"/>
      <c r="W2" s="1126"/>
      <c r="X2" s="1126"/>
      <c r="Y2" s="1126"/>
      <c r="Z2" s="1126"/>
      <c r="AA2" s="1126"/>
      <c r="AB2" s="1126"/>
      <c r="AC2" s="1126"/>
      <c r="AD2" s="1126"/>
      <c r="AE2" s="1126"/>
      <c r="AF2" s="1126"/>
      <c r="AG2" s="1126"/>
      <c r="AH2" s="1126"/>
      <c r="AI2" s="1126"/>
      <c r="AJ2" s="1126"/>
      <c r="AK2" s="1126"/>
      <c r="AL2" s="1126"/>
      <c r="AM2" s="1126"/>
      <c r="AN2" s="1126"/>
      <c r="AO2" s="1126"/>
      <c r="AP2" s="1126"/>
      <c r="AQ2" s="1126"/>
      <c r="AR2" s="1126"/>
      <c r="AS2" s="1126"/>
      <c r="AT2" s="1126"/>
      <c r="AU2" s="1126"/>
      <c r="AV2" s="1126"/>
      <c r="AW2" s="1126"/>
      <c r="AX2" s="1126"/>
      <c r="AY2" s="1126"/>
      <c r="AZ2" s="1126"/>
      <c r="BA2" s="1126"/>
      <c r="BB2" s="1126"/>
      <c r="BC2" s="1126"/>
      <c r="BD2" s="1126"/>
      <c r="BE2" s="1126"/>
      <c r="BF2" s="1126"/>
      <c r="BG2" s="1126"/>
      <c r="BH2" s="1126"/>
      <c r="BI2" s="1126"/>
      <c r="BJ2" s="228"/>
      <c r="BK2" s="228"/>
      <c r="BL2" s="228"/>
      <c r="BM2" s="228"/>
      <c r="BN2" s="228"/>
      <c r="BO2" s="228"/>
      <c r="BP2" s="228"/>
      <c r="BQ2" s="228"/>
      <c r="BR2" s="228"/>
      <c r="BS2" s="228"/>
      <c r="BT2" s="228"/>
      <c r="BU2" s="228"/>
      <c r="BV2" s="228"/>
      <c r="BW2" s="228"/>
      <c r="BX2" s="228"/>
      <c r="BY2" s="228"/>
      <c r="BZ2" s="228"/>
      <c r="CA2" s="228"/>
      <c r="CB2" s="228"/>
      <c r="CC2" s="228"/>
      <c r="CD2" s="228"/>
      <c r="CE2" s="228"/>
      <c r="CF2" s="228"/>
      <c r="CG2" s="228"/>
      <c r="CH2" s="228"/>
      <c r="CI2" s="228"/>
      <c r="CJ2" s="228"/>
      <c r="CK2" s="228"/>
      <c r="CL2" s="228"/>
      <c r="CM2" s="228"/>
      <c r="CN2" s="228"/>
      <c r="CO2" s="228"/>
      <c r="CP2" s="228"/>
      <c r="CQ2" s="228"/>
      <c r="CR2" s="228"/>
      <c r="CS2" s="228"/>
      <c r="CT2" s="228"/>
      <c r="CU2" s="228"/>
      <c r="CV2" s="228"/>
      <c r="CW2" s="228"/>
      <c r="CX2" s="228"/>
      <c r="CY2" s="228"/>
      <c r="CZ2" s="228"/>
      <c r="DA2" s="228"/>
      <c r="DB2" s="228"/>
      <c r="DC2" s="228"/>
      <c r="DD2" s="228"/>
      <c r="DE2" s="228"/>
      <c r="DF2" s="228"/>
      <c r="DG2" s="228"/>
      <c r="DH2" s="228"/>
      <c r="DI2" s="228"/>
      <c r="DJ2" s="1127" t="s">
        <v>369</v>
      </c>
      <c r="DK2" s="1128"/>
      <c r="DL2" s="1128"/>
      <c r="DM2" s="1128"/>
      <c r="DN2" s="1128"/>
      <c r="DO2" s="1129"/>
      <c r="DP2" s="228"/>
      <c r="DQ2" s="1127" t="s">
        <v>370</v>
      </c>
      <c r="DR2" s="1128"/>
      <c r="DS2" s="1128"/>
      <c r="DT2" s="1128"/>
      <c r="DU2" s="1128"/>
      <c r="DV2" s="1128"/>
      <c r="DW2" s="1128"/>
      <c r="DX2" s="1128"/>
      <c r="DY2" s="1128"/>
      <c r="DZ2" s="1129"/>
      <c r="EA2" s="230"/>
    </row>
    <row r="3" spans="1:131" ht="11.25" customHeight="1" x14ac:dyDescent="0.2">
      <c r="A3" s="228"/>
      <c r="B3" s="228"/>
      <c r="C3" s="228"/>
      <c r="D3" s="228"/>
      <c r="E3" s="228"/>
      <c r="F3" s="228"/>
      <c r="G3" s="228"/>
      <c r="H3" s="228"/>
      <c r="I3" s="228"/>
      <c r="J3" s="228"/>
      <c r="K3" s="228"/>
      <c r="L3" s="228"/>
      <c r="M3" s="228"/>
      <c r="N3" s="228"/>
      <c r="O3" s="228"/>
      <c r="P3" s="228"/>
      <c r="Q3" s="228"/>
      <c r="R3" s="228"/>
      <c r="S3" s="228"/>
      <c r="T3" s="22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30"/>
    </row>
    <row r="4" spans="1:131" s="235" customFormat="1" ht="26.25" customHeight="1" thickBot="1" x14ac:dyDescent="0.25">
      <c r="A4" s="1095" t="s">
        <v>371</v>
      </c>
      <c r="B4" s="1095"/>
      <c r="C4" s="1095"/>
      <c r="D4" s="1095"/>
      <c r="E4" s="1095"/>
      <c r="F4" s="1095"/>
      <c r="G4" s="1095"/>
      <c r="H4" s="1095"/>
      <c r="I4" s="1095"/>
      <c r="J4" s="1095"/>
      <c r="K4" s="1095"/>
      <c r="L4" s="1095"/>
      <c r="M4" s="1095"/>
      <c r="N4" s="1095"/>
      <c r="O4" s="1095"/>
      <c r="P4" s="1095"/>
      <c r="Q4" s="1095"/>
      <c r="R4" s="1095"/>
      <c r="S4" s="1095"/>
      <c r="T4" s="1095"/>
      <c r="U4" s="1095"/>
      <c r="V4" s="1095"/>
      <c r="W4" s="1095"/>
      <c r="X4" s="1095"/>
      <c r="Y4" s="1095"/>
      <c r="Z4" s="1095"/>
      <c r="AA4" s="1095"/>
      <c r="AB4" s="1095"/>
      <c r="AC4" s="1095"/>
      <c r="AD4" s="1095"/>
      <c r="AE4" s="1095"/>
      <c r="AF4" s="1095"/>
      <c r="AG4" s="1095"/>
      <c r="AH4" s="1095"/>
      <c r="AI4" s="1095"/>
      <c r="AJ4" s="1095"/>
      <c r="AK4" s="1095"/>
      <c r="AL4" s="1095"/>
      <c r="AM4" s="1095"/>
      <c r="AN4" s="1095"/>
      <c r="AO4" s="1095"/>
      <c r="AP4" s="1095"/>
      <c r="AQ4" s="1095"/>
      <c r="AR4" s="1095"/>
      <c r="AS4" s="1095"/>
      <c r="AT4" s="1095"/>
      <c r="AU4" s="1095"/>
      <c r="AV4" s="1095"/>
      <c r="AW4" s="1095"/>
      <c r="AX4" s="1095"/>
      <c r="AY4" s="1095"/>
      <c r="AZ4" s="232"/>
      <c r="BA4" s="232"/>
      <c r="BB4" s="232"/>
      <c r="BC4" s="232"/>
      <c r="BD4" s="232"/>
      <c r="BE4" s="233"/>
      <c r="BF4" s="233"/>
      <c r="BG4" s="233"/>
      <c r="BH4" s="233"/>
      <c r="BI4" s="233"/>
      <c r="BJ4" s="233"/>
      <c r="BK4" s="233"/>
      <c r="BL4" s="233"/>
      <c r="BM4" s="233"/>
      <c r="BN4" s="233"/>
      <c r="BO4" s="233"/>
      <c r="BP4" s="233"/>
      <c r="BQ4" s="766" t="s">
        <v>372</v>
      </c>
      <c r="BR4" s="766"/>
      <c r="BS4" s="766"/>
      <c r="BT4" s="766"/>
      <c r="BU4" s="766"/>
      <c r="BV4" s="766"/>
      <c r="BW4" s="766"/>
      <c r="BX4" s="766"/>
      <c r="BY4" s="766"/>
      <c r="BZ4" s="766"/>
      <c r="CA4" s="766"/>
      <c r="CB4" s="766"/>
      <c r="CC4" s="766"/>
      <c r="CD4" s="766"/>
      <c r="CE4" s="766"/>
      <c r="CF4" s="766"/>
      <c r="CG4" s="766"/>
      <c r="CH4" s="766"/>
      <c r="CI4" s="766"/>
      <c r="CJ4" s="766"/>
      <c r="CK4" s="766"/>
      <c r="CL4" s="766"/>
      <c r="CM4" s="766"/>
      <c r="CN4" s="766"/>
      <c r="CO4" s="766"/>
      <c r="CP4" s="766"/>
      <c r="CQ4" s="766"/>
      <c r="CR4" s="766"/>
      <c r="CS4" s="766"/>
      <c r="CT4" s="766"/>
      <c r="CU4" s="766"/>
      <c r="CV4" s="766"/>
      <c r="CW4" s="766"/>
      <c r="CX4" s="766"/>
      <c r="CY4" s="766"/>
      <c r="CZ4" s="766"/>
      <c r="DA4" s="766"/>
      <c r="DB4" s="766"/>
      <c r="DC4" s="766"/>
      <c r="DD4" s="766"/>
      <c r="DE4" s="766"/>
      <c r="DF4" s="766"/>
      <c r="DG4" s="766"/>
      <c r="DH4" s="766"/>
      <c r="DI4" s="766"/>
      <c r="DJ4" s="766"/>
      <c r="DK4" s="766"/>
      <c r="DL4" s="766"/>
      <c r="DM4" s="766"/>
      <c r="DN4" s="766"/>
      <c r="DO4" s="766"/>
      <c r="DP4" s="766"/>
      <c r="DQ4" s="766"/>
      <c r="DR4" s="766"/>
      <c r="DS4" s="766"/>
      <c r="DT4" s="766"/>
      <c r="DU4" s="766"/>
      <c r="DV4" s="766"/>
      <c r="DW4" s="766"/>
      <c r="DX4" s="766"/>
      <c r="DY4" s="766"/>
      <c r="DZ4" s="766"/>
      <c r="EA4" s="234"/>
    </row>
    <row r="5" spans="1:131" s="235" customFormat="1" ht="26.25" customHeight="1" x14ac:dyDescent="0.2">
      <c r="A5" s="1031" t="s">
        <v>373</v>
      </c>
      <c r="B5" s="1032"/>
      <c r="C5" s="1032"/>
      <c r="D5" s="1032"/>
      <c r="E5" s="1032"/>
      <c r="F5" s="1032"/>
      <c r="G5" s="1032"/>
      <c r="H5" s="1032"/>
      <c r="I5" s="1032"/>
      <c r="J5" s="1032"/>
      <c r="K5" s="1032"/>
      <c r="L5" s="1032"/>
      <c r="M5" s="1032"/>
      <c r="N5" s="1032"/>
      <c r="O5" s="1032"/>
      <c r="P5" s="1033"/>
      <c r="Q5" s="1037" t="s">
        <v>374</v>
      </c>
      <c r="R5" s="1038"/>
      <c r="S5" s="1038"/>
      <c r="T5" s="1038"/>
      <c r="U5" s="1039"/>
      <c r="V5" s="1037" t="s">
        <v>375</v>
      </c>
      <c r="W5" s="1038"/>
      <c r="X5" s="1038"/>
      <c r="Y5" s="1038"/>
      <c r="Z5" s="1039"/>
      <c r="AA5" s="1037" t="s">
        <v>376</v>
      </c>
      <c r="AB5" s="1038"/>
      <c r="AC5" s="1038"/>
      <c r="AD5" s="1038"/>
      <c r="AE5" s="1038"/>
      <c r="AF5" s="1130" t="s">
        <v>377</v>
      </c>
      <c r="AG5" s="1038"/>
      <c r="AH5" s="1038"/>
      <c r="AI5" s="1038"/>
      <c r="AJ5" s="1051"/>
      <c r="AK5" s="1038" t="s">
        <v>378</v>
      </c>
      <c r="AL5" s="1038"/>
      <c r="AM5" s="1038"/>
      <c r="AN5" s="1038"/>
      <c r="AO5" s="1039"/>
      <c r="AP5" s="1037" t="s">
        <v>379</v>
      </c>
      <c r="AQ5" s="1038"/>
      <c r="AR5" s="1038"/>
      <c r="AS5" s="1038"/>
      <c r="AT5" s="1039"/>
      <c r="AU5" s="1037" t="s">
        <v>380</v>
      </c>
      <c r="AV5" s="1038"/>
      <c r="AW5" s="1038"/>
      <c r="AX5" s="1038"/>
      <c r="AY5" s="1051"/>
      <c r="AZ5" s="232"/>
      <c r="BA5" s="232"/>
      <c r="BB5" s="232"/>
      <c r="BC5" s="232"/>
      <c r="BD5" s="232"/>
      <c r="BE5" s="233"/>
      <c r="BF5" s="233"/>
      <c r="BG5" s="233"/>
      <c r="BH5" s="233"/>
      <c r="BI5" s="233"/>
      <c r="BJ5" s="233"/>
      <c r="BK5" s="233"/>
      <c r="BL5" s="233"/>
      <c r="BM5" s="233"/>
      <c r="BN5" s="233"/>
      <c r="BO5" s="233"/>
      <c r="BP5" s="233"/>
      <c r="BQ5" s="1031" t="s">
        <v>381</v>
      </c>
      <c r="BR5" s="1032"/>
      <c r="BS5" s="1032"/>
      <c r="BT5" s="1032"/>
      <c r="BU5" s="1032"/>
      <c r="BV5" s="1032"/>
      <c r="BW5" s="1032"/>
      <c r="BX5" s="1032"/>
      <c r="BY5" s="1032"/>
      <c r="BZ5" s="1032"/>
      <c r="CA5" s="1032"/>
      <c r="CB5" s="1032"/>
      <c r="CC5" s="1032"/>
      <c r="CD5" s="1032"/>
      <c r="CE5" s="1032"/>
      <c r="CF5" s="1032"/>
      <c r="CG5" s="1033"/>
      <c r="CH5" s="1037" t="s">
        <v>382</v>
      </c>
      <c r="CI5" s="1038"/>
      <c r="CJ5" s="1038"/>
      <c r="CK5" s="1038"/>
      <c r="CL5" s="1039"/>
      <c r="CM5" s="1037" t="s">
        <v>383</v>
      </c>
      <c r="CN5" s="1038"/>
      <c r="CO5" s="1038"/>
      <c r="CP5" s="1038"/>
      <c r="CQ5" s="1039"/>
      <c r="CR5" s="1037" t="s">
        <v>384</v>
      </c>
      <c r="CS5" s="1038"/>
      <c r="CT5" s="1038"/>
      <c r="CU5" s="1038"/>
      <c r="CV5" s="1039"/>
      <c r="CW5" s="1037" t="s">
        <v>385</v>
      </c>
      <c r="CX5" s="1038"/>
      <c r="CY5" s="1038"/>
      <c r="CZ5" s="1038"/>
      <c r="DA5" s="1039"/>
      <c r="DB5" s="1037" t="s">
        <v>386</v>
      </c>
      <c r="DC5" s="1038"/>
      <c r="DD5" s="1038"/>
      <c r="DE5" s="1038"/>
      <c r="DF5" s="1039"/>
      <c r="DG5" s="1120" t="s">
        <v>387</v>
      </c>
      <c r="DH5" s="1121"/>
      <c r="DI5" s="1121"/>
      <c r="DJ5" s="1121"/>
      <c r="DK5" s="1122"/>
      <c r="DL5" s="1120" t="s">
        <v>388</v>
      </c>
      <c r="DM5" s="1121"/>
      <c r="DN5" s="1121"/>
      <c r="DO5" s="1121"/>
      <c r="DP5" s="1122"/>
      <c r="DQ5" s="1037" t="s">
        <v>389</v>
      </c>
      <c r="DR5" s="1038"/>
      <c r="DS5" s="1038"/>
      <c r="DT5" s="1038"/>
      <c r="DU5" s="1039"/>
      <c r="DV5" s="1037" t="s">
        <v>380</v>
      </c>
      <c r="DW5" s="1038"/>
      <c r="DX5" s="1038"/>
      <c r="DY5" s="1038"/>
      <c r="DZ5" s="1051"/>
      <c r="EA5" s="234"/>
    </row>
    <row r="6" spans="1:131" s="235" customFormat="1" ht="26.25" customHeight="1" thickBot="1" x14ac:dyDescent="0.25">
      <c r="A6" s="1034"/>
      <c r="B6" s="1035"/>
      <c r="C6" s="1035"/>
      <c r="D6" s="1035"/>
      <c r="E6" s="1035"/>
      <c r="F6" s="1035"/>
      <c r="G6" s="1035"/>
      <c r="H6" s="1035"/>
      <c r="I6" s="1035"/>
      <c r="J6" s="1035"/>
      <c r="K6" s="1035"/>
      <c r="L6" s="1035"/>
      <c r="M6" s="1035"/>
      <c r="N6" s="1035"/>
      <c r="O6" s="1035"/>
      <c r="P6" s="1036"/>
      <c r="Q6" s="1040"/>
      <c r="R6" s="1041"/>
      <c r="S6" s="1041"/>
      <c r="T6" s="1041"/>
      <c r="U6" s="1042"/>
      <c r="V6" s="1040"/>
      <c r="W6" s="1041"/>
      <c r="X6" s="1041"/>
      <c r="Y6" s="1041"/>
      <c r="Z6" s="1042"/>
      <c r="AA6" s="1040"/>
      <c r="AB6" s="1041"/>
      <c r="AC6" s="1041"/>
      <c r="AD6" s="1041"/>
      <c r="AE6" s="1041"/>
      <c r="AF6" s="1131"/>
      <c r="AG6" s="1041"/>
      <c r="AH6" s="1041"/>
      <c r="AI6" s="1041"/>
      <c r="AJ6" s="1052"/>
      <c r="AK6" s="1041"/>
      <c r="AL6" s="1041"/>
      <c r="AM6" s="1041"/>
      <c r="AN6" s="1041"/>
      <c r="AO6" s="1042"/>
      <c r="AP6" s="1040"/>
      <c r="AQ6" s="1041"/>
      <c r="AR6" s="1041"/>
      <c r="AS6" s="1041"/>
      <c r="AT6" s="1042"/>
      <c r="AU6" s="1040"/>
      <c r="AV6" s="1041"/>
      <c r="AW6" s="1041"/>
      <c r="AX6" s="1041"/>
      <c r="AY6" s="1052"/>
      <c r="AZ6" s="232"/>
      <c r="BA6" s="232"/>
      <c r="BB6" s="232"/>
      <c r="BC6" s="232"/>
      <c r="BD6" s="232"/>
      <c r="BE6" s="233"/>
      <c r="BF6" s="233"/>
      <c r="BG6" s="233"/>
      <c r="BH6" s="233"/>
      <c r="BI6" s="233"/>
      <c r="BJ6" s="233"/>
      <c r="BK6" s="233"/>
      <c r="BL6" s="233"/>
      <c r="BM6" s="233"/>
      <c r="BN6" s="233"/>
      <c r="BO6" s="233"/>
      <c r="BP6" s="233"/>
      <c r="BQ6" s="1034"/>
      <c r="BR6" s="1035"/>
      <c r="BS6" s="1035"/>
      <c r="BT6" s="1035"/>
      <c r="BU6" s="1035"/>
      <c r="BV6" s="1035"/>
      <c r="BW6" s="1035"/>
      <c r="BX6" s="1035"/>
      <c r="BY6" s="1035"/>
      <c r="BZ6" s="1035"/>
      <c r="CA6" s="1035"/>
      <c r="CB6" s="1035"/>
      <c r="CC6" s="1035"/>
      <c r="CD6" s="1035"/>
      <c r="CE6" s="1035"/>
      <c r="CF6" s="1035"/>
      <c r="CG6" s="1036"/>
      <c r="CH6" s="1040"/>
      <c r="CI6" s="1041"/>
      <c r="CJ6" s="1041"/>
      <c r="CK6" s="1041"/>
      <c r="CL6" s="1042"/>
      <c r="CM6" s="1040"/>
      <c r="CN6" s="1041"/>
      <c r="CO6" s="1041"/>
      <c r="CP6" s="1041"/>
      <c r="CQ6" s="1042"/>
      <c r="CR6" s="1040"/>
      <c r="CS6" s="1041"/>
      <c r="CT6" s="1041"/>
      <c r="CU6" s="1041"/>
      <c r="CV6" s="1042"/>
      <c r="CW6" s="1040"/>
      <c r="CX6" s="1041"/>
      <c r="CY6" s="1041"/>
      <c r="CZ6" s="1041"/>
      <c r="DA6" s="1042"/>
      <c r="DB6" s="1040"/>
      <c r="DC6" s="1041"/>
      <c r="DD6" s="1041"/>
      <c r="DE6" s="1041"/>
      <c r="DF6" s="1042"/>
      <c r="DG6" s="1123"/>
      <c r="DH6" s="1124"/>
      <c r="DI6" s="1124"/>
      <c r="DJ6" s="1124"/>
      <c r="DK6" s="1125"/>
      <c r="DL6" s="1123"/>
      <c r="DM6" s="1124"/>
      <c r="DN6" s="1124"/>
      <c r="DO6" s="1124"/>
      <c r="DP6" s="1125"/>
      <c r="DQ6" s="1040"/>
      <c r="DR6" s="1041"/>
      <c r="DS6" s="1041"/>
      <c r="DT6" s="1041"/>
      <c r="DU6" s="1042"/>
      <c r="DV6" s="1040"/>
      <c r="DW6" s="1041"/>
      <c r="DX6" s="1041"/>
      <c r="DY6" s="1041"/>
      <c r="DZ6" s="1052"/>
      <c r="EA6" s="234"/>
    </row>
    <row r="7" spans="1:131" s="235" customFormat="1" ht="26.25" customHeight="1" thickTop="1" x14ac:dyDescent="0.2">
      <c r="A7" s="236">
        <v>1</v>
      </c>
      <c r="B7" s="1083" t="s">
        <v>390</v>
      </c>
      <c r="C7" s="1084"/>
      <c r="D7" s="1084"/>
      <c r="E7" s="1084"/>
      <c r="F7" s="1084"/>
      <c r="G7" s="1084"/>
      <c r="H7" s="1084"/>
      <c r="I7" s="1084"/>
      <c r="J7" s="1084"/>
      <c r="K7" s="1084"/>
      <c r="L7" s="1084"/>
      <c r="M7" s="1084"/>
      <c r="N7" s="1084"/>
      <c r="O7" s="1084"/>
      <c r="P7" s="1085"/>
      <c r="Q7" s="1138">
        <v>21791</v>
      </c>
      <c r="R7" s="1139"/>
      <c r="S7" s="1139"/>
      <c r="T7" s="1139"/>
      <c r="U7" s="1139"/>
      <c r="V7" s="1139">
        <v>20432</v>
      </c>
      <c r="W7" s="1139"/>
      <c r="X7" s="1139"/>
      <c r="Y7" s="1139"/>
      <c r="Z7" s="1139"/>
      <c r="AA7" s="1139">
        <v>1359</v>
      </c>
      <c r="AB7" s="1139"/>
      <c r="AC7" s="1139"/>
      <c r="AD7" s="1139"/>
      <c r="AE7" s="1140"/>
      <c r="AF7" s="1141">
        <v>1000</v>
      </c>
      <c r="AG7" s="1142"/>
      <c r="AH7" s="1142"/>
      <c r="AI7" s="1142"/>
      <c r="AJ7" s="1143"/>
      <c r="AK7" s="1144">
        <v>1100</v>
      </c>
      <c r="AL7" s="1145"/>
      <c r="AM7" s="1145"/>
      <c r="AN7" s="1145"/>
      <c r="AO7" s="1145"/>
      <c r="AP7" s="1145">
        <v>17917</v>
      </c>
      <c r="AQ7" s="1145"/>
      <c r="AR7" s="1145"/>
      <c r="AS7" s="1145"/>
      <c r="AT7" s="1145"/>
      <c r="AU7" s="1146"/>
      <c r="AV7" s="1146"/>
      <c r="AW7" s="1146"/>
      <c r="AX7" s="1146"/>
      <c r="AY7" s="1147"/>
      <c r="AZ7" s="232"/>
      <c r="BA7" s="232"/>
      <c r="BB7" s="232"/>
      <c r="BC7" s="232"/>
      <c r="BD7" s="232"/>
      <c r="BE7" s="233"/>
      <c r="BF7" s="233"/>
      <c r="BG7" s="233"/>
      <c r="BH7" s="233"/>
      <c r="BI7" s="233"/>
      <c r="BJ7" s="233"/>
      <c r="BK7" s="233"/>
      <c r="BL7" s="233"/>
      <c r="BM7" s="233"/>
      <c r="BN7" s="233"/>
      <c r="BO7" s="233"/>
      <c r="BP7" s="233"/>
      <c r="BQ7" s="236">
        <v>1</v>
      </c>
      <c r="BR7" s="237"/>
      <c r="BS7" s="1135" t="s">
        <v>589</v>
      </c>
      <c r="BT7" s="1136"/>
      <c r="BU7" s="1136"/>
      <c r="BV7" s="1136"/>
      <c r="BW7" s="1136"/>
      <c r="BX7" s="1136"/>
      <c r="BY7" s="1136"/>
      <c r="BZ7" s="1136"/>
      <c r="CA7" s="1136"/>
      <c r="CB7" s="1136"/>
      <c r="CC7" s="1136"/>
      <c r="CD7" s="1136"/>
      <c r="CE7" s="1136"/>
      <c r="CF7" s="1136"/>
      <c r="CG7" s="1148"/>
      <c r="CH7" s="1132">
        <v>8</v>
      </c>
      <c r="CI7" s="1133"/>
      <c r="CJ7" s="1133"/>
      <c r="CK7" s="1133"/>
      <c r="CL7" s="1134"/>
      <c r="CM7" s="1132">
        <v>125</v>
      </c>
      <c r="CN7" s="1133"/>
      <c r="CO7" s="1133"/>
      <c r="CP7" s="1133"/>
      <c r="CQ7" s="1134"/>
      <c r="CR7" s="1132">
        <v>36</v>
      </c>
      <c r="CS7" s="1133"/>
      <c r="CT7" s="1133"/>
      <c r="CU7" s="1133"/>
      <c r="CV7" s="1134"/>
      <c r="CW7" s="1132" t="s">
        <v>519</v>
      </c>
      <c r="CX7" s="1133"/>
      <c r="CY7" s="1133"/>
      <c r="CZ7" s="1133"/>
      <c r="DA7" s="1134"/>
      <c r="DB7" s="1132" t="s">
        <v>519</v>
      </c>
      <c r="DC7" s="1133"/>
      <c r="DD7" s="1133"/>
      <c r="DE7" s="1133"/>
      <c r="DF7" s="1134"/>
      <c r="DG7" s="1132" t="s">
        <v>519</v>
      </c>
      <c r="DH7" s="1133"/>
      <c r="DI7" s="1133"/>
      <c r="DJ7" s="1133"/>
      <c r="DK7" s="1134"/>
      <c r="DL7" s="1132" t="s">
        <v>519</v>
      </c>
      <c r="DM7" s="1133"/>
      <c r="DN7" s="1133"/>
      <c r="DO7" s="1133"/>
      <c r="DP7" s="1134"/>
      <c r="DQ7" s="1132" t="s">
        <v>519</v>
      </c>
      <c r="DR7" s="1133"/>
      <c r="DS7" s="1133"/>
      <c r="DT7" s="1133"/>
      <c r="DU7" s="1134"/>
      <c r="DV7" s="1135"/>
      <c r="DW7" s="1136"/>
      <c r="DX7" s="1136"/>
      <c r="DY7" s="1136"/>
      <c r="DZ7" s="1137"/>
      <c r="EA7" s="234"/>
    </row>
    <row r="8" spans="1:131" s="235" customFormat="1" ht="26.25" customHeight="1" x14ac:dyDescent="0.2">
      <c r="A8" s="238">
        <v>2</v>
      </c>
      <c r="B8" s="1066" t="s">
        <v>391</v>
      </c>
      <c r="C8" s="1067"/>
      <c r="D8" s="1067"/>
      <c r="E8" s="1067"/>
      <c r="F8" s="1067"/>
      <c r="G8" s="1067"/>
      <c r="H8" s="1067"/>
      <c r="I8" s="1067"/>
      <c r="J8" s="1067"/>
      <c r="K8" s="1067"/>
      <c r="L8" s="1067"/>
      <c r="M8" s="1067"/>
      <c r="N8" s="1067"/>
      <c r="O8" s="1067"/>
      <c r="P8" s="1068"/>
      <c r="Q8" s="1074">
        <v>73</v>
      </c>
      <c r="R8" s="1075"/>
      <c r="S8" s="1075"/>
      <c r="T8" s="1075"/>
      <c r="U8" s="1075"/>
      <c r="V8" s="1075">
        <v>62</v>
      </c>
      <c r="W8" s="1075"/>
      <c r="X8" s="1075"/>
      <c r="Y8" s="1075"/>
      <c r="Z8" s="1075"/>
      <c r="AA8" s="1075">
        <v>11</v>
      </c>
      <c r="AB8" s="1075"/>
      <c r="AC8" s="1075"/>
      <c r="AD8" s="1075"/>
      <c r="AE8" s="1076"/>
      <c r="AF8" s="1071">
        <v>11</v>
      </c>
      <c r="AG8" s="1072"/>
      <c r="AH8" s="1072"/>
      <c r="AI8" s="1072"/>
      <c r="AJ8" s="1073"/>
      <c r="AK8" s="1116">
        <v>19</v>
      </c>
      <c r="AL8" s="1117"/>
      <c r="AM8" s="1117"/>
      <c r="AN8" s="1117"/>
      <c r="AO8" s="1117"/>
      <c r="AP8" s="1117">
        <v>6</v>
      </c>
      <c r="AQ8" s="1117"/>
      <c r="AR8" s="1117"/>
      <c r="AS8" s="1117"/>
      <c r="AT8" s="1117"/>
      <c r="AU8" s="1118"/>
      <c r="AV8" s="1118"/>
      <c r="AW8" s="1118"/>
      <c r="AX8" s="1118"/>
      <c r="AY8" s="1119"/>
      <c r="AZ8" s="232"/>
      <c r="BA8" s="232"/>
      <c r="BB8" s="232"/>
      <c r="BC8" s="232"/>
      <c r="BD8" s="232"/>
      <c r="BE8" s="233"/>
      <c r="BF8" s="233"/>
      <c r="BG8" s="233"/>
      <c r="BH8" s="233"/>
      <c r="BI8" s="233"/>
      <c r="BJ8" s="233"/>
      <c r="BK8" s="233"/>
      <c r="BL8" s="233"/>
      <c r="BM8" s="233"/>
      <c r="BN8" s="233"/>
      <c r="BO8" s="233"/>
      <c r="BP8" s="233"/>
      <c r="BQ8" s="238">
        <v>2</v>
      </c>
      <c r="BR8" s="239"/>
      <c r="BS8" s="1028"/>
      <c r="BT8" s="1029"/>
      <c r="BU8" s="1029"/>
      <c r="BV8" s="1029"/>
      <c r="BW8" s="1029"/>
      <c r="BX8" s="1029"/>
      <c r="BY8" s="1029"/>
      <c r="BZ8" s="1029"/>
      <c r="CA8" s="1029"/>
      <c r="CB8" s="1029"/>
      <c r="CC8" s="1029"/>
      <c r="CD8" s="1029"/>
      <c r="CE8" s="1029"/>
      <c r="CF8" s="1029"/>
      <c r="CG8" s="1050"/>
      <c r="CH8" s="1025"/>
      <c r="CI8" s="1026"/>
      <c r="CJ8" s="1026"/>
      <c r="CK8" s="1026"/>
      <c r="CL8" s="1027"/>
      <c r="CM8" s="1025"/>
      <c r="CN8" s="1026"/>
      <c r="CO8" s="1026"/>
      <c r="CP8" s="1026"/>
      <c r="CQ8" s="1027"/>
      <c r="CR8" s="1025"/>
      <c r="CS8" s="1026"/>
      <c r="CT8" s="1026"/>
      <c r="CU8" s="1026"/>
      <c r="CV8" s="1027"/>
      <c r="CW8" s="1025"/>
      <c r="CX8" s="1026"/>
      <c r="CY8" s="1026"/>
      <c r="CZ8" s="1026"/>
      <c r="DA8" s="1027"/>
      <c r="DB8" s="1025"/>
      <c r="DC8" s="1026"/>
      <c r="DD8" s="1026"/>
      <c r="DE8" s="1026"/>
      <c r="DF8" s="1027"/>
      <c r="DG8" s="1025"/>
      <c r="DH8" s="1026"/>
      <c r="DI8" s="1026"/>
      <c r="DJ8" s="1026"/>
      <c r="DK8" s="1027"/>
      <c r="DL8" s="1025"/>
      <c r="DM8" s="1026"/>
      <c r="DN8" s="1026"/>
      <c r="DO8" s="1026"/>
      <c r="DP8" s="1027"/>
      <c r="DQ8" s="1025"/>
      <c r="DR8" s="1026"/>
      <c r="DS8" s="1026"/>
      <c r="DT8" s="1026"/>
      <c r="DU8" s="1027"/>
      <c r="DV8" s="1028"/>
      <c r="DW8" s="1029"/>
      <c r="DX8" s="1029"/>
      <c r="DY8" s="1029"/>
      <c r="DZ8" s="1030"/>
      <c r="EA8" s="234"/>
    </row>
    <row r="9" spans="1:131" s="235" customFormat="1" ht="26.25" customHeight="1" x14ac:dyDescent="0.2">
      <c r="A9" s="238">
        <v>3</v>
      </c>
      <c r="B9" s="1066" t="s">
        <v>392</v>
      </c>
      <c r="C9" s="1067"/>
      <c r="D9" s="1067"/>
      <c r="E9" s="1067"/>
      <c r="F9" s="1067"/>
      <c r="G9" s="1067"/>
      <c r="H9" s="1067"/>
      <c r="I9" s="1067"/>
      <c r="J9" s="1067"/>
      <c r="K9" s="1067"/>
      <c r="L9" s="1067"/>
      <c r="M9" s="1067"/>
      <c r="N9" s="1067"/>
      <c r="O9" s="1067"/>
      <c r="P9" s="1068"/>
      <c r="Q9" s="1074">
        <v>48</v>
      </c>
      <c r="R9" s="1075"/>
      <c r="S9" s="1075"/>
      <c r="T9" s="1075"/>
      <c r="U9" s="1075"/>
      <c r="V9" s="1075">
        <v>46</v>
      </c>
      <c r="W9" s="1075"/>
      <c r="X9" s="1075"/>
      <c r="Y9" s="1075"/>
      <c r="Z9" s="1075"/>
      <c r="AA9" s="1075">
        <v>2</v>
      </c>
      <c r="AB9" s="1075"/>
      <c r="AC9" s="1075"/>
      <c r="AD9" s="1075"/>
      <c r="AE9" s="1076"/>
      <c r="AF9" s="1071">
        <v>2</v>
      </c>
      <c r="AG9" s="1072"/>
      <c r="AH9" s="1072"/>
      <c r="AI9" s="1072"/>
      <c r="AJ9" s="1073"/>
      <c r="AK9" s="1116">
        <v>37</v>
      </c>
      <c r="AL9" s="1117"/>
      <c r="AM9" s="1117"/>
      <c r="AN9" s="1117"/>
      <c r="AO9" s="1117"/>
      <c r="AP9" s="1117">
        <v>203</v>
      </c>
      <c r="AQ9" s="1117"/>
      <c r="AR9" s="1117"/>
      <c r="AS9" s="1117"/>
      <c r="AT9" s="1117"/>
      <c r="AU9" s="1118"/>
      <c r="AV9" s="1118"/>
      <c r="AW9" s="1118"/>
      <c r="AX9" s="1118"/>
      <c r="AY9" s="1119"/>
      <c r="AZ9" s="232"/>
      <c r="BA9" s="232"/>
      <c r="BB9" s="232"/>
      <c r="BC9" s="232"/>
      <c r="BD9" s="232"/>
      <c r="BE9" s="233"/>
      <c r="BF9" s="233"/>
      <c r="BG9" s="233"/>
      <c r="BH9" s="233"/>
      <c r="BI9" s="233"/>
      <c r="BJ9" s="233"/>
      <c r="BK9" s="233"/>
      <c r="BL9" s="233"/>
      <c r="BM9" s="233"/>
      <c r="BN9" s="233"/>
      <c r="BO9" s="233"/>
      <c r="BP9" s="233"/>
      <c r="BQ9" s="238">
        <v>3</v>
      </c>
      <c r="BR9" s="239"/>
      <c r="BS9" s="1028"/>
      <c r="BT9" s="1029"/>
      <c r="BU9" s="1029"/>
      <c r="BV9" s="1029"/>
      <c r="BW9" s="1029"/>
      <c r="BX9" s="1029"/>
      <c r="BY9" s="1029"/>
      <c r="BZ9" s="1029"/>
      <c r="CA9" s="1029"/>
      <c r="CB9" s="1029"/>
      <c r="CC9" s="1029"/>
      <c r="CD9" s="1029"/>
      <c r="CE9" s="1029"/>
      <c r="CF9" s="1029"/>
      <c r="CG9" s="1050"/>
      <c r="CH9" s="1025"/>
      <c r="CI9" s="1026"/>
      <c r="CJ9" s="1026"/>
      <c r="CK9" s="1026"/>
      <c r="CL9" s="1027"/>
      <c r="CM9" s="1025"/>
      <c r="CN9" s="1026"/>
      <c r="CO9" s="1026"/>
      <c r="CP9" s="1026"/>
      <c r="CQ9" s="1027"/>
      <c r="CR9" s="1025"/>
      <c r="CS9" s="1026"/>
      <c r="CT9" s="1026"/>
      <c r="CU9" s="1026"/>
      <c r="CV9" s="1027"/>
      <c r="CW9" s="1025"/>
      <c r="CX9" s="1026"/>
      <c r="CY9" s="1026"/>
      <c r="CZ9" s="1026"/>
      <c r="DA9" s="1027"/>
      <c r="DB9" s="1025"/>
      <c r="DC9" s="1026"/>
      <c r="DD9" s="1026"/>
      <c r="DE9" s="1026"/>
      <c r="DF9" s="1027"/>
      <c r="DG9" s="1025"/>
      <c r="DH9" s="1026"/>
      <c r="DI9" s="1026"/>
      <c r="DJ9" s="1026"/>
      <c r="DK9" s="1027"/>
      <c r="DL9" s="1025"/>
      <c r="DM9" s="1026"/>
      <c r="DN9" s="1026"/>
      <c r="DO9" s="1026"/>
      <c r="DP9" s="1027"/>
      <c r="DQ9" s="1025"/>
      <c r="DR9" s="1026"/>
      <c r="DS9" s="1026"/>
      <c r="DT9" s="1026"/>
      <c r="DU9" s="1027"/>
      <c r="DV9" s="1028"/>
      <c r="DW9" s="1029"/>
      <c r="DX9" s="1029"/>
      <c r="DY9" s="1029"/>
      <c r="DZ9" s="1030"/>
      <c r="EA9" s="234"/>
    </row>
    <row r="10" spans="1:131" s="235" customFormat="1" ht="26.25" customHeight="1" x14ac:dyDescent="0.2">
      <c r="A10" s="238">
        <v>4</v>
      </c>
      <c r="B10" s="1066" t="s">
        <v>393</v>
      </c>
      <c r="C10" s="1067"/>
      <c r="D10" s="1067"/>
      <c r="E10" s="1067"/>
      <c r="F10" s="1067"/>
      <c r="G10" s="1067"/>
      <c r="H10" s="1067"/>
      <c r="I10" s="1067"/>
      <c r="J10" s="1067"/>
      <c r="K10" s="1067"/>
      <c r="L10" s="1067"/>
      <c r="M10" s="1067"/>
      <c r="N10" s="1067"/>
      <c r="O10" s="1067"/>
      <c r="P10" s="1068"/>
      <c r="Q10" s="1074">
        <v>23</v>
      </c>
      <c r="R10" s="1075"/>
      <c r="S10" s="1075"/>
      <c r="T10" s="1075"/>
      <c r="U10" s="1075"/>
      <c r="V10" s="1075">
        <v>23</v>
      </c>
      <c r="W10" s="1075"/>
      <c r="X10" s="1075"/>
      <c r="Y10" s="1075"/>
      <c r="Z10" s="1075"/>
      <c r="AA10" s="1075">
        <v>1</v>
      </c>
      <c r="AB10" s="1075"/>
      <c r="AC10" s="1075"/>
      <c r="AD10" s="1075"/>
      <c r="AE10" s="1076"/>
      <c r="AF10" s="1071">
        <v>1</v>
      </c>
      <c r="AG10" s="1072"/>
      <c r="AH10" s="1072"/>
      <c r="AI10" s="1072"/>
      <c r="AJ10" s="1073"/>
      <c r="AK10" s="1116">
        <v>9</v>
      </c>
      <c r="AL10" s="1117"/>
      <c r="AM10" s="1117"/>
      <c r="AN10" s="1117"/>
      <c r="AO10" s="1117"/>
      <c r="AP10" s="1117">
        <v>14</v>
      </c>
      <c r="AQ10" s="1117"/>
      <c r="AR10" s="1117"/>
      <c r="AS10" s="1117"/>
      <c r="AT10" s="1117"/>
      <c r="AU10" s="1118"/>
      <c r="AV10" s="1118"/>
      <c r="AW10" s="1118"/>
      <c r="AX10" s="1118"/>
      <c r="AY10" s="1119"/>
      <c r="AZ10" s="232"/>
      <c r="BA10" s="232"/>
      <c r="BB10" s="232"/>
      <c r="BC10" s="232"/>
      <c r="BD10" s="232"/>
      <c r="BE10" s="233"/>
      <c r="BF10" s="233"/>
      <c r="BG10" s="233"/>
      <c r="BH10" s="233"/>
      <c r="BI10" s="233"/>
      <c r="BJ10" s="233"/>
      <c r="BK10" s="233"/>
      <c r="BL10" s="233"/>
      <c r="BM10" s="233"/>
      <c r="BN10" s="233"/>
      <c r="BO10" s="233"/>
      <c r="BP10" s="233"/>
      <c r="BQ10" s="238">
        <v>4</v>
      </c>
      <c r="BR10" s="239"/>
      <c r="BS10" s="1028"/>
      <c r="BT10" s="1029"/>
      <c r="BU10" s="1029"/>
      <c r="BV10" s="1029"/>
      <c r="BW10" s="1029"/>
      <c r="BX10" s="1029"/>
      <c r="BY10" s="1029"/>
      <c r="BZ10" s="1029"/>
      <c r="CA10" s="1029"/>
      <c r="CB10" s="1029"/>
      <c r="CC10" s="1029"/>
      <c r="CD10" s="1029"/>
      <c r="CE10" s="1029"/>
      <c r="CF10" s="1029"/>
      <c r="CG10" s="1050"/>
      <c r="CH10" s="1025"/>
      <c r="CI10" s="1026"/>
      <c r="CJ10" s="1026"/>
      <c r="CK10" s="1026"/>
      <c r="CL10" s="1027"/>
      <c r="CM10" s="1025"/>
      <c r="CN10" s="1026"/>
      <c r="CO10" s="1026"/>
      <c r="CP10" s="1026"/>
      <c r="CQ10" s="1027"/>
      <c r="CR10" s="1025"/>
      <c r="CS10" s="1026"/>
      <c r="CT10" s="1026"/>
      <c r="CU10" s="1026"/>
      <c r="CV10" s="1027"/>
      <c r="CW10" s="1025"/>
      <c r="CX10" s="1026"/>
      <c r="CY10" s="1026"/>
      <c r="CZ10" s="1026"/>
      <c r="DA10" s="1027"/>
      <c r="DB10" s="1025"/>
      <c r="DC10" s="1026"/>
      <c r="DD10" s="1026"/>
      <c r="DE10" s="1026"/>
      <c r="DF10" s="1027"/>
      <c r="DG10" s="1025"/>
      <c r="DH10" s="1026"/>
      <c r="DI10" s="1026"/>
      <c r="DJ10" s="1026"/>
      <c r="DK10" s="1027"/>
      <c r="DL10" s="1025"/>
      <c r="DM10" s="1026"/>
      <c r="DN10" s="1026"/>
      <c r="DO10" s="1026"/>
      <c r="DP10" s="1027"/>
      <c r="DQ10" s="1025"/>
      <c r="DR10" s="1026"/>
      <c r="DS10" s="1026"/>
      <c r="DT10" s="1026"/>
      <c r="DU10" s="1027"/>
      <c r="DV10" s="1028"/>
      <c r="DW10" s="1029"/>
      <c r="DX10" s="1029"/>
      <c r="DY10" s="1029"/>
      <c r="DZ10" s="1030"/>
      <c r="EA10" s="234"/>
    </row>
    <row r="11" spans="1:131" s="235" customFormat="1" ht="26.25" customHeight="1" x14ac:dyDescent="0.2">
      <c r="A11" s="238">
        <v>5</v>
      </c>
      <c r="B11" s="1066"/>
      <c r="C11" s="1067"/>
      <c r="D11" s="1067"/>
      <c r="E11" s="1067"/>
      <c r="F11" s="1067"/>
      <c r="G11" s="1067"/>
      <c r="H11" s="1067"/>
      <c r="I11" s="1067"/>
      <c r="J11" s="1067"/>
      <c r="K11" s="1067"/>
      <c r="L11" s="1067"/>
      <c r="M11" s="1067"/>
      <c r="N11" s="1067"/>
      <c r="O11" s="1067"/>
      <c r="P11" s="1068"/>
      <c r="Q11" s="1074"/>
      <c r="R11" s="1075"/>
      <c r="S11" s="1075"/>
      <c r="T11" s="1075"/>
      <c r="U11" s="1075"/>
      <c r="V11" s="1075"/>
      <c r="W11" s="1075"/>
      <c r="X11" s="1075"/>
      <c r="Y11" s="1075"/>
      <c r="Z11" s="1075"/>
      <c r="AA11" s="1075"/>
      <c r="AB11" s="1075"/>
      <c r="AC11" s="1075"/>
      <c r="AD11" s="1075"/>
      <c r="AE11" s="1076"/>
      <c r="AF11" s="1071"/>
      <c r="AG11" s="1072"/>
      <c r="AH11" s="1072"/>
      <c r="AI11" s="1072"/>
      <c r="AJ11" s="1073"/>
      <c r="AK11" s="1116"/>
      <c r="AL11" s="1117"/>
      <c r="AM11" s="1117"/>
      <c r="AN11" s="1117"/>
      <c r="AO11" s="1117"/>
      <c r="AP11" s="1117"/>
      <c r="AQ11" s="1117"/>
      <c r="AR11" s="1117"/>
      <c r="AS11" s="1117"/>
      <c r="AT11" s="1117"/>
      <c r="AU11" s="1118"/>
      <c r="AV11" s="1118"/>
      <c r="AW11" s="1118"/>
      <c r="AX11" s="1118"/>
      <c r="AY11" s="1119"/>
      <c r="AZ11" s="232"/>
      <c r="BA11" s="232"/>
      <c r="BB11" s="232"/>
      <c r="BC11" s="232"/>
      <c r="BD11" s="232"/>
      <c r="BE11" s="233"/>
      <c r="BF11" s="233"/>
      <c r="BG11" s="233"/>
      <c r="BH11" s="233"/>
      <c r="BI11" s="233"/>
      <c r="BJ11" s="233"/>
      <c r="BK11" s="233"/>
      <c r="BL11" s="233"/>
      <c r="BM11" s="233"/>
      <c r="BN11" s="233"/>
      <c r="BO11" s="233"/>
      <c r="BP11" s="233"/>
      <c r="BQ11" s="238">
        <v>5</v>
      </c>
      <c r="BR11" s="239"/>
      <c r="BS11" s="1028"/>
      <c r="BT11" s="1029"/>
      <c r="BU11" s="1029"/>
      <c r="BV11" s="1029"/>
      <c r="BW11" s="1029"/>
      <c r="BX11" s="1029"/>
      <c r="BY11" s="1029"/>
      <c r="BZ11" s="1029"/>
      <c r="CA11" s="1029"/>
      <c r="CB11" s="1029"/>
      <c r="CC11" s="1029"/>
      <c r="CD11" s="1029"/>
      <c r="CE11" s="1029"/>
      <c r="CF11" s="1029"/>
      <c r="CG11" s="1050"/>
      <c r="CH11" s="1025"/>
      <c r="CI11" s="1026"/>
      <c r="CJ11" s="1026"/>
      <c r="CK11" s="1026"/>
      <c r="CL11" s="1027"/>
      <c r="CM11" s="1025"/>
      <c r="CN11" s="1026"/>
      <c r="CO11" s="1026"/>
      <c r="CP11" s="1026"/>
      <c r="CQ11" s="1027"/>
      <c r="CR11" s="1025"/>
      <c r="CS11" s="1026"/>
      <c r="CT11" s="1026"/>
      <c r="CU11" s="1026"/>
      <c r="CV11" s="1027"/>
      <c r="CW11" s="1025"/>
      <c r="CX11" s="1026"/>
      <c r="CY11" s="1026"/>
      <c r="CZ11" s="1026"/>
      <c r="DA11" s="1027"/>
      <c r="DB11" s="1025"/>
      <c r="DC11" s="1026"/>
      <c r="DD11" s="1026"/>
      <c r="DE11" s="1026"/>
      <c r="DF11" s="1027"/>
      <c r="DG11" s="1025"/>
      <c r="DH11" s="1026"/>
      <c r="DI11" s="1026"/>
      <c r="DJ11" s="1026"/>
      <c r="DK11" s="1027"/>
      <c r="DL11" s="1025"/>
      <c r="DM11" s="1026"/>
      <c r="DN11" s="1026"/>
      <c r="DO11" s="1026"/>
      <c r="DP11" s="1027"/>
      <c r="DQ11" s="1025"/>
      <c r="DR11" s="1026"/>
      <c r="DS11" s="1026"/>
      <c r="DT11" s="1026"/>
      <c r="DU11" s="1027"/>
      <c r="DV11" s="1028"/>
      <c r="DW11" s="1029"/>
      <c r="DX11" s="1029"/>
      <c r="DY11" s="1029"/>
      <c r="DZ11" s="1030"/>
      <c r="EA11" s="234"/>
    </row>
    <row r="12" spans="1:131" s="235" customFormat="1" ht="26.25" customHeight="1" x14ac:dyDescent="0.2">
      <c r="A12" s="238">
        <v>6</v>
      </c>
      <c r="B12" s="1066"/>
      <c r="C12" s="1067"/>
      <c r="D12" s="1067"/>
      <c r="E12" s="1067"/>
      <c r="F12" s="1067"/>
      <c r="G12" s="1067"/>
      <c r="H12" s="1067"/>
      <c r="I12" s="1067"/>
      <c r="J12" s="1067"/>
      <c r="K12" s="1067"/>
      <c r="L12" s="1067"/>
      <c r="M12" s="1067"/>
      <c r="N12" s="1067"/>
      <c r="O12" s="1067"/>
      <c r="P12" s="1068"/>
      <c r="Q12" s="1074"/>
      <c r="R12" s="1075"/>
      <c r="S12" s="1075"/>
      <c r="T12" s="1075"/>
      <c r="U12" s="1075"/>
      <c r="V12" s="1075"/>
      <c r="W12" s="1075"/>
      <c r="X12" s="1075"/>
      <c r="Y12" s="1075"/>
      <c r="Z12" s="1075"/>
      <c r="AA12" s="1075"/>
      <c r="AB12" s="1075"/>
      <c r="AC12" s="1075"/>
      <c r="AD12" s="1075"/>
      <c r="AE12" s="1076"/>
      <c r="AF12" s="1071"/>
      <c r="AG12" s="1072"/>
      <c r="AH12" s="1072"/>
      <c r="AI12" s="1072"/>
      <c r="AJ12" s="1073"/>
      <c r="AK12" s="1116"/>
      <c r="AL12" s="1117"/>
      <c r="AM12" s="1117"/>
      <c r="AN12" s="1117"/>
      <c r="AO12" s="1117"/>
      <c r="AP12" s="1117"/>
      <c r="AQ12" s="1117"/>
      <c r="AR12" s="1117"/>
      <c r="AS12" s="1117"/>
      <c r="AT12" s="1117"/>
      <c r="AU12" s="1118"/>
      <c r="AV12" s="1118"/>
      <c r="AW12" s="1118"/>
      <c r="AX12" s="1118"/>
      <c r="AY12" s="1119"/>
      <c r="AZ12" s="232"/>
      <c r="BA12" s="232"/>
      <c r="BB12" s="232"/>
      <c r="BC12" s="232"/>
      <c r="BD12" s="232"/>
      <c r="BE12" s="233"/>
      <c r="BF12" s="233"/>
      <c r="BG12" s="233"/>
      <c r="BH12" s="233"/>
      <c r="BI12" s="233"/>
      <c r="BJ12" s="233"/>
      <c r="BK12" s="233"/>
      <c r="BL12" s="233"/>
      <c r="BM12" s="233"/>
      <c r="BN12" s="233"/>
      <c r="BO12" s="233"/>
      <c r="BP12" s="233"/>
      <c r="BQ12" s="238">
        <v>6</v>
      </c>
      <c r="BR12" s="239"/>
      <c r="BS12" s="1028"/>
      <c r="BT12" s="1029"/>
      <c r="BU12" s="1029"/>
      <c r="BV12" s="1029"/>
      <c r="BW12" s="1029"/>
      <c r="BX12" s="1029"/>
      <c r="BY12" s="1029"/>
      <c r="BZ12" s="1029"/>
      <c r="CA12" s="1029"/>
      <c r="CB12" s="1029"/>
      <c r="CC12" s="1029"/>
      <c r="CD12" s="1029"/>
      <c r="CE12" s="1029"/>
      <c r="CF12" s="1029"/>
      <c r="CG12" s="1050"/>
      <c r="CH12" s="1025"/>
      <c r="CI12" s="1026"/>
      <c r="CJ12" s="1026"/>
      <c r="CK12" s="1026"/>
      <c r="CL12" s="1027"/>
      <c r="CM12" s="1025"/>
      <c r="CN12" s="1026"/>
      <c r="CO12" s="1026"/>
      <c r="CP12" s="1026"/>
      <c r="CQ12" s="1027"/>
      <c r="CR12" s="1025"/>
      <c r="CS12" s="1026"/>
      <c r="CT12" s="1026"/>
      <c r="CU12" s="1026"/>
      <c r="CV12" s="1027"/>
      <c r="CW12" s="1025"/>
      <c r="CX12" s="1026"/>
      <c r="CY12" s="1026"/>
      <c r="CZ12" s="1026"/>
      <c r="DA12" s="1027"/>
      <c r="DB12" s="1025"/>
      <c r="DC12" s="1026"/>
      <c r="DD12" s="1026"/>
      <c r="DE12" s="1026"/>
      <c r="DF12" s="1027"/>
      <c r="DG12" s="1025"/>
      <c r="DH12" s="1026"/>
      <c r="DI12" s="1026"/>
      <c r="DJ12" s="1026"/>
      <c r="DK12" s="1027"/>
      <c r="DL12" s="1025"/>
      <c r="DM12" s="1026"/>
      <c r="DN12" s="1026"/>
      <c r="DO12" s="1026"/>
      <c r="DP12" s="1027"/>
      <c r="DQ12" s="1025"/>
      <c r="DR12" s="1026"/>
      <c r="DS12" s="1026"/>
      <c r="DT12" s="1026"/>
      <c r="DU12" s="1027"/>
      <c r="DV12" s="1028"/>
      <c r="DW12" s="1029"/>
      <c r="DX12" s="1029"/>
      <c r="DY12" s="1029"/>
      <c r="DZ12" s="1030"/>
      <c r="EA12" s="234"/>
    </row>
    <row r="13" spans="1:131" s="235" customFormat="1" ht="26.25" customHeight="1" x14ac:dyDescent="0.2">
      <c r="A13" s="238">
        <v>7</v>
      </c>
      <c r="B13" s="1066"/>
      <c r="C13" s="1067"/>
      <c r="D13" s="1067"/>
      <c r="E13" s="1067"/>
      <c r="F13" s="1067"/>
      <c r="G13" s="1067"/>
      <c r="H13" s="1067"/>
      <c r="I13" s="1067"/>
      <c r="J13" s="1067"/>
      <c r="K13" s="1067"/>
      <c r="L13" s="1067"/>
      <c r="M13" s="1067"/>
      <c r="N13" s="1067"/>
      <c r="O13" s="1067"/>
      <c r="P13" s="1068"/>
      <c r="Q13" s="1074"/>
      <c r="R13" s="1075"/>
      <c r="S13" s="1075"/>
      <c r="T13" s="1075"/>
      <c r="U13" s="1075"/>
      <c r="V13" s="1075"/>
      <c r="W13" s="1075"/>
      <c r="X13" s="1075"/>
      <c r="Y13" s="1075"/>
      <c r="Z13" s="1075"/>
      <c r="AA13" s="1075"/>
      <c r="AB13" s="1075"/>
      <c r="AC13" s="1075"/>
      <c r="AD13" s="1075"/>
      <c r="AE13" s="1076"/>
      <c r="AF13" s="1071"/>
      <c r="AG13" s="1072"/>
      <c r="AH13" s="1072"/>
      <c r="AI13" s="1072"/>
      <c r="AJ13" s="1073"/>
      <c r="AK13" s="1116"/>
      <c r="AL13" s="1117"/>
      <c r="AM13" s="1117"/>
      <c r="AN13" s="1117"/>
      <c r="AO13" s="1117"/>
      <c r="AP13" s="1117"/>
      <c r="AQ13" s="1117"/>
      <c r="AR13" s="1117"/>
      <c r="AS13" s="1117"/>
      <c r="AT13" s="1117"/>
      <c r="AU13" s="1118"/>
      <c r="AV13" s="1118"/>
      <c r="AW13" s="1118"/>
      <c r="AX13" s="1118"/>
      <c r="AY13" s="1119"/>
      <c r="AZ13" s="232"/>
      <c r="BA13" s="232"/>
      <c r="BB13" s="232"/>
      <c r="BC13" s="232"/>
      <c r="BD13" s="232"/>
      <c r="BE13" s="233"/>
      <c r="BF13" s="233"/>
      <c r="BG13" s="233"/>
      <c r="BH13" s="233"/>
      <c r="BI13" s="233"/>
      <c r="BJ13" s="233"/>
      <c r="BK13" s="233"/>
      <c r="BL13" s="233"/>
      <c r="BM13" s="233"/>
      <c r="BN13" s="233"/>
      <c r="BO13" s="233"/>
      <c r="BP13" s="233"/>
      <c r="BQ13" s="238">
        <v>7</v>
      </c>
      <c r="BR13" s="239"/>
      <c r="BS13" s="1028"/>
      <c r="BT13" s="1029"/>
      <c r="BU13" s="1029"/>
      <c r="BV13" s="1029"/>
      <c r="BW13" s="1029"/>
      <c r="BX13" s="1029"/>
      <c r="BY13" s="1029"/>
      <c r="BZ13" s="1029"/>
      <c r="CA13" s="1029"/>
      <c r="CB13" s="1029"/>
      <c r="CC13" s="1029"/>
      <c r="CD13" s="1029"/>
      <c r="CE13" s="1029"/>
      <c r="CF13" s="1029"/>
      <c r="CG13" s="1050"/>
      <c r="CH13" s="1025"/>
      <c r="CI13" s="1026"/>
      <c r="CJ13" s="1026"/>
      <c r="CK13" s="1026"/>
      <c r="CL13" s="1027"/>
      <c r="CM13" s="1025"/>
      <c r="CN13" s="1026"/>
      <c r="CO13" s="1026"/>
      <c r="CP13" s="1026"/>
      <c r="CQ13" s="1027"/>
      <c r="CR13" s="1025"/>
      <c r="CS13" s="1026"/>
      <c r="CT13" s="1026"/>
      <c r="CU13" s="1026"/>
      <c r="CV13" s="1027"/>
      <c r="CW13" s="1025"/>
      <c r="CX13" s="1026"/>
      <c r="CY13" s="1026"/>
      <c r="CZ13" s="1026"/>
      <c r="DA13" s="1027"/>
      <c r="DB13" s="1025"/>
      <c r="DC13" s="1026"/>
      <c r="DD13" s="1026"/>
      <c r="DE13" s="1026"/>
      <c r="DF13" s="1027"/>
      <c r="DG13" s="1025"/>
      <c r="DH13" s="1026"/>
      <c r="DI13" s="1026"/>
      <c r="DJ13" s="1026"/>
      <c r="DK13" s="1027"/>
      <c r="DL13" s="1025"/>
      <c r="DM13" s="1026"/>
      <c r="DN13" s="1026"/>
      <c r="DO13" s="1026"/>
      <c r="DP13" s="1027"/>
      <c r="DQ13" s="1025"/>
      <c r="DR13" s="1026"/>
      <c r="DS13" s="1026"/>
      <c r="DT13" s="1026"/>
      <c r="DU13" s="1027"/>
      <c r="DV13" s="1028"/>
      <c r="DW13" s="1029"/>
      <c r="DX13" s="1029"/>
      <c r="DY13" s="1029"/>
      <c r="DZ13" s="1030"/>
      <c r="EA13" s="234"/>
    </row>
    <row r="14" spans="1:131" s="235" customFormat="1" ht="26.25" customHeight="1" x14ac:dyDescent="0.2">
      <c r="A14" s="238">
        <v>8</v>
      </c>
      <c r="B14" s="1066"/>
      <c r="C14" s="1067"/>
      <c r="D14" s="1067"/>
      <c r="E14" s="1067"/>
      <c r="F14" s="1067"/>
      <c r="G14" s="1067"/>
      <c r="H14" s="1067"/>
      <c r="I14" s="1067"/>
      <c r="J14" s="1067"/>
      <c r="K14" s="1067"/>
      <c r="L14" s="1067"/>
      <c r="M14" s="1067"/>
      <c r="N14" s="1067"/>
      <c r="O14" s="1067"/>
      <c r="P14" s="1068"/>
      <c r="Q14" s="1074"/>
      <c r="R14" s="1075"/>
      <c r="S14" s="1075"/>
      <c r="T14" s="1075"/>
      <c r="U14" s="1075"/>
      <c r="V14" s="1075"/>
      <c r="W14" s="1075"/>
      <c r="X14" s="1075"/>
      <c r="Y14" s="1075"/>
      <c r="Z14" s="1075"/>
      <c r="AA14" s="1075"/>
      <c r="AB14" s="1075"/>
      <c r="AC14" s="1075"/>
      <c r="AD14" s="1075"/>
      <c r="AE14" s="1076"/>
      <c r="AF14" s="1071"/>
      <c r="AG14" s="1072"/>
      <c r="AH14" s="1072"/>
      <c r="AI14" s="1072"/>
      <c r="AJ14" s="1073"/>
      <c r="AK14" s="1116"/>
      <c r="AL14" s="1117"/>
      <c r="AM14" s="1117"/>
      <c r="AN14" s="1117"/>
      <c r="AO14" s="1117"/>
      <c r="AP14" s="1117"/>
      <c r="AQ14" s="1117"/>
      <c r="AR14" s="1117"/>
      <c r="AS14" s="1117"/>
      <c r="AT14" s="1117"/>
      <c r="AU14" s="1118"/>
      <c r="AV14" s="1118"/>
      <c r="AW14" s="1118"/>
      <c r="AX14" s="1118"/>
      <c r="AY14" s="1119"/>
      <c r="AZ14" s="232"/>
      <c r="BA14" s="232"/>
      <c r="BB14" s="232"/>
      <c r="BC14" s="232"/>
      <c r="BD14" s="232"/>
      <c r="BE14" s="233"/>
      <c r="BF14" s="233"/>
      <c r="BG14" s="233"/>
      <c r="BH14" s="233"/>
      <c r="BI14" s="233"/>
      <c r="BJ14" s="233"/>
      <c r="BK14" s="233"/>
      <c r="BL14" s="233"/>
      <c r="BM14" s="233"/>
      <c r="BN14" s="233"/>
      <c r="BO14" s="233"/>
      <c r="BP14" s="233"/>
      <c r="BQ14" s="238">
        <v>8</v>
      </c>
      <c r="BR14" s="239"/>
      <c r="BS14" s="1028"/>
      <c r="BT14" s="1029"/>
      <c r="BU14" s="1029"/>
      <c r="BV14" s="1029"/>
      <c r="BW14" s="1029"/>
      <c r="BX14" s="1029"/>
      <c r="BY14" s="1029"/>
      <c r="BZ14" s="1029"/>
      <c r="CA14" s="1029"/>
      <c r="CB14" s="1029"/>
      <c r="CC14" s="1029"/>
      <c r="CD14" s="1029"/>
      <c r="CE14" s="1029"/>
      <c r="CF14" s="1029"/>
      <c r="CG14" s="1050"/>
      <c r="CH14" s="1025"/>
      <c r="CI14" s="1026"/>
      <c r="CJ14" s="1026"/>
      <c r="CK14" s="1026"/>
      <c r="CL14" s="1027"/>
      <c r="CM14" s="1025"/>
      <c r="CN14" s="1026"/>
      <c r="CO14" s="1026"/>
      <c r="CP14" s="1026"/>
      <c r="CQ14" s="1027"/>
      <c r="CR14" s="1025"/>
      <c r="CS14" s="1026"/>
      <c r="CT14" s="1026"/>
      <c r="CU14" s="1026"/>
      <c r="CV14" s="1027"/>
      <c r="CW14" s="1025"/>
      <c r="CX14" s="1026"/>
      <c r="CY14" s="1026"/>
      <c r="CZ14" s="1026"/>
      <c r="DA14" s="1027"/>
      <c r="DB14" s="1025"/>
      <c r="DC14" s="1026"/>
      <c r="DD14" s="1026"/>
      <c r="DE14" s="1026"/>
      <c r="DF14" s="1027"/>
      <c r="DG14" s="1025"/>
      <c r="DH14" s="1026"/>
      <c r="DI14" s="1026"/>
      <c r="DJ14" s="1026"/>
      <c r="DK14" s="1027"/>
      <c r="DL14" s="1025"/>
      <c r="DM14" s="1026"/>
      <c r="DN14" s="1026"/>
      <c r="DO14" s="1026"/>
      <c r="DP14" s="1027"/>
      <c r="DQ14" s="1025"/>
      <c r="DR14" s="1026"/>
      <c r="DS14" s="1026"/>
      <c r="DT14" s="1026"/>
      <c r="DU14" s="1027"/>
      <c r="DV14" s="1028"/>
      <c r="DW14" s="1029"/>
      <c r="DX14" s="1029"/>
      <c r="DY14" s="1029"/>
      <c r="DZ14" s="1030"/>
      <c r="EA14" s="234"/>
    </row>
    <row r="15" spans="1:131" s="235" customFormat="1" ht="26.25" customHeight="1" x14ac:dyDescent="0.2">
      <c r="A15" s="238">
        <v>9</v>
      </c>
      <c r="B15" s="1066"/>
      <c r="C15" s="1067"/>
      <c r="D15" s="1067"/>
      <c r="E15" s="1067"/>
      <c r="F15" s="1067"/>
      <c r="G15" s="1067"/>
      <c r="H15" s="1067"/>
      <c r="I15" s="1067"/>
      <c r="J15" s="1067"/>
      <c r="K15" s="1067"/>
      <c r="L15" s="1067"/>
      <c r="M15" s="1067"/>
      <c r="N15" s="1067"/>
      <c r="O15" s="1067"/>
      <c r="P15" s="1068"/>
      <c r="Q15" s="1074"/>
      <c r="R15" s="1075"/>
      <c r="S15" s="1075"/>
      <c r="T15" s="1075"/>
      <c r="U15" s="1075"/>
      <c r="V15" s="1075"/>
      <c r="W15" s="1075"/>
      <c r="X15" s="1075"/>
      <c r="Y15" s="1075"/>
      <c r="Z15" s="1075"/>
      <c r="AA15" s="1075"/>
      <c r="AB15" s="1075"/>
      <c r="AC15" s="1075"/>
      <c r="AD15" s="1075"/>
      <c r="AE15" s="1076"/>
      <c r="AF15" s="1071"/>
      <c r="AG15" s="1072"/>
      <c r="AH15" s="1072"/>
      <c r="AI15" s="1072"/>
      <c r="AJ15" s="1073"/>
      <c r="AK15" s="1116"/>
      <c r="AL15" s="1117"/>
      <c r="AM15" s="1117"/>
      <c r="AN15" s="1117"/>
      <c r="AO15" s="1117"/>
      <c r="AP15" s="1117"/>
      <c r="AQ15" s="1117"/>
      <c r="AR15" s="1117"/>
      <c r="AS15" s="1117"/>
      <c r="AT15" s="1117"/>
      <c r="AU15" s="1118"/>
      <c r="AV15" s="1118"/>
      <c r="AW15" s="1118"/>
      <c r="AX15" s="1118"/>
      <c r="AY15" s="1119"/>
      <c r="AZ15" s="232"/>
      <c r="BA15" s="232"/>
      <c r="BB15" s="232"/>
      <c r="BC15" s="232"/>
      <c r="BD15" s="232"/>
      <c r="BE15" s="233"/>
      <c r="BF15" s="233"/>
      <c r="BG15" s="233"/>
      <c r="BH15" s="233"/>
      <c r="BI15" s="233"/>
      <c r="BJ15" s="233"/>
      <c r="BK15" s="233"/>
      <c r="BL15" s="233"/>
      <c r="BM15" s="233"/>
      <c r="BN15" s="233"/>
      <c r="BO15" s="233"/>
      <c r="BP15" s="233"/>
      <c r="BQ15" s="238">
        <v>9</v>
      </c>
      <c r="BR15" s="239"/>
      <c r="BS15" s="1028"/>
      <c r="BT15" s="1029"/>
      <c r="BU15" s="1029"/>
      <c r="BV15" s="1029"/>
      <c r="BW15" s="1029"/>
      <c r="BX15" s="1029"/>
      <c r="BY15" s="1029"/>
      <c r="BZ15" s="1029"/>
      <c r="CA15" s="1029"/>
      <c r="CB15" s="1029"/>
      <c r="CC15" s="1029"/>
      <c r="CD15" s="1029"/>
      <c r="CE15" s="1029"/>
      <c r="CF15" s="1029"/>
      <c r="CG15" s="1050"/>
      <c r="CH15" s="1025"/>
      <c r="CI15" s="1026"/>
      <c r="CJ15" s="1026"/>
      <c r="CK15" s="1026"/>
      <c r="CL15" s="1027"/>
      <c r="CM15" s="1025"/>
      <c r="CN15" s="1026"/>
      <c r="CO15" s="1026"/>
      <c r="CP15" s="1026"/>
      <c r="CQ15" s="1027"/>
      <c r="CR15" s="1025"/>
      <c r="CS15" s="1026"/>
      <c r="CT15" s="1026"/>
      <c r="CU15" s="1026"/>
      <c r="CV15" s="1027"/>
      <c r="CW15" s="1025"/>
      <c r="CX15" s="1026"/>
      <c r="CY15" s="1026"/>
      <c r="CZ15" s="1026"/>
      <c r="DA15" s="1027"/>
      <c r="DB15" s="1025"/>
      <c r="DC15" s="1026"/>
      <c r="DD15" s="1026"/>
      <c r="DE15" s="1026"/>
      <c r="DF15" s="1027"/>
      <c r="DG15" s="1025"/>
      <c r="DH15" s="1026"/>
      <c r="DI15" s="1026"/>
      <c r="DJ15" s="1026"/>
      <c r="DK15" s="1027"/>
      <c r="DL15" s="1025"/>
      <c r="DM15" s="1026"/>
      <c r="DN15" s="1026"/>
      <c r="DO15" s="1026"/>
      <c r="DP15" s="1027"/>
      <c r="DQ15" s="1025"/>
      <c r="DR15" s="1026"/>
      <c r="DS15" s="1026"/>
      <c r="DT15" s="1026"/>
      <c r="DU15" s="1027"/>
      <c r="DV15" s="1028"/>
      <c r="DW15" s="1029"/>
      <c r="DX15" s="1029"/>
      <c r="DY15" s="1029"/>
      <c r="DZ15" s="1030"/>
      <c r="EA15" s="234"/>
    </row>
    <row r="16" spans="1:131" s="235" customFormat="1" ht="26.25" customHeight="1" x14ac:dyDescent="0.2">
      <c r="A16" s="238">
        <v>10</v>
      </c>
      <c r="B16" s="1066"/>
      <c r="C16" s="1067"/>
      <c r="D16" s="1067"/>
      <c r="E16" s="1067"/>
      <c r="F16" s="1067"/>
      <c r="G16" s="1067"/>
      <c r="H16" s="1067"/>
      <c r="I16" s="1067"/>
      <c r="J16" s="1067"/>
      <c r="K16" s="1067"/>
      <c r="L16" s="1067"/>
      <c r="M16" s="1067"/>
      <c r="N16" s="1067"/>
      <c r="O16" s="1067"/>
      <c r="P16" s="1068"/>
      <c r="Q16" s="1074"/>
      <c r="R16" s="1075"/>
      <c r="S16" s="1075"/>
      <c r="T16" s="1075"/>
      <c r="U16" s="1075"/>
      <c r="V16" s="1075"/>
      <c r="W16" s="1075"/>
      <c r="X16" s="1075"/>
      <c r="Y16" s="1075"/>
      <c r="Z16" s="1075"/>
      <c r="AA16" s="1075"/>
      <c r="AB16" s="1075"/>
      <c r="AC16" s="1075"/>
      <c r="AD16" s="1075"/>
      <c r="AE16" s="1076"/>
      <c r="AF16" s="1071"/>
      <c r="AG16" s="1072"/>
      <c r="AH16" s="1072"/>
      <c r="AI16" s="1072"/>
      <c r="AJ16" s="1073"/>
      <c r="AK16" s="1116"/>
      <c r="AL16" s="1117"/>
      <c r="AM16" s="1117"/>
      <c r="AN16" s="1117"/>
      <c r="AO16" s="1117"/>
      <c r="AP16" s="1117"/>
      <c r="AQ16" s="1117"/>
      <c r="AR16" s="1117"/>
      <c r="AS16" s="1117"/>
      <c r="AT16" s="1117"/>
      <c r="AU16" s="1118"/>
      <c r="AV16" s="1118"/>
      <c r="AW16" s="1118"/>
      <c r="AX16" s="1118"/>
      <c r="AY16" s="1119"/>
      <c r="AZ16" s="232"/>
      <c r="BA16" s="232"/>
      <c r="BB16" s="232"/>
      <c r="BC16" s="232"/>
      <c r="BD16" s="232"/>
      <c r="BE16" s="233"/>
      <c r="BF16" s="233"/>
      <c r="BG16" s="233"/>
      <c r="BH16" s="233"/>
      <c r="BI16" s="233"/>
      <c r="BJ16" s="233"/>
      <c r="BK16" s="233"/>
      <c r="BL16" s="233"/>
      <c r="BM16" s="233"/>
      <c r="BN16" s="233"/>
      <c r="BO16" s="233"/>
      <c r="BP16" s="233"/>
      <c r="BQ16" s="238">
        <v>10</v>
      </c>
      <c r="BR16" s="239"/>
      <c r="BS16" s="1028"/>
      <c r="BT16" s="1029"/>
      <c r="BU16" s="1029"/>
      <c r="BV16" s="1029"/>
      <c r="BW16" s="1029"/>
      <c r="BX16" s="1029"/>
      <c r="BY16" s="1029"/>
      <c r="BZ16" s="1029"/>
      <c r="CA16" s="1029"/>
      <c r="CB16" s="1029"/>
      <c r="CC16" s="1029"/>
      <c r="CD16" s="1029"/>
      <c r="CE16" s="1029"/>
      <c r="CF16" s="1029"/>
      <c r="CG16" s="1050"/>
      <c r="CH16" s="1025"/>
      <c r="CI16" s="1026"/>
      <c r="CJ16" s="1026"/>
      <c r="CK16" s="1026"/>
      <c r="CL16" s="1027"/>
      <c r="CM16" s="1025"/>
      <c r="CN16" s="1026"/>
      <c r="CO16" s="1026"/>
      <c r="CP16" s="1026"/>
      <c r="CQ16" s="1027"/>
      <c r="CR16" s="1025"/>
      <c r="CS16" s="1026"/>
      <c r="CT16" s="1026"/>
      <c r="CU16" s="1026"/>
      <c r="CV16" s="1027"/>
      <c r="CW16" s="1025"/>
      <c r="CX16" s="1026"/>
      <c r="CY16" s="1026"/>
      <c r="CZ16" s="1026"/>
      <c r="DA16" s="1027"/>
      <c r="DB16" s="1025"/>
      <c r="DC16" s="1026"/>
      <c r="DD16" s="1026"/>
      <c r="DE16" s="1026"/>
      <c r="DF16" s="1027"/>
      <c r="DG16" s="1025"/>
      <c r="DH16" s="1026"/>
      <c r="DI16" s="1026"/>
      <c r="DJ16" s="1026"/>
      <c r="DK16" s="1027"/>
      <c r="DL16" s="1025"/>
      <c r="DM16" s="1026"/>
      <c r="DN16" s="1026"/>
      <c r="DO16" s="1026"/>
      <c r="DP16" s="1027"/>
      <c r="DQ16" s="1025"/>
      <c r="DR16" s="1026"/>
      <c r="DS16" s="1026"/>
      <c r="DT16" s="1026"/>
      <c r="DU16" s="1027"/>
      <c r="DV16" s="1028"/>
      <c r="DW16" s="1029"/>
      <c r="DX16" s="1029"/>
      <c r="DY16" s="1029"/>
      <c r="DZ16" s="1030"/>
      <c r="EA16" s="234"/>
    </row>
    <row r="17" spans="1:131" s="235" customFormat="1" ht="26.25" customHeight="1" x14ac:dyDescent="0.2">
      <c r="A17" s="238">
        <v>11</v>
      </c>
      <c r="B17" s="1066"/>
      <c r="C17" s="1067"/>
      <c r="D17" s="1067"/>
      <c r="E17" s="1067"/>
      <c r="F17" s="1067"/>
      <c r="G17" s="1067"/>
      <c r="H17" s="1067"/>
      <c r="I17" s="1067"/>
      <c r="J17" s="1067"/>
      <c r="K17" s="1067"/>
      <c r="L17" s="1067"/>
      <c r="M17" s="1067"/>
      <c r="N17" s="1067"/>
      <c r="O17" s="1067"/>
      <c r="P17" s="1068"/>
      <c r="Q17" s="1074"/>
      <c r="R17" s="1075"/>
      <c r="S17" s="1075"/>
      <c r="T17" s="1075"/>
      <c r="U17" s="1075"/>
      <c r="V17" s="1075"/>
      <c r="W17" s="1075"/>
      <c r="X17" s="1075"/>
      <c r="Y17" s="1075"/>
      <c r="Z17" s="1075"/>
      <c r="AA17" s="1075"/>
      <c r="AB17" s="1075"/>
      <c r="AC17" s="1075"/>
      <c r="AD17" s="1075"/>
      <c r="AE17" s="1076"/>
      <c r="AF17" s="1071"/>
      <c r="AG17" s="1072"/>
      <c r="AH17" s="1072"/>
      <c r="AI17" s="1072"/>
      <c r="AJ17" s="1073"/>
      <c r="AK17" s="1116"/>
      <c r="AL17" s="1117"/>
      <c r="AM17" s="1117"/>
      <c r="AN17" s="1117"/>
      <c r="AO17" s="1117"/>
      <c r="AP17" s="1117"/>
      <c r="AQ17" s="1117"/>
      <c r="AR17" s="1117"/>
      <c r="AS17" s="1117"/>
      <c r="AT17" s="1117"/>
      <c r="AU17" s="1118"/>
      <c r="AV17" s="1118"/>
      <c r="AW17" s="1118"/>
      <c r="AX17" s="1118"/>
      <c r="AY17" s="1119"/>
      <c r="AZ17" s="232"/>
      <c r="BA17" s="232"/>
      <c r="BB17" s="232"/>
      <c r="BC17" s="232"/>
      <c r="BD17" s="232"/>
      <c r="BE17" s="233"/>
      <c r="BF17" s="233"/>
      <c r="BG17" s="233"/>
      <c r="BH17" s="233"/>
      <c r="BI17" s="233"/>
      <c r="BJ17" s="233"/>
      <c r="BK17" s="233"/>
      <c r="BL17" s="233"/>
      <c r="BM17" s="233"/>
      <c r="BN17" s="233"/>
      <c r="BO17" s="233"/>
      <c r="BP17" s="233"/>
      <c r="BQ17" s="238">
        <v>11</v>
      </c>
      <c r="BR17" s="239"/>
      <c r="BS17" s="1028"/>
      <c r="BT17" s="1029"/>
      <c r="BU17" s="1029"/>
      <c r="BV17" s="1029"/>
      <c r="BW17" s="1029"/>
      <c r="BX17" s="1029"/>
      <c r="BY17" s="1029"/>
      <c r="BZ17" s="1029"/>
      <c r="CA17" s="1029"/>
      <c r="CB17" s="1029"/>
      <c r="CC17" s="1029"/>
      <c r="CD17" s="1029"/>
      <c r="CE17" s="1029"/>
      <c r="CF17" s="1029"/>
      <c r="CG17" s="1050"/>
      <c r="CH17" s="1025"/>
      <c r="CI17" s="1026"/>
      <c r="CJ17" s="1026"/>
      <c r="CK17" s="1026"/>
      <c r="CL17" s="1027"/>
      <c r="CM17" s="1025"/>
      <c r="CN17" s="1026"/>
      <c r="CO17" s="1026"/>
      <c r="CP17" s="1026"/>
      <c r="CQ17" s="1027"/>
      <c r="CR17" s="1025"/>
      <c r="CS17" s="1026"/>
      <c r="CT17" s="1026"/>
      <c r="CU17" s="1026"/>
      <c r="CV17" s="1027"/>
      <c r="CW17" s="1025"/>
      <c r="CX17" s="1026"/>
      <c r="CY17" s="1026"/>
      <c r="CZ17" s="1026"/>
      <c r="DA17" s="1027"/>
      <c r="DB17" s="1025"/>
      <c r="DC17" s="1026"/>
      <c r="DD17" s="1026"/>
      <c r="DE17" s="1026"/>
      <c r="DF17" s="1027"/>
      <c r="DG17" s="1025"/>
      <c r="DH17" s="1026"/>
      <c r="DI17" s="1026"/>
      <c r="DJ17" s="1026"/>
      <c r="DK17" s="1027"/>
      <c r="DL17" s="1025"/>
      <c r="DM17" s="1026"/>
      <c r="DN17" s="1026"/>
      <c r="DO17" s="1026"/>
      <c r="DP17" s="1027"/>
      <c r="DQ17" s="1025"/>
      <c r="DR17" s="1026"/>
      <c r="DS17" s="1026"/>
      <c r="DT17" s="1026"/>
      <c r="DU17" s="1027"/>
      <c r="DV17" s="1028"/>
      <c r="DW17" s="1029"/>
      <c r="DX17" s="1029"/>
      <c r="DY17" s="1029"/>
      <c r="DZ17" s="1030"/>
      <c r="EA17" s="234"/>
    </row>
    <row r="18" spans="1:131" s="235" customFormat="1" ht="26.25" customHeight="1" x14ac:dyDescent="0.2">
      <c r="A18" s="238">
        <v>12</v>
      </c>
      <c r="B18" s="1066"/>
      <c r="C18" s="1067"/>
      <c r="D18" s="1067"/>
      <c r="E18" s="1067"/>
      <c r="F18" s="1067"/>
      <c r="G18" s="1067"/>
      <c r="H18" s="1067"/>
      <c r="I18" s="1067"/>
      <c r="J18" s="1067"/>
      <c r="K18" s="1067"/>
      <c r="L18" s="1067"/>
      <c r="M18" s="1067"/>
      <c r="N18" s="1067"/>
      <c r="O18" s="1067"/>
      <c r="P18" s="1068"/>
      <c r="Q18" s="1074"/>
      <c r="R18" s="1075"/>
      <c r="S18" s="1075"/>
      <c r="T18" s="1075"/>
      <c r="U18" s="1075"/>
      <c r="V18" s="1075"/>
      <c r="W18" s="1075"/>
      <c r="X18" s="1075"/>
      <c r="Y18" s="1075"/>
      <c r="Z18" s="1075"/>
      <c r="AA18" s="1075"/>
      <c r="AB18" s="1075"/>
      <c r="AC18" s="1075"/>
      <c r="AD18" s="1075"/>
      <c r="AE18" s="1076"/>
      <c r="AF18" s="1071"/>
      <c r="AG18" s="1072"/>
      <c r="AH18" s="1072"/>
      <c r="AI18" s="1072"/>
      <c r="AJ18" s="1073"/>
      <c r="AK18" s="1116"/>
      <c r="AL18" s="1117"/>
      <c r="AM18" s="1117"/>
      <c r="AN18" s="1117"/>
      <c r="AO18" s="1117"/>
      <c r="AP18" s="1117"/>
      <c r="AQ18" s="1117"/>
      <c r="AR18" s="1117"/>
      <c r="AS18" s="1117"/>
      <c r="AT18" s="1117"/>
      <c r="AU18" s="1118"/>
      <c r="AV18" s="1118"/>
      <c r="AW18" s="1118"/>
      <c r="AX18" s="1118"/>
      <c r="AY18" s="1119"/>
      <c r="AZ18" s="232"/>
      <c r="BA18" s="232"/>
      <c r="BB18" s="232"/>
      <c r="BC18" s="232"/>
      <c r="BD18" s="232"/>
      <c r="BE18" s="233"/>
      <c r="BF18" s="233"/>
      <c r="BG18" s="233"/>
      <c r="BH18" s="233"/>
      <c r="BI18" s="233"/>
      <c r="BJ18" s="233"/>
      <c r="BK18" s="233"/>
      <c r="BL18" s="233"/>
      <c r="BM18" s="233"/>
      <c r="BN18" s="233"/>
      <c r="BO18" s="233"/>
      <c r="BP18" s="233"/>
      <c r="BQ18" s="238">
        <v>12</v>
      </c>
      <c r="BR18" s="239"/>
      <c r="BS18" s="1028"/>
      <c r="BT18" s="1029"/>
      <c r="BU18" s="1029"/>
      <c r="BV18" s="1029"/>
      <c r="BW18" s="1029"/>
      <c r="BX18" s="1029"/>
      <c r="BY18" s="1029"/>
      <c r="BZ18" s="1029"/>
      <c r="CA18" s="1029"/>
      <c r="CB18" s="1029"/>
      <c r="CC18" s="1029"/>
      <c r="CD18" s="1029"/>
      <c r="CE18" s="1029"/>
      <c r="CF18" s="1029"/>
      <c r="CG18" s="1050"/>
      <c r="CH18" s="1025"/>
      <c r="CI18" s="1026"/>
      <c r="CJ18" s="1026"/>
      <c r="CK18" s="1026"/>
      <c r="CL18" s="1027"/>
      <c r="CM18" s="1025"/>
      <c r="CN18" s="1026"/>
      <c r="CO18" s="1026"/>
      <c r="CP18" s="1026"/>
      <c r="CQ18" s="1027"/>
      <c r="CR18" s="1025"/>
      <c r="CS18" s="1026"/>
      <c r="CT18" s="1026"/>
      <c r="CU18" s="1026"/>
      <c r="CV18" s="1027"/>
      <c r="CW18" s="1025"/>
      <c r="CX18" s="1026"/>
      <c r="CY18" s="1026"/>
      <c r="CZ18" s="1026"/>
      <c r="DA18" s="1027"/>
      <c r="DB18" s="1025"/>
      <c r="DC18" s="1026"/>
      <c r="DD18" s="1026"/>
      <c r="DE18" s="1026"/>
      <c r="DF18" s="1027"/>
      <c r="DG18" s="1025"/>
      <c r="DH18" s="1026"/>
      <c r="DI18" s="1026"/>
      <c r="DJ18" s="1026"/>
      <c r="DK18" s="1027"/>
      <c r="DL18" s="1025"/>
      <c r="DM18" s="1026"/>
      <c r="DN18" s="1026"/>
      <c r="DO18" s="1026"/>
      <c r="DP18" s="1027"/>
      <c r="DQ18" s="1025"/>
      <c r="DR18" s="1026"/>
      <c r="DS18" s="1026"/>
      <c r="DT18" s="1026"/>
      <c r="DU18" s="1027"/>
      <c r="DV18" s="1028"/>
      <c r="DW18" s="1029"/>
      <c r="DX18" s="1029"/>
      <c r="DY18" s="1029"/>
      <c r="DZ18" s="1030"/>
      <c r="EA18" s="234"/>
    </row>
    <row r="19" spans="1:131" s="235" customFormat="1" ht="26.25" customHeight="1" x14ac:dyDescent="0.2">
      <c r="A19" s="238">
        <v>13</v>
      </c>
      <c r="B19" s="1066"/>
      <c r="C19" s="1067"/>
      <c r="D19" s="1067"/>
      <c r="E19" s="1067"/>
      <c r="F19" s="1067"/>
      <c r="G19" s="1067"/>
      <c r="H19" s="1067"/>
      <c r="I19" s="1067"/>
      <c r="J19" s="1067"/>
      <c r="K19" s="1067"/>
      <c r="L19" s="1067"/>
      <c r="M19" s="1067"/>
      <c r="N19" s="1067"/>
      <c r="O19" s="1067"/>
      <c r="P19" s="1068"/>
      <c r="Q19" s="1074"/>
      <c r="R19" s="1075"/>
      <c r="S19" s="1075"/>
      <c r="T19" s="1075"/>
      <c r="U19" s="1075"/>
      <c r="V19" s="1075"/>
      <c r="W19" s="1075"/>
      <c r="X19" s="1075"/>
      <c r="Y19" s="1075"/>
      <c r="Z19" s="1075"/>
      <c r="AA19" s="1075"/>
      <c r="AB19" s="1075"/>
      <c r="AC19" s="1075"/>
      <c r="AD19" s="1075"/>
      <c r="AE19" s="1076"/>
      <c r="AF19" s="1071"/>
      <c r="AG19" s="1072"/>
      <c r="AH19" s="1072"/>
      <c r="AI19" s="1072"/>
      <c r="AJ19" s="1073"/>
      <c r="AK19" s="1116"/>
      <c r="AL19" s="1117"/>
      <c r="AM19" s="1117"/>
      <c r="AN19" s="1117"/>
      <c r="AO19" s="1117"/>
      <c r="AP19" s="1117"/>
      <c r="AQ19" s="1117"/>
      <c r="AR19" s="1117"/>
      <c r="AS19" s="1117"/>
      <c r="AT19" s="1117"/>
      <c r="AU19" s="1118"/>
      <c r="AV19" s="1118"/>
      <c r="AW19" s="1118"/>
      <c r="AX19" s="1118"/>
      <c r="AY19" s="1119"/>
      <c r="AZ19" s="232"/>
      <c r="BA19" s="232"/>
      <c r="BB19" s="232"/>
      <c r="BC19" s="232"/>
      <c r="BD19" s="232"/>
      <c r="BE19" s="233"/>
      <c r="BF19" s="233"/>
      <c r="BG19" s="233"/>
      <c r="BH19" s="233"/>
      <c r="BI19" s="233"/>
      <c r="BJ19" s="233"/>
      <c r="BK19" s="233"/>
      <c r="BL19" s="233"/>
      <c r="BM19" s="233"/>
      <c r="BN19" s="233"/>
      <c r="BO19" s="233"/>
      <c r="BP19" s="233"/>
      <c r="BQ19" s="238">
        <v>13</v>
      </c>
      <c r="BR19" s="239"/>
      <c r="BS19" s="1028"/>
      <c r="BT19" s="1029"/>
      <c r="BU19" s="1029"/>
      <c r="BV19" s="1029"/>
      <c r="BW19" s="1029"/>
      <c r="BX19" s="1029"/>
      <c r="BY19" s="1029"/>
      <c r="BZ19" s="1029"/>
      <c r="CA19" s="1029"/>
      <c r="CB19" s="1029"/>
      <c r="CC19" s="1029"/>
      <c r="CD19" s="1029"/>
      <c r="CE19" s="1029"/>
      <c r="CF19" s="1029"/>
      <c r="CG19" s="1050"/>
      <c r="CH19" s="1025"/>
      <c r="CI19" s="1026"/>
      <c r="CJ19" s="1026"/>
      <c r="CK19" s="1026"/>
      <c r="CL19" s="1027"/>
      <c r="CM19" s="1025"/>
      <c r="CN19" s="1026"/>
      <c r="CO19" s="1026"/>
      <c r="CP19" s="1026"/>
      <c r="CQ19" s="1027"/>
      <c r="CR19" s="1025"/>
      <c r="CS19" s="1026"/>
      <c r="CT19" s="1026"/>
      <c r="CU19" s="1026"/>
      <c r="CV19" s="1027"/>
      <c r="CW19" s="1025"/>
      <c r="CX19" s="1026"/>
      <c r="CY19" s="1026"/>
      <c r="CZ19" s="1026"/>
      <c r="DA19" s="1027"/>
      <c r="DB19" s="1025"/>
      <c r="DC19" s="1026"/>
      <c r="DD19" s="1026"/>
      <c r="DE19" s="1026"/>
      <c r="DF19" s="1027"/>
      <c r="DG19" s="1025"/>
      <c r="DH19" s="1026"/>
      <c r="DI19" s="1026"/>
      <c r="DJ19" s="1026"/>
      <c r="DK19" s="1027"/>
      <c r="DL19" s="1025"/>
      <c r="DM19" s="1026"/>
      <c r="DN19" s="1026"/>
      <c r="DO19" s="1026"/>
      <c r="DP19" s="1027"/>
      <c r="DQ19" s="1025"/>
      <c r="DR19" s="1026"/>
      <c r="DS19" s="1026"/>
      <c r="DT19" s="1026"/>
      <c r="DU19" s="1027"/>
      <c r="DV19" s="1028"/>
      <c r="DW19" s="1029"/>
      <c r="DX19" s="1029"/>
      <c r="DY19" s="1029"/>
      <c r="DZ19" s="1030"/>
      <c r="EA19" s="234"/>
    </row>
    <row r="20" spans="1:131" s="235" customFormat="1" ht="26.25" customHeight="1" x14ac:dyDescent="0.2">
      <c r="A20" s="238">
        <v>14</v>
      </c>
      <c r="B20" s="1066"/>
      <c r="C20" s="1067"/>
      <c r="D20" s="1067"/>
      <c r="E20" s="1067"/>
      <c r="F20" s="1067"/>
      <c r="G20" s="1067"/>
      <c r="H20" s="1067"/>
      <c r="I20" s="1067"/>
      <c r="J20" s="1067"/>
      <c r="K20" s="1067"/>
      <c r="L20" s="1067"/>
      <c r="M20" s="1067"/>
      <c r="N20" s="1067"/>
      <c r="O20" s="1067"/>
      <c r="P20" s="1068"/>
      <c r="Q20" s="1074"/>
      <c r="R20" s="1075"/>
      <c r="S20" s="1075"/>
      <c r="T20" s="1075"/>
      <c r="U20" s="1075"/>
      <c r="V20" s="1075"/>
      <c r="W20" s="1075"/>
      <c r="X20" s="1075"/>
      <c r="Y20" s="1075"/>
      <c r="Z20" s="1075"/>
      <c r="AA20" s="1075"/>
      <c r="AB20" s="1075"/>
      <c r="AC20" s="1075"/>
      <c r="AD20" s="1075"/>
      <c r="AE20" s="1076"/>
      <c r="AF20" s="1071"/>
      <c r="AG20" s="1072"/>
      <c r="AH20" s="1072"/>
      <c r="AI20" s="1072"/>
      <c r="AJ20" s="1073"/>
      <c r="AK20" s="1116"/>
      <c r="AL20" s="1117"/>
      <c r="AM20" s="1117"/>
      <c r="AN20" s="1117"/>
      <c r="AO20" s="1117"/>
      <c r="AP20" s="1117"/>
      <c r="AQ20" s="1117"/>
      <c r="AR20" s="1117"/>
      <c r="AS20" s="1117"/>
      <c r="AT20" s="1117"/>
      <c r="AU20" s="1118"/>
      <c r="AV20" s="1118"/>
      <c r="AW20" s="1118"/>
      <c r="AX20" s="1118"/>
      <c r="AY20" s="1119"/>
      <c r="AZ20" s="232"/>
      <c r="BA20" s="232"/>
      <c r="BB20" s="232"/>
      <c r="BC20" s="232"/>
      <c r="BD20" s="232"/>
      <c r="BE20" s="233"/>
      <c r="BF20" s="233"/>
      <c r="BG20" s="233"/>
      <c r="BH20" s="233"/>
      <c r="BI20" s="233"/>
      <c r="BJ20" s="233"/>
      <c r="BK20" s="233"/>
      <c r="BL20" s="233"/>
      <c r="BM20" s="233"/>
      <c r="BN20" s="233"/>
      <c r="BO20" s="233"/>
      <c r="BP20" s="233"/>
      <c r="BQ20" s="238">
        <v>14</v>
      </c>
      <c r="BR20" s="239"/>
      <c r="BS20" s="1028"/>
      <c r="BT20" s="1029"/>
      <c r="BU20" s="1029"/>
      <c r="BV20" s="1029"/>
      <c r="BW20" s="1029"/>
      <c r="BX20" s="1029"/>
      <c r="BY20" s="1029"/>
      <c r="BZ20" s="1029"/>
      <c r="CA20" s="1029"/>
      <c r="CB20" s="1029"/>
      <c r="CC20" s="1029"/>
      <c r="CD20" s="1029"/>
      <c r="CE20" s="1029"/>
      <c r="CF20" s="1029"/>
      <c r="CG20" s="1050"/>
      <c r="CH20" s="1025"/>
      <c r="CI20" s="1026"/>
      <c r="CJ20" s="1026"/>
      <c r="CK20" s="1026"/>
      <c r="CL20" s="1027"/>
      <c r="CM20" s="1025"/>
      <c r="CN20" s="1026"/>
      <c r="CO20" s="1026"/>
      <c r="CP20" s="1026"/>
      <c r="CQ20" s="1027"/>
      <c r="CR20" s="1025"/>
      <c r="CS20" s="1026"/>
      <c r="CT20" s="1026"/>
      <c r="CU20" s="1026"/>
      <c r="CV20" s="1027"/>
      <c r="CW20" s="1025"/>
      <c r="CX20" s="1026"/>
      <c r="CY20" s="1026"/>
      <c r="CZ20" s="1026"/>
      <c r="DA20" s="1027"/>
      <c r="DB20" s="1025"/>
      <c r="DC20" s="1026"/>
      <c r="DD20" s="1026"/>
      <c r="DE20" s="1026"/>
      <c r="DF20" s="1027"/>
      <c r="DG20" s="1025"/>
      <c r="DH20" s="1026"/>
      <c r="DI20" s="1026"/>
      <c r="DJ20" s="1026"/>
      <c r="DK20" s="1027"/>
      <c r="DL20" s="1025"/>
      <c r="DM20" s="1026"/>
      <c r="DN20" s="1026"/>
      <c r="DO20" s="1026"/>
      <c r="DP20" s="1027"/>
      <c r="DQ20" s="1025"/>
      <c r="DR20" s="1026"/>
      <c r="DS20" s="1026"/>
      <c r="DT20" s="1026"/>
      <c r="DU20" s="1027"/>
      <c r="DV20" s="1028"/>
      <c r="DW20" s="1029"/>
      <c r="DX20" s="1029"/>
      <c r="DY20" s="1029"/>
      <c r="DZ20" s="1030"/>
      <c r="EA20" s="234"/>
    </row>
    <row r="21" spans="1:131" s="235" customFormat="1" ht="26.25" customHeight="1" thickBot="1" x14ac:dyDescent="0.25">
      <c r="A21" s="238">
        <v>15</v>
      </c>
      <c r="B21" s="1066"/>
      <c r="C21" s="1067"/>
      <c r="D21" s="1067"/>
      <c r="E21" s="1067"/>
      <c r="F21" s="1067"/>
      <c r="G21" s="1067"/>
      <c r="H21" s="1067"/>
      <c r="I21" s="1067"/>
      <c r="J21" s="1067"/>
      <c r="K21" s="1067"/>
      <c r="L21" s="1067"/>
      <c r="M21" s="1067"/>
      <c r="N21" s="1067"/>
      <c r="O21" s="1067"/>
      <c r="P21" s="1068"/>
      <c r="Q21" s="1074"/>
      <c r="R21" s="1075"/>
      <c r="S21" s="1075"/>
      <c r="T21" s="1075"/>
      <c r="U21" s="1075"/>
      <c r="V21" s="1075"/>
      <c r="W21" s="1075"/>
      <c r="X21" s="1075"/>
      <c r="Y21" s="1075"/>
      <c r="Z21" s="1075"/>
      <c r="AA21" s="1075"/>
      <c r="AB21" s="1075"/>
      <c r="AC21" s="1075"/>
      <c r="AD21" s="1075"/>
      <c r="AE21" s="1076"/>
      <c r="AF21" s="1071"/>
      <c r="AG21" s="1072"/>
      <c r="AH21" s="1072"/>
      <c r="AI21" s="1072"/>
      <c r="AJ21" s="1073"/>
      <c r="AK21" s="1116"/>
      <c r="AL21" s="1117"/>
      <c r="AM21" s="1117"/>
      <c r="AN21" s="1117"/>
      <c r="AO21" s="1117"/>
      <c r="AP21" s="1117"/>
      <c r="AQ21" s="1117"/>
      <c r="AR21" s="1117"/>
      <c r="AS21" s="1117"/>
      <c r="AT21" s="1117"/>
      <c r="AU21" s="1118"/>
      <c r="AV21" s="1118"/>
      <c r="AW21" s="1118"/>
      <c r="AX21" s="1118"/>
      <c r="AY21" s="1119"/>
      <c r="AZ21" s="232"/>
      <c r="BA21" s="232"/>
      <c r="BB21" s="232"/>
      <c r="BC21" s="232"/>
      <c r="BD21" s="232"/>
      <c r="BE21" s="233"/>
      <c r="BF21" s="233"/>
      <c r="BG21" s="233"/>
      <c r="BH21" s="233"/>
      <c r="BI21" s="233"/>
      <c r="BJ21" s="233"/>
      <c r="BK21" s="233"/>
      <c r="BL21" s="233"/>
      <c r="BM21" s="233"/>
      <c r="BN21" s="233"/>
      <c r="BO21" s="233"/>
      <c r="BP21" s="233"/>
      <c r="BQ21" s="238">
        <v>15</v>
      </c>
      <c r="BR21" s="239"/>
      <c r="BS21" s="1028"/>
      <c r="BT21" s="1029"/>
      <c r="BU21" s="1029"/>
      <c r="BV21" s="1029"/>
      <c r="BW21" s="1029"/>
      <c r="BX21" s="1029"/>
      <c r="BY21" s="1029"/>
      <c r="BZ21" s="1029"/>
      <c r="CA21" s="1029"/>
      <c r="CB21" s="1029"/>
      <c r="CC21" s="1029"/>
      <c r="CD21" s="1029"/>
      <c r="CE21" s="1029"/>
      <c r="CF21" s="1029"/>
      <c r="CG21" s="1050"/>
      <c r="CH21" s="1025"/>
      <c r="CI21" s="1026"/>
      <c r="CJ21" s="1026"/>
      <c r="CK21" s="1026"/>
      <c r="CL21" s="1027"/>
      <c r="CM21" s="1025"/>
      <c r="CN21" s="1026"/>
      <c r="CO21" s="1026"/>
      <c r="CP21" s="1026"/>
      <c r="CQ21" s="1027"/>
      <c r="CR21" s="1025"/>
      <c r="CS21" s="1026"/>
      <c r="CT21" s="1026"/>
      <c r="CU21" s="1026"/>
      <c r="CV21" s="1027"/>
      <c r="CW21" s="1025"/>
      <c r="CX21" s="1026"/>
      <c r="CY21" s="1026"/>
      <c r="CZ21" s="1026"/>
      <c r="DA21" s="1027"/>
      <c r="DB21" s="1025"/>
      <c r="DC21" s="1026"/>
      <c r="DD21" s="1026"/>
      <c r="DE21" s="1026"/>
      <c r="DF21" s="1027"/>
      <c r="DG21" s="1025"/>
      <c r="DH21" s="1026"/>
      <c r="DI21" s="1026"/>
      <c r="DJ21" s="1026"/>
      <c r="DK21" s="1027"/>
      <c r="DL21" s="1025"/>
      <c r="DM21" s="1026"/>
      <c r="DN21" s="1026"/>
      <c r="DO21" s="1026"/>
      <c r="DP21" s="1027"/>
      <c r="DQ21" s="1025"/>
      <c r="DR21" s="1026"/>
      <c r="DS21" s="1026"/>
      <c r="DT21" s="1026"/>
      <c r="DU21" s="1027"/>
      <c r="DV21" s="1028"/>
      <c r="DW21" s="1029"/>
      <c r="DX21" s="1029"/>
      <c r="DY21" s="1029"/>
      <c r="DZ21" s="1030"/>
      <c r="EA21" s="234"/>
    </row>
    <row r="22" spans="1:131" s="235" customFormat="1" ht="26.25" customHeight="1" x14ac:dyDescent="0.2">
      <c r="A22" s="238">
        <v>16</v>
      </c>
      <c r="B22" s="1066"/>
      <c r="C22" s="1067"/>
      <c r="D22" s="1067"/>
      <c r="E22" s="1067"/>
      <c r="F22" s="1067"/>
      <c r="G22" s="1067"/>
      <c r="H22" s="1067"/>
      <c r="I22" s="1067"/>
      <c r="J22" s="1067"/>
      <c r="K22" s="1067"/>
      <c r="L22" s="1067"/>
      <c r="M22" s="1067"/>
      <c r="N22" s="1067"/>
      <c r="O22" s="1067"/>
      <c r="P22" s="1068"/>
      <c r="Q22" s="1109"/>
      <c r="R22" s="1110"/>
      <c r="S22" s="1110"/>
      <c r="T22" s="1110"/>
      <c r="U22" s="1110"/>
      <c r="V22" s="1110"/>
      <c r="W22" s="1110"/>
      <c r="X22" s="1110"/>
      <c r="Y22" s="1110"/>
      <c r="Z22" s="1110"/>
      <c r="AA22" s="1110"/>
      <c r="AB22" s="1110"/>
      <c r="AC22" s="1110"/>
      <c r="AD22" s="1110"/>
      <c r="AE22" s="1111"/>
      <c r="AF22" s="1071"/>
      <c r="AG22" s="1072"/>
      <c r="AH22" s="1072"/>
      <c r="AI22" s="1072"/>
      <c r="AJ22" s="1073"/>
      <c r="AK22" s="1112"/>
      <c r="AL22" s="1113"/>
      <c r="AM22" s="1113"/>
      <c r="AN22" s="1113"/>
      <c r="AO22" s="1113"/>
      <c r="AP22" s="1113"/>
      <c r="AQ22" s="1113"/>
      <c r="AR22" s="1113"/>
      <c r="AS22" s="1113"/>
      <c r="AT22" s="1113"/>
      <c r="AU22" s="1114"/>
      <c r="AV22" s="1114"/>
      <c r="AW22" s="1114"/>
      <c r="AX22" s="1114"/>
      <c r="AY22" s="1115"/>
      <c r="AZ22" s="1064" t="s">
        <v>394</v>
      </c>
      <c r="BA22" s="1064"/>
      <c r="BB22" s="1064"/>
      <c r="BC22" s="1064"/>
      <c r="BD22" s="1065"/>
      <c r="BE22" s="233"/>
      <c r="BF22" s="233"/>
      <c r="BG22" s="233"/>
      <c r="BH22" s="233"/>
      <c r="BI22" s="233"/>
      <c r="BJ22" s="233"/>
      <c r="BK22" s="233"/>
      <c r="BL22" s="233"/>
      <c r="BM22" s="233"/>
      <c r="BN22" s="233"/>
      <c r="BO22" s="233"/>
      <c r="BP22" s="233"/>
      <c r="BQ22" s="238">
        <v>16</v>
      </c>
      <c r="BR22" s="239"/>
      <c r="BS22" s="1028"/>
      <c r="BT22" s="1029"/>
      <c r="BU22" s="1029"/>
      <c r="BV22" s="1029"/>
      <c r="BW22" s="1029"/>
      <c r="BX22" s="1029"/>
      <c r="BY22" s="1029"/>
      <c r="BZ22" s="1029"/>
      <c r="CA22" s="1029"/>
      <c r="CB22" s="1029"/>
      <c r="CC22" s="1029"/>
      <c r="CD22" s="1029"/>
      <c r="CE22" s="1029"/>
      <c r="CF22" s="1029"/>
      <c r="CG22" s="1050"/>
      <c r="CH22" s="1025"/>
      <c r="CI22" s="1026"/>
      <c r="CJ22" s="1026"/>
      <c r="CK22" s="1026"/>
      <c r="CL22" s="1027"/>
      <c r="CM22" s="1025"/>
      <c r="CN22" s="1026"/>
      <c r="CO22" s="1026"/>
      <c r="CP22" s="1026"/>
      <c r="CQ22" s="1027"/>
      <c r="CR22" s="1025"/>
      <c r="CS22" s="1026"/>
      <c r="CT22" s="1026"/>
      <c r="CU22" s="1026"/>
      <c r="CV22" s="1027"/>
      <c r="CW22" s="1025"/>
      <c r="CX22" s="1026"/>
      <c r="CY22" s="1026"/>
      <c r="CZ22" s="1026"/>
      <c r="DA22" s="1027"/>
      <c r="DB22" s="1025"/>
      <c r="DC22" s="1026"/>
      <c r="DD22" s="1026"/>
      <c r="DE22" s="1026"/>
      <c r="DF22" s="1027"/>
      <c r="DG22" s="1025"/>
      <c r="DH22" s="1026"/>
      <c r="DI22" s="1026"/>
      <c r="DJ22" s="1026"/>
      <c r="DK22" s="1027"/>
      <c r="DL22" s="1025"/>
      <c r="DM22" s="1026"/>
      <c r="DN22" s="1026"/>
      <c r="DO22" s="1026"/>
      <c r="DP22" s="1027"/>
      <c r="DQ22" s="1025"/>
      <c r="DR22" s="1026"/>
      <c r="DS22" s="1026"/>
      <c r="DT22" s="1026"/>
      <c r="DU22" s="1027"/>
      <c r="DV22" s="1028"/>
      <c r="DW22" s="1029"/>
      <c r="DX22" s="1029"/>
      <c r="DY22" s="1029"/>
      <c r="DZ22" s="1030"/>
      <c r="EA22" s="234"/>
    </row>
    <row r="23" spans="1:131" s="235" customFormat="1" ht="26.25" customHeight="1" thickBot="1" x14ac:dyDescent="0.25">
      <c r="A23" s="240" t="s">
        <v>395</v>
      </c>
      <c r="B23" s="973" t="s">
        <v>396</v>
      </c>
      <c r="C23" s="974"/>
      <c r="D23" s="974"/>
      <c r="E23" s="974"/>
      <c r="F23" s="974"/>
      <c r="G23" s="974"/>
      <c r="H23" s="974"/>
      <c r="I23" s="974"/>
      <c r="J23" s="974"/>
      <c r="K23" s="974"/>
      <c r="L23" s="974"/>
      <c r="M23" s="974"/>
      <c r="N23" s="974"/>
      <c r="O23" s="974"/>
      <c r="P23" s="984"/>
      <c r="Q23" s="1103">
        <v>21861</v>
      </c>
      <c r="R23" s="1097"/>
      <c r="S23" s="1097"/>
      <c r="T23" s="1097"/>
      <c r="U23" s="1097"/>
      <c r="V23" s="1097">
        <v>20488</v>
      </c>
      <c r="W23" s="1097"/>
      <c r="X23" s="1097"/>
      <c r="Y23" s="1097"/>
      <c r="Z23" s="1097"/>
      <c r="AA23" s="1097">
        <v>1373</v>
      </c>
      <c r="AB23" s="1097"/>
      <c r="AC23" s="1097"/>
      <c r="AD23" s="1097"/>
      <c r="AE23" s="1104"/>
      <c r="AF23" s="1105">
        <v>1015</v>
      </c>
      <c r="AG23" s="1097"/>
      <c r="AH23" s="1097"/>
      <c r="AI23" s="1097"/>
      <c r="AJ23" s="1106"/>
      <c r="AK23" s="1107"/>
      <c r="AL23" s="1108"/>
      <c r="AM23" s="1108"/>
      <c r="AN23" s="1108"/>
      <c r="AO23" s="1108"/>
      <c r="AP23" s="1097">
        <v>18141</v>
      </c>
      <c r="AQ23" s="1097"/>
      <c r="AR23" s="1097"/>
      <c r="AS23" s="1097"/>
      <c r="AT23" s="1097"/>
      <c r="AU23" s="1098"/>
      <c r="AV23" s="1098"/>
      <c r="AW23" s="1098"/>
      <c r="AX23" s="1098"/>
      <c r="AY23" s="1099"/>
      <c r="AZ23" s="1100" t="s">
        <v>130</v>
      </c>
      <c r="BA23" s="1101"/>
      <c r="BB23" s="1101"/>
      <c r="BC23" s="1101"/>
      <c r="BD23" s="1102"/>
      <c r="BE23" s="233"/>
      <c r="BF23" s="233"/>
      <c r="BG23" s="233"/>
      <c r="BH23" s="233"/>
      <c r="BI23" s="233"/>
      <c r="BJ23" s="233"/>
      <c r="BK23" s="233"/>
      <c r="BL23" s="233"/>
      <c r="BM23" s="233"/>
      <c r="BN23" s="233"/>
      <c r="BO23" s="233"/>
      <c r="BP23" s="233"/>
      <c r="BQ23" s="238">
        <v>17</v>
      </c>
      <c r="BR23" s="239"/>
      <c r="BS23" s="1028"/>
      <c r="BT23" s="1029"/>
      <c r="BU23" s="1029"/>
      <c r="BV23" s="1029"/>
      <c r="BW23" s="1029"/>
      <c r="BX23" s="1029"/>
      <c r="BY23" s="1029"/>
      <c r="BZ23" s="1029"/>
      <c r="CA23" s="1029"/>
      <c r="CB23" s="1029"/>
      <c r="CC23" s="1029"/>
      <c r="CD23" s="1029"/>
      <c r="CE23" s="1029"/>
      <c r="CF23" s="1029"/>
      <c r="CG23" s="1050"/>
      <c r="CH23" s="1025"/>
      <c r="CI23" s="1026"/>
      <c r="CJ23" s="1026"/>
      <c r="CK23" s="1026"/>
      <c r="CL23" s="1027"/>
      <c r="CM23" s="1025"/>
      <c r="CN23" s="1026"/>
      <c r="CO23" s="1026"/>
      <c r="CP23" s="1026"/>
      <c r="CQ23" s="1027"/>
      <c r="CR23" s="1025"/>
      <c r="CS23" s="1026"/>
      <c r="CT23" s="1026"/>
      <c r="CU23" s="1026"/>
      <c r="CV23" s="1027"/>
      <c r="CW23" s="1025"/>
      <c r="CX23" s="1026"/>
      <c r="CY23" s="1026"/>
      <c r="CZ23" s="1026"/>
      <c r="DA23" s="1027"/>
      <c r="DB23" s="1025"/>
      <c r="DC23" s="1026"/>
      <c r="DD23" s="1026"/>
      <c r="DE23" s="1026"/>
      <c r="DF23" s="1027"/>
      <c r="DG23" s="1025"/>
      <c r="DH23" s="1026"/>
      <c r="DI23" s="1026"/>
      <c r="DJ23" s="1026"/>
      <c r="DK23" s="1027"/>
      <c r="DL23" s="1025"/>
      <c r="DM23" s="1026"/>
      <c r="DN23" s="1026"/>
      <c r="DO23" s="1026"/>
      <c r="DP23" s="1027"/>
      <c r="DQ23" s="1025"/>
      <c r="DR23" s="1026"/>
      <c r="DS23" s="1026"/>
      <c r="DT23" s="1026"/>
      <c r="DU23" s="1027"/>
      <c r="DV23" s="1028"/>
      <c r="DW23" s="1029"/>
      <c r="DX23" s="1029"/>
      <c r="DY23" s="1029"/>
      <c r="DZ23" s="1030"/>
      <c r="EA23" s="234"/>
    </row>
    <row r="24" spans="1:131" s="235" customFormat="1" ht="26.25" customHeight="1" x14ac:dyDescent="0.2">
      <c r="A24" s="1096" t="s">
        <v>397</v>
      </c>
      <c r="B24" s="1096"/>
      <c r="C24" s="1096"/>
      <c r="D24" s="1096"/>
      <c r="E24" s="1096"/>
      <c r="F24" s="1096"/>
      <c r="G24" s="1096"/>
      <c r="H24" s="1096"/>
      <c r="I24" s="1096"/>
      <c r="J24" s="1096"/>
      <c r="K24" s="1096"/>
      <c r="L24" s="1096"/>
      <c r="M24" s="1096"/>
      <c r="N24" s="1096"/>
      <c r="O24" s="1096"/>
      <c r="P24" s="1096"/>
      <c r="Q24" s="1096"/>
      <c r="R24" s="1096"/>
      <c r="S24" s="1096"/>
      <c r="T24" s="1096"/>
      <c r="U24" s="1096"/>
      <c r="V24" s="1096"/>
      <c r="W24" s="1096"/>
      <c r="X24" s="1096"/>
      <c r="Y24" s="1096"/>
      <c r="Z24" s="1096"/>
      <c r="AA24" s="1096"/>
      <c r="AB24" s="1096"/>
      <c r="AC24" s="1096"/>
      <c r="AD24" s="1096"/>
      <c r="AE24" s="1096"/>
      <c r="AF24" s="1096"/>
      <c r="AG24" s="1096"/>
      <c r="AH24" s="1096"/>
      <c r="AI24" s="1096"/>
      <c r="AJ24" s="1096"/>
      <c r="AK24" s="1096"/>
      <c r="AL24" s="1096"/>
      <c r="AM24" s="1096"/>
      <c r="AN24" s="1096"/>
      <c r="AO24" s="1096"/>
      <c r="AP24" s="1096"/>
      <c r="AQ24" s="1096"/>
      <c r="AR24" s="1096"/>
      <c r="AS24" s="1096"/>
      <c r="AT24" s="1096"/>
      <c r="AU24" s="1096"/>
      <c r="AV24" s="1096"/>
      <c r="AW24" s="1096"/>
      <c r="AX24" s="1096"/>
      <c r="AY24" s="1096"/>
      <c r="AZ24" s="232"/>
      <c r="BA24" s="232"/>
      <c r="BB24" s="232"/>
      <c r="BC24" s="232"/>
      <c r="BD24" s="232"/>
      <c r="BE24" s="233"/>
      <c r="BF24" s="233"/>
      <c r="BG24" s="233"/>
      <c r="BH24" s="233"/>
      <c r="BI24" s="233"/>
      <c r="BJ24" s="233"/>
      <c r="BK24" s="233"/>
      <c r="BL24" s="233"/>
      <c r="BM24" s="233"/>
      <c r="BN24" s="233"/>
      <c r="BO24" s="233"/>
      <c r="BP24" s="233"/>
      <c r="BQ24" s="238">
        <v>18</v>
      </c>
      <c r="BR24" s="239"/>
      <c r="BS24" s="1028"/>
      <c r="BT24" s="1029"/>
      <c r="BU24" s="1029"/>
      <c r="BV24" s="1029"/>
      <c r="BW24" s="1029"/>
      <c r="BX24" s="1029"/>
      <c r="BY24" s="1029"/>
      <c r="BZ24" s="1029"/>
      <c r="CA24" s="1029"/>
      <c r="CB24" s="1029"/>
      <c r="CC24" s="1029"/>
      <c r="CD24" s="1029"/>
      <c r="CE24" s="1029"/>
      <c r="CF24" s="1029"/>
      <c r="CG24" s="1050"/>
      <c r="CH24" s="1025"/>
      <c r="CI24" s="1026"/>
      <c r="CJ24" s="1026"/>
      <c r="CK24" s="1026"/>
      <c r="CL24" s="1027"/>
      <c r="CM24" s="1025"/>
      <c r="CN24" s="1026"/>
      <c r="CO24" s="1026"/>
      <c r="CP24" s="1026"/>
      <c r="CQ24" s="1027"/>
      <c r="CR24" s="1025"/>
      <c r="CS24" s="1026"/>
      <c r="CT24" s="1026"/>
      <c r="CU24" s="1026"/>
      <c r="CV24" s="1027"/>
      <c r="CW24" s="1025"/>
      <c r="CX24" s="1026"/>
      <c r="CY24" s="1026"/>
      <c r="CZ24" s="1026"/>
      <c r="DA24" s="1027"/>
      <c r="DB24" s="1025"/>
      <c r="DC24" s="1026"/>
      <c r="DD24" s="1026"/>
      <c r="DE24" s="1026"/>
      <c r="DF24" s="1027"/>
      <c r="DG24" s="1025"/>
      <c r="DH24" s="1026"/>
      <c r="DI24" s="1026"/>
      <c r="DJ24" s="1026"/>
      <c r="DK24" s="1027"/>
      <c r="DL24" s="1025"/>
      <c r="DM24" s="1026"/>
      <c r="DN24" s="1026"/>
      <c r="DO24" s="1026"/>
      <c r="DP24" s="1027"/>
      <c r="DQ24" s="1025"/>
      <c r="DR24" s="1026"/>
      <c r="DS24" s="1026"/>
      <c r="DT24" s="1026"/>
      <c r="DU24" s="1027"/>
      <c r="DV24" s="1028"/>
      <c r="DW24" s="1029"/>
      <c r="DX24" s="1029"/>
      <c r="DY24" s="1029"/>
      <c r="DZ24" s="1030"/>
      <c r="EA24" s="234"/>
    </row>
    <row r="25" spans="1:131" ht="26.25" customHeight="1" thickBot="1" x14ac:dyDescent="0.25">
      <c r="A25" s="1095" t="s">
        <v>398</v>
      </c>
      <c r="B25" s="1095"/>
      <c r="C25" s="1095"/>
      <c r="D25" s="1095"/>
      <c r="E25" s="1095"/>
      <c r="F25" s="1095"/>
      <c r="G25" s="1095"/>
      <c r="H25" s="1095"/>
      <c r="I25" s="1095"/>
      <c r="J25" s="1095"/>
      <c r="K25" s="1095"/>
      <c r="L25" s="1095"/>
      <c r="M25" s="1095"/>
      <c r="N25" s="1095"/>
      <c r="O25" s="1095"/>
      <c r="P25" s="1095"/>
      <c r="Q25" s="1095"/>
      <c r="R25" s="1095"/>
      <c r="S25" s="1095"/>
      <c r="T25" s="1095"/>
      <c r="U25" s="1095"/>
      <c r="V25" s="1095"/>
      <c r="W25" s="1095"/>
      <c r="X25" s="1095"/>
      <c r="Y25" s="1095"/>
      <c r="Z25" s="1095"/>
      <c r="AA25" s="1095"/>
      <c r="AB25" s="1095"/>
      <c r="AC25" s="1095"/>
      <c r="AD25" s="1095"/>
      <c r="AE25" s="1095"/>
      <c r="AF25" s="1095"/>
      <c r="AG25" s="1095"/>
      <c r="AH25" s="1095"/>
      <c r="AI25" s="1095"/>
      <c r="AJ25" s="1095"/>
      <c r="AK25" s="1095"/>
      <c r="AL25" s="1095"/>
      <c r="AM25" s="1095"/>
      <c r="AN25" s="1095"/>
      <c r="AO25" s="1095"/>
      <c r="AP25" s="1095"/>
      <c r="AQ25" s="1095"/>
      <c r="AR25" s="1095"/>
      <c r="AS25" s="1095"/>
      <c r="AT25" s="1095"/>
      <c r="AU25" s="1095"/>
      <c r="AV25" s="1095"/>
      <c r="AW25" s="1095"/>
      <c r="AX25" s="1095"/>
      <c r="AY25" s="1095"/>
      <c r="AZ25" s="1095"/>
      <c r="BA25" s="1095"/>
      <c r="BB25" s="1095"/>
      <c r="BC25" s="1095"/>
      <c r="BD25" s="1095"/>
      <c r="BE25" s="1095"/>
      <c r="BF25" s="1095"/>
      <c r="BG25" s="1095"/>
      <c r="BH25" s="1095"/>
      <c r="BI25" s="1095"/>
      <c r="BJ25" s="232"/>
      <c r="BK25" s="232"/>
      <c r="BL25" s="232"/>
      <c r="BM25" s="232"/>
      <c r="BN25" s="232"/>
      <c r="BO25" s="241"/>
      <c r="BP25" s="241"/>
      <c r="BQ25" s="238">
        <v>19</v>
      </c>
      <c r="BR25" s="239"/>
      <c r="BS25" s="1028"/>
      <c r="BT25" s="1029"/>
      <c r="BU25" s="1029"/>
      <c r="BV25" s="1029"/>
      <c r="BW25" s="1029"/>
      <c r="BX25" s="1029"/>
      <c r="BY25" s="1029"/>
      <c r="BZ25" s="1029"/>
      <c r="CA25" s="1029"/>
      <c r="CB25" s="1029"/>
      <c r="CC25" s="1029"/>
      <c r="CD25" s="1029"/>
      <c r="CE25" s="1029"/>
      <c r="CF25" s="1029"/>
      <c r="CG25" s="1050"/>
      <c r="CH25" s="1025"/>
      <c r="CI25" s="1026"/>
      <c r="CJ25" s="1026"/>
      <c r="CK25" s="1026"/>
      <c r="CL25" s="1027"/>
      <c r="CM25" s="1025"/>
      <c r="CN25" s="1026"/>
      <c r="CO25" s="1026"/>
      <c r="CP25" s="1026"/>
      <c r="CQ25" s="1027"/>
      <c r="CR25" s="1025"/>
      <c r="CS25" s="1026"/>
      <c r="CT25" s="1026"/>
      <c r="CU25" s="1026"/>
      <c r="CV25" s="1027"/>
      <c r="CW25" s="1025"/>
      <c r="CX25" s="1026"/>
      <c r="CY25" s="1026"/>
      <c r="CZ25" s="1026"/>
      <c r="DA25" s="1027"/>
      <c r="DB25" s="1025"/>
      <c r="DC25" s="1026"/>
      <c r="DD25" s="1026"/>
      <c r="DE25" s="1026"/>
      <c r="DF25" s="1027"/>
      <c r="DG25" s="1025"/>
      <c r="DH25" s="1026"/>
      <c r="DI25" s="1026"/>
      <c r="DJ25" s="1026"/>
      <c r="DK25" s="1027"/>
      <c r="DL25" s="1025"/>
      <c r="DM25" s="1026"/>
      <c r="DN25" s="1026"/>
      <c r="DO25" s="1026"/>
      <c r="DP25" s="1027"/>
      <c r="DQ25" s="1025"/>
      <c r="DR25" s="1026"/>
      <c r="DS25" s="1026"/>
      <c r="DT25" s="1026"/>
      <c r="DU25" s="1027"/>
      <c r="DV25" s="1028"/>
      <c r="DW25" s="1029"/>
      <c r="DX25" s="1029"/>
      <c r="DY25" s="1029"/>
      <c r="DZ25" s="1030"/>
      <c r="EA25" s="230"/>
    </row>
    <row r="26" spans="1:131" ht="26.25" customHeight="1" x14ac:dyDescent="0.2">
      <c r="A26" s="1031" t="s">
        <v>373</v>
      </c>
      <c r="B26" s="1032"/>
      <c r="C26" s="1032"/>
      <c r="D26" s="1032"/>
      <c r="E26" s="1032"/>
      <c r="F26" s="1032"/>
      <c r="G26" s="1032"/>
      <c r="H26" s="1032"/>
      <c r="I26" s="1032"/>
      <c r="J26" s="1032"/>
      <c r="K26" s="1032"/>
      <c r="L26" s="1032"/>
      <c r="M26" s="1032"/>
      <c r="N26" s="1032"/>
      <c r="O26" s="1032"/>
      <c r="P26" s="1033"/>
      <c r="Q26" s="1037" t="s">
        <v>399</v>
      </c>
      <c r="R26" s="1038"/>
      <c r="S26" s="1038"/>
      <c r="T26" s="1038"/>
      <c r="U26" s="1039"/>
      <c r="V26" s="1037" t="s">
        <v>400</v>
      </c>
      <c r="W26" s="1038"/>
      <c r="X26" s="1038"/>
      <c r="Y26" s="1038"/>
      <c r="Z26" s="1039"/>
      <c r="AA26" s="1037" t="s">
        <v>401</v>
      </c>
      <c r="AB26" s="1038"/>
      <c r="AC26" s="1038"/>
      <c r="AD26" s="1038"/>
      <c r="AE26" s="1038"/>
      <c r="AF26" s="1091" t="s">
        <v>402</v>
      </c>
      <c r="AG26" s="1044"/>
      <c r="AH26" s="1044"/>
      <c r="AI26" s="1044"/>
      <c r="AJ26" s="1092"/>
      <c r="AK26" s="1038" t="s">
        <v>403</v>
      </c>
      <c r="AL26" s="1038"/>
      <c r="AM26" s="1038"/>
      <c r="AN26" s="1038"/>
      <c r="AO26" s="1039"/>
      <c r="AP26" s="1037" t="s">
        <v>404</v>
      </c>
      <c r="AQ26" s="1038"/>
      <c r="AR26" s="1038"/>
      <c r="AS26" s="1038"/>
      <c r="AT26" s="1039"/>
      <c r="AU26" s="1037" t="s">
        <v>405</v>
      </c>
      <c r="AV26" s="1038"/>
      <c r="AW26" s="1038"/>
      <c r="AX26" s="1038"/>
      <c r="AY26" s="1039"/>
      <c r="AZ26" s="1037" t="s">
        <v>406</v>
      </c>
      <c r="BA26" s="1038"/>
      <c r="BB26" s="1038"/>
      <c r="BC26" s="1038"/>
      <c r="BD26" s="1039"/>
      <c r="BE26" s="1037" t="s">
        <v>380</v>
      </c>
      <c r="BF26" s="1038"/>
      <c r="BG26" s="1038"/>
      <c r="BH26" s="1038"/>
      <c r="BI26" s="1051"/>
      <c r="BJ26" s="232"/>
      <c r="BK26" s="232"/>
      <c r="BL26" s="232"/>
      <c r="BM26" s="232"/>
      <c r="BN26" s="232"/>
      <c r="BO26" s="241"/>
      <c r="BP26" s="241"/>
      <c r="BQ26" s="238">
        <v>20</v>
      </c>
      <c r="BR26" s="239"/>
      <c r="BS26" s="1028"/>
      <c r="BT26" s="1029"/>
      <c r="BU26" s="1029"/>
      <c r="BV26" s="1029"/>
      <c r="BW26" s="1029"/>
      <c r="BX26" s="1029"/>
      <c r="BY26" s="1029"/>
      <c r="BZ26" s="1029"/>
      <c r="CA26" s="1029"/>
      <c r="CB26" s="1029"/>
      <c r="CC26" s="1029"/>
      <c r="CD26" s="1029"/>
      <c r="CE26" s="1029"/>
      <c r="CF26" s="1029"/>
      <c r="CG26" s="1050"/>
      <c r="CH26" s="1025"/>
      <c r="CI26" s="1026"/>
      <c r="CJ26" s="1026"/>
      <c r="CK26" s="1026"/>
      <c r="CL26" s="1027"/>
      <c r="CM26" s="1025"/>
      <c r="CN26" s="1026"/>
      <c r="CO26" s="1026"/>
      <c r="CP26" s="1026"/>
      <c r="CQ26" s="1027"/>
      <c r="CR26" s="1025"/>
      <c r="CS26" s="1026"/>
      <c r="CT26" s="1026"/>
      <c r="CU26" s="1026"/>
      <c r="CV26" s="1027"/>
      <c r="CW26" s="1025"/>
      <c r="CX26" s="1026"/>
      <c r="CY26" s="1026"/>
      <c r="CZ26" s="1026"/>
      <c r="DA26" s="1027"/>
      <c r="DB26" s="1025"/>
      <c r="DC26" s="1026"/>
      <c r="DD26" s="1026"/>
      <c r="DE26" s="1026"/>
      <c r="DF26" s="1027"/>
      <c r="DG26" s="1025"/>
      <c r="DH26" s="1026"/>
      <c r="DI26" s="1026"/>
      <c r="DJ26" s="1026"/>
      <c r="DK26" s="1027"/>
      <c r="DL26" s="1025"/>
      <c r="DM26" s="1026"/>
      <c r="DN26" s="1026"/>
      <c r="DO26" s="1026"/>
      <c r="DP26" s="1027"/>
      <c r="DQ26" s="1025"/>
      <c r="DR26" s="1026"/>
      <c r="DS26" s="1026"/>
      <c r="DT26" s="1026"/>
      <c r="DU26" s="1027"/>
      <c r="DV26" s="1028"/>
      <c r="DW26" s="1029"/>
      <c r="DX26" s="1029"/>
      <c r="DY26" s="1029"/>
      <c r="DZ26" s="1030"/>
      <c r="EA26" s="230"/>
    </row>
    <row r="27" spans="1:131" ht="26.25" customHeight="1" thickBot="1" x14ac:dyDescent="0.25">
      <c r="A27" s="1034"/>
      <c r="B27" s="1035"/>
      <c r="C27" s="1035"/>
      <c r="D27" s="1035"/>
      <c r="E27" s="1035"/>
      <c r="F27" s="1035"/>
      <c r="G27" s="1035"/>
      <c r="H27" s="1035"/>
      <c r="I27" s="1035"/>
      <c r="J27" s="1035"/>
      <c r="K27" s="1035"/>
      <c r="L27" s="1035"/>
      <c r="M27" s="1035"/>
      <c r="N27" s="1035"/>
      <c r="O27" s="1035"/>
      <c r="P27" s="1036"/>
      <c r="Q27" s="1040"/>
      <c r="R27" s="1041"/>
      <c r="S27" s="1041"/>
      <c r="T27" s="1041"/>
      <c r="U27" s="1042"/>
      <c r="V27" s="1040"/>
      <c r="W27" s="1041"/>
      <c r="X27" s="1041"/>
      <c r="Y27" s="1041"/>
      <c r="Z27" s="1042"/>
      <c r="AA27" s="1040"/>
      <c r="AB27" s="1041"/>
      <c r="AC27" s="1041"/>
      <c r="AD27" s="1041"/>
      <c r="AE27" s="1041"/>
      <c r="AF27" s="1093"/>
      <c r="AG27" s="1047"/>
      <c r="AH27" s="1047"/>
      <c r="AI27" s="1047"/>
      <c r="AJ27" s="1094"/>
      <c r="AK27" s="1041"/>
      <c r="AL27" s="1041"/>
      <c r="AM27" s="1041"/>
      <c r="AN27" s="1041"/>
      <c r="AO27" s="1042"/>
      <c r="AP27" s="1040"/>
      <c r="AQ27" s="1041"/>
      <c r="AR27" s="1041"/>
      <c r="AS27" s="1041"/>
      <c r="AT27" s="1042"/>
      <c r="AU27" s="1040"/>
      <c r="AV27" s="1041"/>
      <c r="AW27" s="1041"/>
      <c r="AX27" s="1041"/>
      <c r="AY27" s="1042"/>
      <c r="AZ27" s="1040"/>
      <c r="BA27" s="1041"/>
      <c r="BB27" s="1041"/>
      <c r="BC27" s="1041"/>
      <c r="BD27" s="1042"/>
      <c r="BE27" s="1040"/>
      <c r="BF27" s="1041"/>
      <c r="BG27" s="1041"/>
      <c r="BH27" s="1041"/>
      <c r="BI27" s="1052"/>
      <c r="BJ27" s="232"/>
      <c r="BK27" s="232"/>
      <c r="BL27" s="232"/>
      <c r="BM27" s="232"/>
      <c r="BN27" s="232"/>
      <c r="BO27" s="241"/>
      <c r="BP27" s="241"/>
      <c r="BQ27" s="238">
        <v>21</v>
      </c>
      <c r="BR27" s="239"/>
      <c r="BS27" s="1028"/>
      <c r="BT27" s="1029"/>
      <c r="BU27" s="1029"/>
      <c r="BV27" s="1029"/>
      <c r="BW27" s="1029"/>
      <c r="BX27" s="1029"/>
      <c r="BY27" s="1029"/>
      <c r="BZ27" s="1029"/>
      <c r="CA27" s="1029"/>
      <c r="CB27" s="1029"/>
      <c r="CC27" s="1029"/>
      <c r="CD27" s="1029"/>
      <c r="CE27" s="1029"/>
      <c r="CF27" s="1029"/>
      <c r="CG27" s="1050"/>
      <c r="CH27" s="1025"/>
      <c r="CI27" s="1026"/>
      <c r="CJ27" s="1026"/>
      <c r="CK27" s="1026"/>
      <c r="CL27" s="1027"/>
      <c r="CM27" s="1025"/>
      <c r="CN27" s="1026"/>
      <c r="CO27" s="1026"/>
      <c r="CP27" s="1026"/>
      <c r="CQ27" s="1027"/>
      <c r="CR27" s="1025"/>
      <c r="CS27" s="1026"/>
      <c r="CT27" s="1026"/>
      <c r="CU27" s="1026"/>
      <c r="CV27" s="1027"/>
      <c r="CW27" s="1025"/>
      <c r="CX27" s="1026"/>
      <c r="CY27" s="1026"/>
      <c r="CZ27" s="1026"/>
      <c r="DA27" s="1027"/>
      <c r="DB27" s="1025"/>
      <c r="DC27" s="1026"/>
      <c r="DD27" s="1026"/>
      <c r="DE27" s="1026"/>
      <c r="DF27" s="1027"/>
      <c r="DG27" s="1025"/>
      <c r="DH27" s="1026"/>
      <c r="DI27" s="1026"/>
      <c r="DJ27" s="1026"/>
      <c r="DK27" s="1027"/>
      <c r="DL27" s="1025"/>
      <c r="DM27" s="1026"/>
      <c r="DN27" s="1026"/>
      <c r="DO27" s="1026"/>
      <c r="DP27" s="1027"/>
      <c r="DQ27" s="1025"/>
      <c r="DR27" s="1026"/>
      <c r="DS27" s="1026"/>
      <c r="DT27" s="1026"/>
      <c r="DU27" s="1027"/>
      <c r="DV27" s="1028"/>
      <c r="DW27" s="1029"/>
      <c r="DX27" s="1029"/>
      <c r="DY27" s="1029"/>
      <c r="DZ27" s="1030"/>
      <c r="EA27" s="230"/>
    </row>
    <row r="28" spans="1:131" ht="26.25" customHeight="1" thickTop="1" x14ac:dyDescent="0.2">
      <c r="A28" s="242">
        <v>1</v>
      </c>
      <c r="B28" s="1083" t="s">
        <v>407</v>
      </c>
      <c r="C28" s="1084"/>
      <c r="D28" s="1084"/>
      <c r="E28" s="1084"/>
      <c r="F28" s="1084"/>
      <c r="G28" s="1084"/>
      <c r="H28" s="1084"/>
      <c r="I28" s="1084"/>
      <c r="J28" s="1084"/>
      <c r="K28" s="1084"/>
      <c r="L28" s="1084"/>
      <c r="M28" s="1084"/>
      <c r="N28" s="1084"/>
      <c r="O28" s="1084"/>
      <c r="P28" s="1085"/>
      <c r="Q28" s="1086">
        <v>4723</v>
      </c>
      <c r="R28" s="1087"/>
      <c r="S28" s="1087"/>
      <c r="T28" s="1087"/>
      <c r="U28" s="1087"/>
      <c r="V28" s="1087">
        <v>4127</v>
      </c>
      <c r="W28" s="1087"/>
      <c r="X28" s="1087"/>
      <c r="Y28" s="1087"/>
      <c r="Z28" s="1087"/>
      <c r="AA28" s="1087">
        <v>597</v>
      </c>
      <c r="AB28" s="1087"/>
      <c r="AC28" s="1087"/>
      <c r="AD28" s="1087"/>
      <c r="AE28" s="1088"/>
      <c r="AF28" s="1089">
        <v>597</v>
      </c>
      <c r="AG28" s="1087"/>
      <c r="AH28" s="1087"/>
      <c r="AI28" s="1087"/>
      <c r="AJ28" s="1090"/>
      <c r="AK28" s="1078">
        <v>283</v>
      </c>
      <c r="AL28" s="1079"/>
      <c r="AM28" s="1079"/>
      <c r="AN28" s="1079"/>
      <c r="AO28" s="1079"/>
      <c r="AP28" s="1079" t="s">
        <v>519</v>
      </c>
      <c r="AQ28" s="1079"/>
      <c r="AR28" s="1079"/>
      <c r="AS28" s="1079"/>
      <c r="AT28" s="1079"/>
      <c r="AU28" s="1079" t="s">
        <v>519</v>
      </c>
      <c r="AV28" s="1079"/>
      <c r="AW28" s="1079"/>
      <c r="AX28" s="1079"/>
      <c r="AY28" s="1079"/>
      <c r="AZ28" s="1080" t="s">
        <v>519</v>
      </c>
      <c r="BA28" s="1080"/>
      <c r="BB28" s="1080"/>
      <c r="BC28" s="1080"/>
      <c r="BD28" s="1080"/>
      <c r="BE28" s="1081"/>
      <c r="BF28" s="1081"/>
      <c r="BG28" s="1081"/>
      <c r="BH28" s="1081"/>
      <c r="BI28" s="1082"/>
      <c r="BJ28" s="232"/>
      <c r="BK28" s="232"/>
      <c r="BL28" s="232"/>
      <c r="BM28" s="232"/>
      <c r="BN28" s="232"/>
      <c r="BO28" s="241"/>
      <c r="BP28" s="241"/>
      <c r="BQ28" s="238">
        <v>22</v>
      </c>
      <c r="BR28" s="239"/>
      <c r="BS28" s="1028"/>
      <c r="BT28" s="1029"/>
      <c r="BU28" s="1029"/>
      <c r="BV28" s="1029"/>
      <c r="BW28" s="1029"/>
      <c r="BX28" s="1029"/>
      <c r="BY28" s="1029"/>
      <c r="BZ28" s="1029"/>
      <c r="CA28" s="1029"/>
      <c r="CB28" s="1029"/>
      <c r="CC28" s="1029"/>
      <c r="CD28" s="1029"/>
      <c r="CE28" s="1029"/>
      <c r="CF28" s="1029"/>
      <c r="CG28" s="1050"/>
      <c r="CH28" s="1025"/>
      <c r="CI28" s="1026"/>
      <c r="CJ28" s="1026"/>
      <c r="CK28" s="1026"/>
      <c r="CL28" s="1027"/>
      <c r="CM28" s="1025"/>
      <c r="CN28" s="1026"/>
      <c r="CO28" s="1026"/>
      <c r="CP28" s="1026"/>
      <c r="CQ28" s="1027"/>
      <c r="CR28" s="1025"/>
      <c r="CS28" s="1026"/>
      <c r="CT28" s="1026"/>
      <c r="CU28" s="1026"/>
      <c r="CV28" s="1027"/>
      <c r="CW28" s="1025"/>
      <c r="CX28" s="1026"/>
      <c r="CY28" s="1026"/>
      <c r="CZ28" s="1026"/>
      <c r="DA28" s="1027"/>
      <c r="DB28" s="1025"/>
      <c r="DC28" s="1026"/>
      <c r="DD28" s="1026"/>
      <c r="DE28" s="1026"/>
      <c r="DF28" s="1027"/>
      <c r="DG28" s="1025"/>
      <c r="DH28" s="1026"/>
      <c r="DI28" s="1026"/>
      <c r="DJ28" s="1026"/>
      <c r="DK28" s="1027"/>
      <c r="DL28" s="1025"/>
      <c r="DM28" s="1026"/>
      <c r="DN28" s="1026"/>
      <c r="DO28" s="1026"/>
      <c r="DP28" s="1027"/>
      <c r="DQ28" s="1025"/>
      <c r="DR28" s="1026"/>
      <c r="DS28" s="1026"/>
      <c r="DT28" s="1026"/>
      <c r="DU28" s="1027"/>
      <c r="DV28" s="1028"/>
      <c r="DW28" s="1029"/>
      <c r="DX28" s="1029"/>
      <c r="DY28" s="1029"/>
      <c r="DZ28" s="1030"/>
      <c r="EA28" s="230"/>
    </row>
    <row r="29" spans="1:131" ht="26.25" customHeight="1" x14ac:dyDescent="0.2">
      <c r="A29" s="242">
        <v>2</v>
      </c>
      <c r="B29" s="1066" t="s">
        <v>408</v>
      </c>
      <c r="C29" s="1067"/>
      <c r="D29" s="1067"/>
      <c r="E29" s="1067"/>
      <c r="F29" s="1067"/>
      <c r="G29" s="1067"/>
      <c r="H29" s="1067"/>
      <c r="I29" s="1067"/>
      <c r="J29" s="1067"/>
      <c r="K29" s="1067"/>
      <c r="L29" s="1067"/>
      <c r="M29" s="1067"/>
      <c r="N29" s="1067"/>
      <c r="O29" s="1067"/>
      <c r="P29" s="1068"/>
      <c r="Q29" s="1074">
        <v>4158</v>
      </c>
      <c r="R29" s="1075"/>
      <c r="S29" s="1075"/>
      <c r="T29" s="1075"/>
      <c r="U29" s="1075"/>
      <c r="V29" s="1075">
        <v>3892</v>
      </c>
      <c r="W29" s="1075"/>
      <c r="X29" s="1075"/>
      <c r="Y29" s="1075"/>
      <c r="Z29" s="1075"/>
      <c r="AA29" s="1075">
        <v>266</v>
      </c>
      <c r="AB29" s="1075"/>
      <c r="AC29" s="1075"/>
      <c r="AD29" s="1075"/>
      <c r="AE29" s="1076"/>
      <c r="AF29" s="1071">
        <v>266</v>
      </c>
      <c r="AG29" s="1072"/>
      <c r="AH29" s="1072"/>
      <c r="AI29" s="1072"/>
      <c r="AJ29" s="1073"/>
      <c r="AK29" s="1016">
        <v>579</v>
      </c>
      <c r="AL29" s="1007"/>
      <c r="AM29" s="1007"/>
      <c r="AN29" s="1007"/>
      <c r="AO29" s="1007"/>
      <c r="AP29" s="1007">
        <v>2</v>
      </c>
      <c r="AQ29" s="1007"/>
      <c r="AR29" s="1007"/>
      <c r="AS29" s="1007"/>
      <c r="AT29" s="1007"/>
      <c r="AU29" s="1007">
        <v>0</v>
      </c>
      <c r="AV29" s="1007"/>
      <c r="AW29" s="1007"/>
      <c r="AX29" s="1007"/>
      <c r="AY29" s="1007"/>
      <c r="AZ29" s="1077" t="s">
        <v>519</v>
      </c>
      <c r="BA29" s="1077"/>
      <c r="BB29" s="1077"/>
      <c r="BC29" s="1077"/>
      <c r="BD29" s="1077"/>
      <c r="BE29" s="1008"/>
      <c r="BF29" s="1008"/>
      <c r="BG29" s="1008"/>
      <c r="BH29" s="1008"/>
      <c r="BI29" s="1009"/>
      <c r="BJ29" s="232"/>
      <c r="BK29" s="232"/>
      <c r="BL29" s="232"/>
      <c r="BM29" s="232"/>
      <c r="BN29" s="232"/>
      <c r="BO29" s="241"/>
      <c r="BP29" s="241"/>
      <c r="BQ29" s="238">
        <v>23</v>
      </c>
      <c r="BR29" s="239"/>
      <c r="BS29" s="1028"/>
      <c r="BT29" s="1029"/>
      <c r="BU29" s="1029"/>
      <c r="BV29" s="1029"/>
      <c r="BW29" s="1029"/>
      <c r="BX29" s="1029"/>
      <c r="BY29" s="1029"/>
      <c r="BZ29" s="1029"/>
      <c r="CA29" s="1029"/>
      <c r="CB29" s="1029"/>
      <c r="CC29" s="1029"/>
      <c r="CD29" s="1029"/>
      <c r="CE29" s="1029"/>
      <c r="CF29" s="1029"/>
      <c r="CG29" s="1050"/>
      <c r="CH29" s="1025"/>
      <c r="CI29" s="1026"/>
      <c r="CJ29" s="1026"/>
      <c r="CK29" s="1026"/>
      <c r="CL29" s="1027"/>
      <c r="CM29" s="1025"/>
      <c r="CN29" s="1026"/>
      <c r="CO29" s="1026"/>
      <c r="CP29" s="1026"/>
      <c r="CQ29" s="1027"/>
      <c r="CR29" s="1025"/>
      <c r="CS29" s="1026"/>
      <c r="CT29" s="1026"/>
      <c r="CU29" s="1026"/>
      <c r="CV29" s="1027"/>
      <c r="CW29" s="1025"/>
      <c r="CX29" s="1026"/>
      <c r="CY29" s="1026"/>
      <c r="CZ29" s="1026"/>
      <c r="DA29" s="1027"/>
      <c r="DB29" s="1025"/>
      <c r="DC29" s="1026"/>
      <c r="DD29" s="1026"/>
      <c r="DE29" s="1026"/>
      <c r="DF29" s="1027"/>
      <c r="DG29" s="1025"/>
      <c r="DH29" s="1026"/>
      <c r="DI29" s="1026"/>
      <c r="DJ29" s="1026"/>
      <c r="DK29" s="1027"/>
      <c r="DL29" s="1025"/>
      <c r="DM29" s="1026"/>
      <c r="DN29" s="1026"/>
      <c r="DO29" s="1026"/>
      <c r="DP29" s="1027"/>
      <c r="DQ29" s="1025"/>
      <c r="DR29" s="1026"/>
      <c r="DS29" s="1026"/>
      <c r="DT29" s="1026"/>
      <c r="DU29" s="1027"/>
      <c r="DV29" s="1028"/>
      <c r="DW29" s="1029"/>
      <c r="DX29" s="1029"/>
      <c r="DY29" s="1029"/>
      <c r="DZ29" s="1030"/>
      <c r="EA29" s="230"/>
    </row>
    <row r="30" spans="1:131" ht="26.25" customHeight="1" x14ac:dyDescent="0.2">
      <c r="A30" s="242">
        <v>3</v>
      </c>
      <c r="B30" s="1066" t="s">
        <v>409</v>
      </c>
      <c r="C30" s="1067"/>
      <c r="D30" s="1067"/>
      <c r="E30" s="1067"/>
      <c r="F30" s="1067"/>
      <c r="G30" s="1067"/>
      <c r="H30" s="1067"/>
      <c r="I30" s="1067"/>
      <c r="J30" s="1067"/>
      <c r="K30" s="1067"/>
      <c r="L30" s="1067"/>
      <c r="M30" s="1067"/>
      <c r="N30" s="1067"/>
      <c r="O30" s="1067"/>
      <c r="P30" s="1068"/>
      <c r="Q30" s="1074">
        <v>469</v>
      </c>
      <c r="R30" s="1075"/>
      <c r="S30" s="1075"/>
      <c r="T30" s="1075"/>
      <c r="U30" s="1075"/>
      <c r="V30" s="1075">
        <v>457</v>
      </c>
      <c r="W30" s="1075"/>
      <c r="X30" s="1075"/>
      <c r="Y30" s="1075"/>
      <c r="Z30" s="1075"/>
      <c r="AA30" s="1075">
        <v>12</v>
      </c>
      <c r="AB30" s="1075"/>
      <c r="AC30" s="1075"/>
      <c r="AD30" s="1075"/>
      <c r="AE30" s="1076"/>
      <c r="AF30" s="1071">
        <v>12</v>
      </c>
      <c r="AG30" s="1072"/>
      <c r="AH30" s="1072"/>
      <c r="AI30" s="1072"/>
      <c r="AJ30" s="1073"/>
      <c r="AK30" s="1016">
        <v>162</v>
      </c>
      <c r="AL30" s="1007"/>
      <c r="AM30" s="1007"/>
      <c r="AN30" s="1007"/>
      <c r="AO30" s="1007"/>
      <c r="AP30" s="1007" t="s">
        <v>519</v>
      </c>
      <c r="AQ30" s="1007"/>
      <c r="AR30" s="1007"/>
      <c r="AS30" s="1007"/>
      <c r="AT30" s="1007"/>
      <c r="AU30" s="1007" t="s">
        <v>519</v>
      </c>
      <c r="AV30" s="1007"/>
      <c r="AW30" s="1007"/>
      <c r="AX30" s="1007"/>
      <c r="AY30" s="1007"/>
      <c r="AZ30" s="1077" t="s">
        <v>519</v>
      </c>
      <c r="BA30" s="1077"/>
      <c r="BB30" s="1077"/>
      <c r="BC30" s="1077"/>
      <c r="BD30" s="1077"/>
      <c r="BE30" s="1008"/>
      <c r="BF30" s="1008"/>
      <c r="BG30" s="1008"/>
      <c r="BH30" s="1008"/>
      <c r="BI30" s="1009"/>
      <c r="BJ30" s="232"/>
      <c r="BK30" s="232"/>
      <c r="BL30" s="232"/>
      <c r="BM30" s="232"/>
      <c r="BN30" s="232"/>
      <c r="BO30" s="241"/>
      <c r="BP30" s="241"/>
      <c r="BQ30" s="238">
        <v>24</v>
      </c>
      <c r="BR30" s="239"/>
      <c r="BS30" s="1028"/>
      <c r="BT30" s="1029"/>
      <c r="BU30" s="1029"/>
      <c r="BV30" s="1029"/>
      <c r="BW30" s="1029"/>
      <c r="BX30" s="1029"/>
      <c r="BY30" s="1029"/>
      <c r="BZ30" s="1029"/>
      <c r="CA30" s="1029"/>
      <c r="CB30" s="1029"/>
      <c r="CC30" s="1029"/>
      <c r="CD30" s="1029"/>
      <c r="CE30" s="1029"/>
      <c r="CF30" s="1029"/>
      <c r="CG30" s="1050"/>
      <c r="CH30" s="1025"/>
      <c r="CI30" s="1026"/>
      <c r="CJ30" s="1026"/>
      <c r="CK30" s="1026"/>
      <c r="CL30" s="1027"/>
      <c r="CM30" s="1025"/>
      <c r="CN30" s="1026"/>
      <c r="CO30" s="1026"/>
      <c r="CP30" s="1026"/>
      <c r="CQ30" s="1027"/>
      <c r="CR30" s="1025"/>
      <c r="CS30" s="1026"/>
      <c r="CT30" s="1026"/>
      <c r="CU30" s="1026"/>
      <c r="CV30" s="1027"/>
      <c r="CW30" s="1025"/>
      <c r="CX30" s="1026"/>
      <c r="CY30" s="1026"/>
      <c r="CZ30" s="1026"/>
      <c r="DA30" s="1027"/>
      <c r="DB30" s="1025"/>
      <c r="DC30" s="1026"/>
      <c r="DD30" s="1026"/>
      <c r="DE30" s="1026"/>
      <c r="DF30" s="1027"/>
      <c r="DG30" s="1025"/>
      <c r="DH30" s="1026"/>
      <c r="DI30" s="1026"/>
      <c r="DJ30" s="1026"/>
      <c r="DK30" s="1027"/>
      <c r="DL30" s="1025"/>
      <c r="DM30" s="1026"/>
      <c r="DN30" s="1026"/>
      <c r="DO30" s="1026"/>
      <c r="DP30" s="1027"/>
      <c r="DQ30" s="1025"/>
      <c r="DR30" s="1026"/>
      <c r="DS30" s="1026"/>
      <c r="DT30" s="1026"/>
      <c r="DU30" s="1027"/>
      <c r="DV30" s="1028"/>
      <c r="DW30" s="1029"/>
      <c r="DX30" s="1029"/>
      <c r="DY30" s="1029"/>
      <c r="DZ30" s="1030"/>
      <c r="EA30" s="230"/>
    </row>
    <row r="31" spans="1:131" ht="26.25" customHeight="1" x14ac:dyDescent="0.2">
      <c r="A31" s="242">
        <v>4</v>
      </c>
      <c r="B31" s="1066" t="s">
        <v>410</v>
      </c>
      <c r="C31" s="1067"/>
      <c r="D31" s="1067"/>
      <c r="E31" s="1067"/>
      <c r="F31" s="1067"/>
      <c r="G31" s="1067"/>
      <c r="H31" s="1067"/>
      <c r="I31" s="1067"/>
      <c r="J31" s="1067"/>
      <c r="K31" s="1067"/>
      <c r="L31" s="1067"/>
      <c r="M31" s="1067"/>
      <c r="N31" s="1067"/>
      <c r="O31" s="1067"/>
      <c r="P31" s="1068"/>
      <c r="Q31" s="1074">
        <v>952</v>
      </c>
      <c r="R31" s="1075"/>
      <c r="S31" s="1075"/>
      <c r="T31" s="1075"/>
      <c r="U31" s="1075"/>
      <c r="V31" s="1075">
        <v>840</v>
      </c>
      <c r="W31" s="1075"/>
      <c r="X31" s="1075"/>
      <c r="Y31" s="1075"/>
      <c r="Z31" s="1075"/>
      <c r="AA31" s="1075">
        <v>112</v>
      </c>
      <c r="AB31" s="1075"/>
      <c r="AC31" s="1075"/>
      <c r="AD31" s="1075"/>
      <c r="AE31" s="1076"/>
      <c r="AF31" s="1071">
        <v>1237</v>
      </c>
      <c r="AG31" s="1072"/>
      <c r="AH31" s="1072"/>
      <c r="AI31" s="1072"/>
      <c r="AJ31" s="1073"/>
      <c r="AK31" s="1016">
        <v>156</v>
      </c>
      <c r="AL31" s="1007"/>
      <c r="AM31" s="1007"/>
      <c r="AN31" s="1007"/>
      <c r="AO31" s="1007"/>
      <c r="AP31" s="1007">
        <v>2353</v>
      </c>
      <c r="AQ31" s="1007"/>
      <c r="AR31" s="1007"/>
      <c r="AS31" s="1007"/>
      <c r="AT31" s="1007"/>
      <c r="AU31" s="1007">
        <v>1169</v>
      </c>
      <c r="AV31" s="1007"/>
      <c r="AW31" s="1007"/>
      <c r="AX31" s="1007"/>
      <c r="AY31" s="1007"/>
      <c r="AZ31" s="1077" t="s">
        <v>519</v>
      </c>
      <c r="BA31" s="1077"/>
      <c r="BB31" s="1077"/>
      <c r="BC31" s="1077"/>
      <c r="BD31" s="1077"/>
      <c r="BE31" s="1008" t="s">
        <v>411</v>
      </c>
      <c r="BF31" s="1008"/>
      <c r="BG31" s="1008"/>
      <c r="BH31" s="1008"/>
      <c r="BI31" s="1009"/>
      <c r="BJ31" s="232"/>
      <c r="BK31" s="232"/>
      <c r="BL31" s="232"/>
      <c r="BM31" s="232"/>
      <c r="BN31" s="232"/>
      <c r="BO31" s="241"/>
      <c r="BP31" s="241"/>
      <c r="BQ31" s="238">
        <v>25</v>
      </c>
      <c r="BR31" s="239"/>
      <c r="BS31" s="1028"/>
      <c r="BT31" s="1029"/>
      <c r="BU31" s="1029"/>
      <c r="BV31" s="1029"/>
      <c r="BW31" s="1029"/>
      <c r="BX31" s="1029"/>
      <c r="BY31" s="1029"/>
      <c r="BZ31" s="1029"/>
      <c r="CA31" s="1029"/>
      <c r="CB31" s="1029"/>
      <c r="CC31" s="1029"/>
      <c r="CD31" s="1029"/>
      <c r="CE31" s="1029"/>
      <c r="CF31" s="1029"/>
      <c r="CG31" s="1050"/>
      <c r="CH31" s="1025"/>
      <c r="CI31" s="1026"/>
      <c r="CJ31" s="1026"/>
      <c r="CK31" s="1026"/>
      <c r="CL31" s="1027"/>
      <c r="CM31" s="1025"/>
      <c r="CN31" s="1026"/>
      <c r="CO31" s="1026"/>
      <c r="CP31" s="1026"/>
      <c r="CQ31" s="1027"/>
      <c r="CR31" s="1025"/>
      <c r="CS31" s="1026"/>
      <c r="CT31" s="1026"/>
      <c r="CU31" s="1026"/>
      <c r="CV31" s="1027"/>
      <c r="CW31" s="1025"/>
      <c r="CX31" s="1026"/>
      <c r="CY31" s="1026"/>
      <c r="CZ31" s="1026"/>
      <c r="DA31" s="1027"/>
      <c r="DB31" s="1025"/>
      <c r="DC31" s="1026"/>
      <c r="DD31" s="1026"/>
      <c r="DE31" s="1026"/>
      <c r="DF31" s="1027"/>
      <c r="DG31" s="1025"/>
      <c r="DH31" s="1026"/>
      <c r="DI31" s="1026"/>
      <c r="DJ31" s="1026"/>
      <c r="DK31" s="1027"/>
      <c r="DL31" s="1025"/>
      <c r="DM31" s="1026"/>
      <c r="DN31" s="1026"/>
      <c r="DO31" s="1026"/>
      <c r="DP31" s="1027"/>
      <c r="DQ31" s="1025"/>
      <c r="DR31" s="1026"/>
      <c r="DS31" s="1026"/>
      <c r="DT31" s="1026"/>
      <c r="DU31" s="1027"/>
      <c r="DV31" s="1028"/>
      <c r="DW31" s="1029"/>
      <c r="DX31" s="1029"/>
      <c r="DY31" s="1029"/>
      <c r="DZ31" s="1030"/>
      <c r="EA31" s="230"/>
    </row>
    <row r="32" spans="1:131" ht="26.25" customHeight="1" x14ac:dyDescent="0.2">
      <c r="A32" s="242">
        <v>5</v>
      </c>
      <c r="B32" s="1066" t="s">
        <v>412</v>
      </c>
      <c r="C32" s="1067"/>
      <c r="D32" s="1067"/>
      <c r="E32" s="1067"/>
      <c r="F32" s="1067"/>
      <c r="G32" s="1067"/>
      <c r="H32" s="1067"/>
      <c r="I32" s="1067"/>
      <c r="J32" s="1067"/>
      <c r="K32" s="1067"/>
      <c r="L32" s="1067"/>
      <c r="M32" s="1067"/>
      <c r="N32" s="1067"/>
      <c r="O32" s="1067"/>
      <c r="P32" s="1068"/>
      <c r="Q32" s="1074">
        <v>4074</v>
      </c>
      <c r="R32" s="1075"/>
      <c r="S32" s="1075"/>
      <c r="T32" s="1075"/>
      <c r="U32" s="1075"/>
      <c r="V32" s="1075">
        <v>3791</v>
      </c>
      <c r="W32" s="1075"/>
      <c r="X32" s="1075"/>
      <c r="Y32" s="1075"/>
      <c r="Z32" s="1075"/>
      <c r="AA32" s="1075">
        <v>283</v>
      </c>
      <c r="AB32" s="1075"/>
      <c r="AC32" s="1075"/>
      <c r="AD32" s="1075"/>
      <c r="AE32" s="1076"/>
      <c r="AF32" s="1071">
        <v>1494</v>
      </c>
      <c r="AG32" s="1072"/>
      <c r="AH32" s="1072"/>
      <c r="AI32" s="1072"/>
      <c r="AJ32" s="1073"/>
      <c r="AK32" s="1016">
        <v>223</v>
      </c>
      <c r="AL32" s="1007"/>
      <c r="AM32" s="1007"/>
      <c r="AN32" s="1007"/>
      <c r="AO32" s="1007"/>
      <c r="AP32" s="1007">
        <v>1724</v>
      </c>
      <c r="AQ32" s="1007"/>
      <c r="AR32" s="1007"/>
      <c r="AS32" s="1007"/>
      <c r="AT32" s="1007"/>
      <c r="AU32" s="1007">
        <v>1248</v>
      </c>
      <c r="AV32" s="1007"/>
      <c r="AW32" s="1007"/>
      <c r="AX32" s="1007"/>
      <c r="AY32" s="1007"/>
      <c r="AZ32" s="1077" t="s">
        <v>519</v>
      </c>
      <c r="BA32" s="1077"/>
      <c r="BB32" s="1077"/>
      <c r="BC32" s="1077"/>
      <c r="BD32" s="1077"/>
      <c r="BE32" s="1008" t="s">
        <v>411</v>
      </c>
      <c r="BF32" s="1008"/>
      <c r="BG32" s="1008"/>
      <c r="BH32" s="1008"/>
      <c r="BI32" s="1009"/>
      <c r="BJ32" s="232"/>
      <c r="BK32" s="232"/>
      <c r="BL32" s="232"/>
      <c r="BM32" s="232"/>
      <c r="BN32" s="232"/>
      <c r="BO32" s="241"/>
      <c r="BP32" s="241"/>
      <c r="BQ32" s="238">
        <v>26</v>
      </c>
      <c r="BR32" s="239"/>
      <c r="BS32" s="1028"/>
      <c r="BT32" s="1029"/>
      <c r="BU32" s="1029"/>
      <c r="BV32" s="1029"/>
      <c r="BW32" s="1029"/>
      <c r="BX32" s="1029"/>
      <c r="BY32" s="1029"/>
      <c r="BZ32" s="1029"/>
      <c r="CA32" s="1029"/>
      <c r="CB32" s="1029"/>
      <c r="CC32" s="1029"/>
      <c r="CD32" s="1029"/>
      <c r="CE32" s="1029"/>
      <c r="CF32" s="1029"/>
      <c r="CG32" s="1050"/>
      <c r="CH32" s="1025"/>
      <c r="CI32" s="1026"/>
      <c r="CJ32" s="1026"/>
      <c r="CK32" s="1026"/>
      <c r="CL32" s="1027"/>
      <c r="CM32" s="1025"/>
      <c r="CN32" s="1026"/>
      <c r="CO32" s="1026"/>
      <c r="CP32" s="1026"/>
      <c r="CQ32" s="1027"/>
      <c r="CR32" s="1025"/>
      <c r="CS32" s="1026"/>
      <c r="CT32" s="1026"/>
      <c r="CU32" s="1026"/>
      <c r="CV32" s="1027"/>
      <c r="CW32" s="1025"/>
      <c r="CX32" s="1026"/>
      <c r="CY32" s="1026"/>
      <c r="CZ32" s="1026"/>
      <c r="DA32" s="1027"/>
      <c r="DB32" s="1025"/>
      <c r="DC32" s="1026"/>
      <c r="DD32" s="1026"/>
      <c r="DE32" s="1026"/>
      <c r="DF32" s="1027"/>
      <c r="DG32" s="1025"/>
      <c r="DH32" s="1026"/>
      <c r="DI32" s="1026"/>
      <c r="DJ32" s="1026"/>
      <c r="DK32" s="1027"/>
      <c r="DL32" s="1025"/>
      <c r="DM32" s="1026"/>
      <c r="DN32" s="1026"/>
      <c r="DO32" s="1026"/>
      <c r="DP32" s="1027"/>
      <c r="DQ32" s="1025"/>
      <c r="DR32" s="1026"/>
      <c r="DS32" s="1026"/>
      <c r="DT32" s="1026"/>
      <c r="DU32" s="1027"/>
      <c r="DV32" s="1028"/>
      <c r="DW32" s="1029"/>
      <c r="DX32" s="1029"/>
      <c r="DY32" s="1029"/>
      <c r="DZ32" s="1030"/>
      <c r="EA32" s="230"/>
    </row>
    <row r="33" spans="1:131" ht="26.25" customHeight="1" x14ac:dyDescent="0.2">
      <c r="A33" s="242">
        <v>6</v>
      </c>
      <c r="B33" s="1066" t="s">
        <v>413</v>
      </c>
      <c r="C33" s="1067"/>
      <c r="D33" s="1067"/>
      <c r="E33" s="1067"/>
      <c r="F33" s="1067"/>
      <c r="G33" s="1067"/>
      <c r="H33" s="1067"/>
      <c r="I33" s="1067"/>
      <c r="J33" s="1067"/>
      <c r="K33" s="1067"/>
      <c r="L33" s="1067"/>
      <c r="M33" s="1067"/>
      <c r="N33" s="1067"/>
      <c r="O33" s="1067"/>
      <c r="P33" s="1068"/>
      <c r="Q33" s="1074">
        <v>281</v>
      </c>
      <c r="R33" s="1075"/>
      <c r="S33" s="1075"/>
      <c r="T33" s="1075"/>
      <c r="U33" s="1075"/>
      <c r="V33" s="1075">
        <v>235</v>
      </c>
      <c r="W33" s="1075"/>
      <c r="X33" s="1075"/>
      <c r="Y33" s="1075"/>
      <c r="Z33" s="1075"/>
      <c r="AA33" s="1075">
        <v>45</v>
      </c>
      <c r="AB33" s="1075"/>
      <c r="AC33" s="1075"/>
      <c r="AD33" s="1075"/>
      <c r="AE33" s="1076"/>
      <c r="AF33" s="1071">
        <v>88</v>
      </c>
      <c r="AG33" s="1072"/>
      <c r="AH33" s="1072"/>
      <c r="AI33" s="1072"/>
      <c r="AJ33" s="1073"/>
      <c r="AK33" s="1016">
        <v>158</v>
      </c>
      <c r="AL33" s="1007"/>
      <c r="AM33" s="1007"/>
      <c r="AN33" s="1007"/>
      <c r="AO33" s="1007"/>
      <c r="AP33" s="1007">
        <v>1225</v>
      </c>
      <c r="AQ33" s="1007"/>
      <c r="AR33" s="1007"/>
      <c r="AS33" s="1007"/>
      <c r="AT33" s="1007"/>
      <c r="AU33" s="1007">
        <v>1225</v>
      </c>
      <c r="AV33" s="1007"/>
      <c r="AW33" s="1007"/>
      <c r="AX33" s="1007"/>
      <c r="AY33" s="1007"/>
      <c r="AZ33" s="1077" t="s">
        <v>519</v>
      </c>
      <c r="BA33" s="1077"/>
      <c r="BB33" s="1077"/>
      <c r="BC33" s="1077"/>
      <c r="BD33" s="1077"/>
      <c r="BE33" s="1008" t="s">
        <v>411</v>
      </c>
      <c r="BF33" s="1008"/>
      <c r="BG33" s="1008"/>
      <c r="BH33" s="1008"/>
      <c r="BI33" s="1009"/>
      <c r="BJ33" s="232"/>
      <c r="BK33" s="232"/>
      <c r="BL33" s="232"/>
      <c r="BM33" s="232"/>
      <c r="BN33" s="232"/>
      <c r="BO33" s="241"/>
      <c r="BP33" s="241"/>
      <c r="BQ33" s="238">
        <v>27</v>
      </c>
      <c r="BR33" s="239"/>
      <c r="BS33" s="1028"/>
      <c r="BT33" s="1029"/>
      <c r="BU33" s="1029"/>
      <c r="BV33" s="1029"/>
      <c r="BW33" s="1029"/>
      <c r="BX33" s="1029"/>
      <c r="BY33" s="1029"/>
      <c r="BZ33" s="1029"/>
      <c r="CA33" s="1029"/>
      <c r="CB33" s="1029"/>
      <c r="CC33" s="1029"/>
      <c r="CD33" s="1029"/>
      <c r="CE33" s="1029"/>
      <c r="CF33" s="1029"/>
      <c r="CG33" s="1050"/>
      <c r="CH33" s="1025"/>
      <c r="CI33" s="1026"/>
      <c r="CJ33" s="1026"/>
      <c r="CK33" s="1026"/>
      <c r="CL33" s="1027"/>
      <c r="CM33" s="1025"/>
      <c r="CN33" s="1026"/>
      <c r="CO33" s="1026"/>
      <c r="CP33" s="1026"/>
      <c r="CQ33" s="1027"/>
      <c r="CR33" s="1025"/>
      <c r="CS33" s="1026"/>
      <c r="CT33" s="1026"/>
      <c r="CU33" s="1026"/>
      <c r="CV33" s="1027"/>
      <c r="CW33" s="1025"/>
      <c r="CX33" s="1026"/>
      <c r="CY33" s="1026"/>
      <c r="CZ33" s="1026"/>
      <c r="DA33" s="1027"/>
      <c r="DB33" s="1025"/>
      <c r="DC33" s="1026"/>
      <c r="DD33" s="1026"/>
      <c r="DE33" s="1026"/>
      <c r="DF33" s="1027"/>
      <c r="DG33" s="1025"/>
      <c r="DH33" s="1026"/>
      <c r="DI33" s="1026"/>
      <c r="DJ33" s="1026"/>
      <c r="DK33" s="1027"/>
      <c r="DL33" s="1025"/>
      <c r="DM33" s="1026"/>
      <c r="DN33" s="1026"/>
      <c r="DO33" s="1026"/>
      <c r="DP33" s="1027"/>
      <c r="DQ33" s="1025"/>
      <c r="DR33" s="1026"/>
      <c r="DS33" s="1026"/>
      <c r="DT33" s="1026"/>
      <c r="DU33" s="1027"/>
      <c r="DV33" s="1028"/>
      <c r="DW33" s="1029"/>
      <c r="DX33" s="1029"/>
      <c r="DY33" s="1029"/>
      <c r="DZ33" s="1030"/>
      <c r="EA33" s="230"/>
    </row>
    <row r="34" spans="1:131" ht="26.25" customHeight="1" x14ac:dyDescent="0.2">
      <c r="A34" s="242">
        <v>7</v>
      </c>
      <c r="B34" s="1066" t="s">
        <v>414</v>
      </c>
      <c r="C34" s="1067"/>
      <c r="D34" s="1067"/>
      <c r="E34" s="1067"/>
      <c r="F34" s="1067"/>
      <c r="G34" s="1067"/>
      <c r="H34" s="1067"/>
      <c r="I34" s="1067"/>
      <c r="J34" s="1067"/>
      <c r="K34" s="1067"/>
      <c r="L34" s="1067"/>
      <c r="M34" s="1067"/>
      <c r="N34" s="1067"/>
      <c r="O34" s="1067"/>
      <c r="P34" s="1068"/>
      <c r="Q34" s="1074">
        <v>111</v>
      </c>
      <c r="R34" s="1075"/>
      <c r="S34" s="1075"/>
      <c r="T34" s="1075"/>
      <c r="U34" s="1075"/>
      <c r="V34" s="1075">
        <v>40</v>
      </c>
      <c r="W34" s="1075"/>
      <c r="X34" s="1075"/>
      <c r="Y34" s="1075"/>
      <c r="Z34" s="1075"/>
      <c r="AA34" s="1075">
        <v>71</v>
      </c>
      <c r="AB34" s="1075"/>
      <c r="AC34" s="1075"/>
      <c r="AD34" s="1075"/>
      <c r="AE34" s="1076"/>
      <c r="AF34" s="1071">
        <v>71</v>
      </c>
      <c r="AG34" s="1072"/>
      <c r="AH34" s="1072"/>
      <c r="AI34" s="1072"/>
      <c r="AJ34" s="1073"/>
      <c r="AK34" s="1016" t="s">
        <v>519</v>
      </c>
      <c r="AL34" s="1007"/>
      <c r="AM34" s="1007"/>
      <c r="AN34" s="1007"/>
      <c r="AO34" s="1007"/>
      <c r="AP34" s="1007" t="s">
        <v>519</v>
      </c>
      <c r="AQ34" s="1007"/>
      <c r="AR34" s="1007"/>
      <c r="AS34" s="1007"/>
      <c r="AT34" s="1007"/>
      <c r="AU34" s="1007" t="s">
        <v>519</v>
      </c>
      <c r="AV34" s="1007"/>
      <c r="AW34" s="1007"/>
      <c r="AX34" s="1007"/>
      <c r="AY34" s="1007"/>
      <c r="AZ34" s="1077" t="s">
        <v>519</v>
      </c>
      <c r="BA34" s="1077"/>
      <c r="BB34" s="1077"/>
      <c r="BC34" s="1077"/>
      <c r="BD34" s="1077"/>
      <c r="BE34" s="1008" t="s">
        <v>415</v>
      </c>
      <c r="BF34" s="1008"/>
      <c r="BG34" s="1008"/>
      <c r="BH34" s="1008"/>
      <c r="BI34" s="1009"/>
      <c r="BJ34" s="232"/>
      <c r="BK34" s="232"/>
      <c r="BL34" s="232"/>
      <c r="BM34" s="232"/>
      <c r="BN34" s="232"/>
      <c r="BO34" s="241"/>
      <c r="BP34" s="241"/>
      <c r="BQ34" s="238">
        <v>28</v>
      </c>
      <c r="BR34" s="239"/>
      <c r="BS34" s="1028"/>
      <c r="BT34" s="1029"/>
      <c r="BU34" s="1029"/>
      <c r="BV34" s="1029"/>
      <c r="BW34" s="1029"/>
      <c r="BX34" s="1029"/>
      <c r="BY34" s="1029"/>
      <c r="BZ34" s="1029"/>
      <c r="CA34" s="1029"/>
      <c r="CB34" s="1029"/>
      <c r="CC34" s="1029"/>
      <c r="CD34" s="1029"/>
      <c r="CE34" s="1029"/>
      <c r="CF34" s="1029"/>
      <c r="CG34" s="1050"/>
      <c r="CH34" s="1025"/>
      <c r="CI34" s="1026"/>
      <c r="CJ34" s="1026"/>
      <c r="CK34" s="1026"/>
      <c r="CL34" s="1027"/>
      <c r="CM34" s="1025"/>
      <c r="CN34" s="1026"/>
      <c r="CO34" s="1026"/>
      <c r="CP34" s="1026"/>
      <c r="CQ34" s="1027"/>
      <c r="CR34" s="1025"/>
      <c r="CS34" s="1026"/>
      <c r="CT34" s="1026"/>
      <c r="CU34" s="1026"/>
      <c r="CV34" s="1027"/>
      <c r="CW34" s="1025"/>
      <c r="CX34" s="1026"/>
      <c r="CY34" s="1026"/>
      <c r="CZ34" s="1026"/>
      <c r="DA34" s="1027"/>
      <c r="DB34" s="1025"/>
      <c r="DC34" s="1026"/>
      <c r="DD34" s="1026"/>
      <c r="DE34" s="1026"/>
      <c r="DF34" s="1027"/>
      <c r="DG34" s="1025"/>
      <c r="DH34" s="1026"/>
      <c r="DI34" s="1026"/>
      <c r="DJ34" s="1026"/>
      <c r="DK34" s="1027"/>
      <c r="DL34" s="1025"/>
      <c r="DM34" s="1026"/>
      <c r="DN34" s="1026"/>
      <c r="DO34" s="1026"/>
      <c r="DP34" s="1027"/>
      <c r="DQ34" s="1025"/>
      <c r="DR34" s="1026"/>
      <c r="DS34" s="1026"/>
      <c r="DT34" s="1026"/>
      <c r="DU34" s="1027"/>
      <c r="DV34" s="1028"/>
      <c r="DW34" s="1029"/>
      <c r="DX34" s="1029"/>
      <c r="DY34" s="1029"/>
      <c r="DZ34" s="1030"/>
      <c r="EA34" s="230"/>
    </row>
    <row r="35" spans="1:131" ht="26.25" customHeight="1" x14ac:dyDescent="0.2">
      <c r="A35" s="242">
        <v>8</v>
      </c>
      <c r="B35" s="1066"/>
      <c r="C35" s="1067"/>
      <c r="D35" s="1067"/>
      <c r="E35" s="1067"/>
      <c r="F35" s="1067"/>
      <c r="G35" s="1067"/>
      <c r="H35" s="1067"/>
      <c r="I35" s="1067"/>
      <c r="J35" s="1067"/>
      <c r="K35" s="1067"/>
      <c r="L35" s="1067"/>
      <c r="M35" s="1067"/>
      <c r="N35" s="1067"/>
      <c r="O35" s="1067"/>
      <c r="P35" s="1068"/>
      <c r="Q35" s="1074"/>
      <c r="R35" s="1075"/>
      <c r="S35" s="1075"/>
      <c r="T35" s="1075"/>
      <c r="U35" s="1075"/>
      <c r="V35" s="1075"/>
      <c r="W35" s="1075"/>
      <c r="X35" s="1075"/>
      <c r="Y35" s="1075"/>
      <c r="Z35" s="1075"/>
      <c r="AA35" s="1075"/>
      <c r="AB35" s="1075"/>
      <c r="AC35" s="1075"/>
      <c r="AD35" s="1075"/>
      <c r="AE35" s="1076"/>
      <c r="AF35" s="1071"/>
      <c r="AG35" s="1072"/>
      <c r="AH35" s="1072"/>
      <c r="AI35" s="1072"/>
      <c r="AJ35" s="1073"/>
      <c r="AK35" s="1016"/>
      <c r="AL35" s="1007"/>
      <c r="AM35" s="1007"/>
      <c r="AN35" s="1007"/>
      <c r="AO35" s="1007"/>
      <c r="AP35" s="1007"/>
      <c r="AQ35" s="1007"/>
      <c r="AR35" s="1007"/>
      <c r="AS35" s="1007"/>
      <c r="AT35" s="1007"/>
      <c r="AU35" s="1007"/>
      <c r="AV35" s="1007"/>
      <c r="AW35" s="1007"/>
      <c r="AX35" s="1007"/>
      <c r="AY35" s="1007"/>
      <c r="AZ35" s="1077"/>
      <c r="BA35" s="1077"/>
      <c r="BB35" s="1077"/>
      <c r="BC35" s="1077"/>
      <c r="BD35" s="1077"/>
      <c r="BE35" s="1008"/>
      <c r="BF35" s="1008"/>
      <c r="BG35" s="1008"/>
      <c r="BH35" s="1008"/>
      <c r="BI35" s="1009"/>
      <c r="BJ35" s="232"/>
      <c r="BK35" s="232"/>
      <c r="BL35" s="232"/>
      <c r="BM35" s="232"/>
      <c r="BN35" s="232"/>
      <c r="BO35" s="241"/>
      <c r="BP35" s="241"/>
      <c r="BQ35" s="238">
        <v>29</v>
      </c>
      <c r="BR35" s="239"/>
      <c r="BS35" s="1028"/>
      <c r="BT35" s="1029"/>
      <c r="BU35" s="1029"/>
      <c r="BV35" s="1029"/>
      <c r="BW35" s="1029"/>
      <c r="BX35" s="1029"/>
      <c r="BY35" s="1029"/>
      <c r="BZ35" s="1029"/>
      <c r="CA35" s="1029"/>
      <c r="CB35" s="1029"/>
      <c r="CC35" s="1029"/>
      <c r="CD35" s="1029"/>
      <c r="CE35" s="1029"/>
      <c r="CF35" s="1029"/>
      <c r="CG35" s="1050"/>
      <c r="CH35" s="1025"/>
      <c r="CI35" s="1026"/>
      <c r="CJ35" s="1026"/>
      <c r="CK35" s="1026"/>
      <c r="CL35" s="1027"/>
      <c r="CM35" s="1025"/>
      <c r="CN35" s="1026"/>
      <c r="CO35" s="1026"/>
      <c r="CP35" s="1026"/>
      <c r="CQ35" s="1027"/>
      <c r="CR35" s="1025"/>
      <c r="CS35" s="1026"/>
      <c r="CT35" s="1026"/>
      <c r="CU35" s="1026"/>
      <c r="CV35" s="1027"/>
      <c r="CW35" s="1025"/>
      <c r="CX35" s="1026"/>
      <c r="CY35" s="1026"/>
      <c r="CZ35" s="1026"/>
      <c r="DA35" s="1027"/>
      <c r="DB35" s="1025"/>
      <c r="DC35" s="1026"/>
      <c r="DD35" s="1026"/>
      <c r="DE35" s="1026"/>
      <c r="DF35" s="1027"/>
      <c r="DG35" s="1025"/>
      <c r="DH35" s="1026"/>
      <c r="DI35" s="1026"/>
      <c r="DJ35" s="1026"/>
      <c r="DK35" s="1027"/>
      <c r="DL35" s="1025"/>
      <c r="DM35" s="1026"/>
      <c r="DN35" s="1026"/>
      <c r="DO35" s="1026"/>
      <c r="DP35" s="1027"/>
      <c r="DQ35" s="1025"/>
      <c r="DR35" s="1026"/>
      <c r="DS35" s="1026"/>
      <c r="DT35" s="1026"/>
      <c r="DU35" s="1027"/>
      <c r="DV35" s="1028"/>
      <c r="DW35" s="1029"/>
      <c r="DX35" s="1029"/>
      <c r="DY35" s="1029"/>
      <c r="DZ35" s="1030"/>
      <c r="EA35" s="230"/>
    </row>
    <row r="36" spans="1:131" ht="26.25" customHeight="1" x14ac:dyDescent="0.2">
      <c r="A36" s="242">
        <v>9</v>
      </c>
      <c r="B36" s="1066"/>
      <c r="C36" s="1067"/>
      <c r="D36" s="1067"/>
      <c r="E36" s="1067"/>
      <c r="F36" s="1067"/>
      <c r="G36" s="1067"/>
      <c r="H36" s="1067"/>
      <c r="I36" s="1067"/>
      <c r="J36" s="1067"/>
      <c r="K36" s="1067"/>
      <c r="L36" s="1067"/>
      <c r="M36" s="1067"/>
      <c r="N36" s="1067"/>
      <c r="O36" s="1067"/>
      <c r="P36" s="1068"/>
      <c r="Q36" s="1074"/>
      <c r="R36" s="1075"/>
      <c r="S36" s="1075"/>
      <c r="T36" s="1075"/>
      <c r="U36" s="1075"/>
      <c r="V36" s="1075"/>
      <c r="W36" s="1075"/>
      <c r="X36" s="1075"/>
      <c r="Y36" s="1075"/>
      <c r="Z36" s="1075"/>
      <c r="AA36" s="1075"/>
      <c r="AB36" s="1075"/>
      <c r="AC36" s="1075"/>
      <c r="AD36" s="1075"/>
      <c r="AE36" s="1076"/>
      <c r="AF36" s="1071"/>
      <c r="AG36" s="1072"/>
      <c r="AH36" s="1072"/>
      <c r="AI36" s="1072"/>
      <c r="AJ36" s="1073"/>
      <c r="AK36" s="1016"/>
      <c r="AL36" s="1007"/>
      <c r="AM36" s="1007"/>
      <c r="AN36" s="1007"/>
      <c r="AO36" s="1007"/>
      <c r="AP36" s="1007"/>
      <c r="AQ36" s="1007"/>
      <c r="AR36" s="1007"/>
      <c r="AS36" s="1007"/>
      <c r="AT36" s="1007"/>
      <c r="AU36" s="1007"/>
      <c r="AV36" s="1007"/>
      <c r="AW36" s="1007"/>
      <c r="AX36" s="1007"/>
      <c r="AY36" s="1007"/>
      <c r="AZ36" s="1077"/>
      <c r="BA36" s="1077"/>
      <c r="BB36" s="1077"/>
      <c r="BC36" s="1077"/>
      <c r="BD36" s="1077"/>
      <c r="BE36" s="1008"/>
      <c r="BF36" s="1008"/>
      <c r="BG36" s="1008"/>
      <c r="BH36" s="1008"/>
      <c r="BI36" s="1009"/>
      <c r="BJ36" s="232"/>
      <c r="BK36" s="232"/>
      <c r="BL36" s="232"/>
      <c r="BM36" s="232"/>
      <c r="BN36" s="232"/>
      <c r="BO36" s="241"/>
      <c r="BP36" s="241"/>
      <c r="BQ36" s="238">
        <v>30</v>
      </c>
      <c r="BR36" s="239"/>
      <c r="BS36" s="1028"/>
      <c r="BT36" s="1029"/>
      <c r="BU36" s="1029"/>
      <c r="BV36" s="1029"/>
      <c r="BW36" s="1029"/>
      <c r="BX36" s="1029"/>
      <c r="BY36" s="1029"/>
      <c r="BZ36" s="1029"/>
      <c r="CA36" s="1029"/>
      <c r="CB36" s="1029"/>
      <c r="CC36" s="1029"/>
      <c r="CD36" s="1029"/>
      <c r="CE36" s="1029"/>
      <c r="CF36" s="1029"/>
      <c r="CG36" s="1050"/>
      <c r="CH36" s="1025"/>
      <c r="CI36" s="1026"/>
      <c r="CJ36" s="1026"/>
      <c r="CK36" s="1026"/>
      <c r="CL36" s="1027"/>
      <c r="CM36" s="1025"/>
      <c r="CN36" s="1026"/>
      <c r="CO36" s="1026"/>
      <c r="CP36" s="1026"/>
      <c r="CQ36" s="1027"/>
      <c r="CR36" s="1025"/>
      <c r="CS36" s="1026"/>
      <c r="CT36" s="1026"/>
      <c r="CU36" s="1026"/>
      <c r="CV36" s="1027"/>
      <c r="CW36" s="1025"/>
      <c r="CX36" s="1026"/>
      <c r="CY36" s="1026"/>
      <c r="CZ36" s="1026"/>
      <c r="DA36" s="1027"/>
      <c r="DB36" s="1025"/>
      <c r="DC36" s="1026"/>
      <c r="DD36" s="1026"/>
      <c r="DE36" s="1026"/>
      <c r="DF36" s="1027"/>
      <c r="DG36" s="1025"/>
      <c r="DH36" s="1026"/>
      <c r="DI36" s="1026"/>
      <c r="DJ36" s="1026"/>
      <c r="DK36" s="1027"/>
      <c r="DL36" s="1025"/>
      <c r="DM36" s="1026"/>
      <c r="DN36" s="1026"/>
      <c r="DO36" s="1026"/>
      <c r="DP36" s="1027"/>
      <c r="DQ36" s="1025"/>
      <c r="DR36" s="1026"/>
      <c r="DS36" s="1026"/>
      <c r="DT36" s="1026"/>
      <c r="DU36" s="1027"/>
      <c r="DV36" s="1028"/>
      <c r="DW36" s="1029"/>
      <c r="DX36" s="1029"/>
      <c r="DY36" s="1029"/>
      <c r="DZ36" s="1030"/>
      <c r="EA36" s="230"/>
    </row>
    <row r="37" spans="1:131" ht="26.25" customHeight="1" x14ac:dyDescent="0.2">
      <c r="A37" s="242">
        <v>10</v>
      </c>
      <c r="B37" s="1066"/>
      <c r="C37" s="1067"/>
      <c r="D37" s="1067"/>
      <c r="E37" s="1067"/>
      <c r="F37" s="1067"/>
      <c r="G37" s="1067"/>
      <c r="H37" s="1067"/>
      <c r="I37" s="1067"/>
      <c r="J37" s="1067"/>
      <c r="K37" s="1067"/>
      <c r="L37" s="1067"/>
      <c r="M37" s="1067"/>
      <c r="N37" s="1067"/>
      <c r="O37" s="1067"/>
      <c r="P37" s="1068"/>
      <c r="Q37" s="1074"/>
      <c r="R37" s="1075"/>
      <c r="S37" s="1075"/>
      <c r="T37" s="1075"/>
      <c r="U37" s="1075"/>
      <c r="V37" s="1075"/>
      <c r="W37" s="1075"/>
      <c r="X37" s="1075"/>
      <c r="Y37" s="1075"/>
      <c r="Z37" s="1075"/>
      <c r="AA37" s="1075"/>
      <c r="AB37" s="1075"/>
      <c r="AC37" s="1075"/>
      <c r="AD37" s="1075"/>
      <c r="AE37" s="1076"/>
      <c r="AF37" s="1071"/>
      <c r="AG37" s="1072"/>
      <c r="AH37" s="1072"/>
      <c r="AI37" s="1072"/>
      <c r="AJ37" s="1073"/>
      <c r="AK37" s="1016"/>
      <c r="AL37" s="1007"/>
      <c r="AM37" s="1007"/>
      <c r="AN37" s="1007"/>
      <c r="AO37" s="1007"/>
      <c r="AP37" s="1007"/>
      <c r="AQ37" s="1007"/>
      <c r="AR37" s="1007"/>
      <c r="AS37" s="1007"/>
      <c r="AT37" s="1007"/>
      <c r="AU37" s="1007"/>
      <c r="AV37" s="1007"/>
      <c r="AW37" s="1007"/>
      <c r="AX37" s="1007"/>
      <c r="AY37" s="1007"/>
      <c r="AZ37" s="1077"/>
      <c r="BA37" s="1077"/>
      <c r="BB37" s="1077"/>
      <c r="BC37" s="1077"/>
      <c r="BD37" s="1077"/>
      <c r="BE37" s="1008"/>
      <c r="BF37" s="1008"/>
      <c r="BG37" s="1008"/>
      <c r="BH37" s="1008"/>
      <c r="BI37" s="1009"/>
      <c r="BJ37" s="232"/>
      <c r="BK37" s="232"/>
      <c r="BL37" s="232"/>
      <c r="BM37" s="232"/>
      <c r="BN37" s="232"/>
      <c r="BO37" s="241"/>
      <c r="BP37" s="241"/>
      <c r="BQ37" s="238">
        <v>31</v>
      </c>
      <c r="BR37" s="239"/>
      <c r="BS37" s="1028"/>
      <c r="BT37" s="1029"/>
      <c r="BU37" s="1029"/>
      <c r="BV37" s="1029"/>
      <c r="BW37" s="1029"/>
      <c r="BX37" s="1029"/>
      <c r="BY37" s="1029"/>
      <c r="BZ37" s="1029"/>
      <c r="CA37" s="1029"/>
      <c r="CB37" s="1029"/>
      <c r="CC37" s="1029"/>
      <c r="CD37" s="1029"/>
      <c r="CE37" s="1029"/>
      <c r="CF37" s="1029"/>
      <c r="CG37" s="1050"/>
      <c r="CH37" s="1025"/>
      <c r="CI37" s="1026"/>
      <c r="CJ37" s="1026"/>
      <c r="CK37" s="1026"/>
      <c r="CL37" s="1027"/>
      <c r="CM37" s="1025"/>
      <c r="CN37" s="1026"/>
      <c r="CO37" s="1026"/>
      <c r="CP37" s="1026"/>
      <c r="CQ37" s="1027"/>
      <c r="CR37" s="1025"/>
      <c r="CS37" s="1026"/>
      <c r="CT37" s="1026"/>
      <c r="CU37" s="1026"/>
      <c r="CV37" s="1027"/>
      <c r="CW37" s="1025"/>
      <c r="CX37" s="1026"/>
      <c r="CY37" s="1026"/>
      <c r="CZ37" s="1026"/>
      <c r="DA37" s="1027"/>
      <c r="DB37" s="1025"/>
      <c r="DC37" s="1026"/>
      <c r="DD37" s="1026"/>
      <c r="DE37" s="1026"/>
      <c r="DF37" s="1027"/>
      <c r="DG37" s="1025"/>
      <c r="DH37" s="1026"/>
      <c r="DI37" s="1026"/>
      <c r="DJ37" s="1026"/>
      <c r="DK37" s="1027"/>
      <c r="DL37" s="1025"/>
      <c r="DM37" s="1026"/>
      <c r="DN37" s="1026"/>
      <c r="DO37" s="1026"/>
      <c r="DP37" s="1027"/>
      <c r="DQ37" s="1025"/>
      <c r="DR37" s="1026"/>
      <c r="DS37" s="1026"/>
      <c r="DT37" s="1026"/>
      <c r="DU37" s="1027"/>
      <c r="DV37" s="1028"/>
      <c r="DW37" s="1029"/>
      <c r="DX37" s="1029"/>
      <c r="DY37" s="1029"/>
      <c r="DZ37" s="1030"/>
      <c r="EA37" s="230"/>
    </row>
    <row r="38" spans="1:131" ht="26.25" customHeight="1" x14ac:dyDescent="0.2">
      <c r="A38" s="242">
        <v>11</v>
      </c>
      <c r="B38" s="1066"/>
      <c r="C38" s="1067"/>
      <c r="D38" s="1067"/>
      <c r="E38" s="1067"/>
      <c r="F38" s="1067"/>
      <c r="G38" s="1067"/>
      <c r="H38" s="1067"/>
      <c r="I38" s="1067"/>
      <c r="J38" s="1067"/>
      <c r="K38" s="1067"/>
      <c r="L38" s="1067"/>
      <c r="M38" s="1067"/>
      <c r="N38" s="1067"/>
      <c r="O38" s="1067"/>
      <c r="P38" s="1068"/>
      <c r="Q38" s="1074"/>
      <c r="R38" s="1075"/>
      <c r="S38" s="1075"/>
      <c r="T38" s="1075"/>
      <c r="U38" s="1075"/>
      <c r="V38" s="1075"/>
      <c r="W38" s="1075"/>
      <c r="X38" s="1075"/>
      <c r="Y38" s="1075"/>
      <c r="Z38" s="1075"/>
      <c r="AA38" s="1075"/>
      <c r="AB38" s="1075"/>
      <c r="AC38" s="1075"/>
      <c r="AD38" s="1075"/>
      <c r="AE38" s="1076"/>
      <c r="AF38" s="1071"/>
      <c r="AG38" s="1072"/>
      <c r="AH38" s="1072"/>
      <c r="AI38" s="1072"/>
      <c r="AJ38" s="1073"/>
      <c r="AK38" s="1016"/>
      <c r="AL38" s="1007"/>
      <c r="AM38" s="1007"/>
      <c r="AN38" s="1007"/>
      <c r="AO38" s="1007"/>
      <c r="AP38" s="1007"/>
      <c r="AQ38" s="1007"/>
      <c r="AR38" s="1007"/>
      <c r="AS38" s="1007"/>
      <c r="AT38" s="1007"/>
      <c r="AU38" s="1007"/>
      <c r="AV38" s="1007"/>
      <c r="AW38" s="1007"/>
      <c r="AX38" s="1007"/>
      <c r="AY38" s="1007"/>
      <c r="AZ38" s="1077"/>
      <c r="BA38" s="1077"/>
      <c r="BB38" s="1077"/>
      <c r="BC38" s="1077"/>
      <c r="BD38" s="1077"/>
      <c r="BE38" s="1008"/>
      <c r="BF38" s="1008"/>
      <c r="BG38" s="1008"/>
      <c r="BH38" s="1008"/>
      <c r="BI38" s="1009"/>
      <c r="BJ38" s="232"/>
      <c r="BK38" s="232"/>
      <c r="BL38" s="232"/>
      <c r="BM38" s="232"/>
      <c r="BN38" s="232"/>
      <c r="BO38" s="241"/>
      <c r="BP38" s="241"/>
      <c r="BQ38" s="238">
        <v>32</v>
      </c>
      <c r="BR38" s="239"/>
      <c r="BS38" s="1028"/>
      <c r="BT38" s="1029"/>
      <c r="BU38" s="1029"/>
      <c r="BV38" s="1029"/>
      <c r="BW38" s="1029"/>
      <c r="BX38" s="1029"/>
      <c r="BY38" s="1029"/>
      <c r="BZ38" s="1029"/>
      <c r="CA38" s="1029"/>
      <c r="CB38" s="1029"/>
      <c r="CC38" s="1029"/>
      <c r="CD38" s="1029"/>
      <c r="CE38" s="1029"/>
      <c r="CF38" s="1029"/>
      <c r="CG38" s="1050"/>
      <c r="CH38" s="1025"/>
      <c r="CI38" s="1026"/>
      <c r="CJ38" s="1026"/>
      <c r="CK38" s="1026"/>
      <c r="CL38" s="1027"/>
      <c r="CM38" s="1025"/>
      <c r="CN38" s="1026"/>
      <c r="CO38" s="1026"/>
      <c r="CP38" s="1026"/>
      <c r="CQ38" s="1027"/>
      <c r="CR38" s="1025"/>
      <c r="CS38" s="1026"/>
      <c r="CT38" s="1026"/>
      <c r="CU38" s="1026"/>
      <c r="CV38" s="1027"/>
      <c r="CW38" s="1025"/>
      <c r="CX38" s="1026"/>
      <c r="CY38" s="1026"/>
      <c r="CZ38" s="1026"/>
      <c r="DA38" s="1027"/>
      <c r="DB38" s="1025"/>
      <c r="DC38" s="1026"/>
      <c r="DD38" s="1026"/>
      <c r="DE38" s="1026"/>
      <c r="DF38" s="1027"/>
      <c r="DG38" s="1025"/>
      <c r="DH38" s="1026"/>
      <c r="DI38" s="1026"/>
      <c r="DJ38" s="1026"/>
      <c r="DK38" s="1027"/>
      <c r="DL38" s="1025"/>
      <c r="DM38" s="1026"/>
      <c r="DN38" s="1026"/>
      <c r="DO38" s="1026"/>
      <c r="DP38" s="1027"/>
      <c r="DQ38" s="1025"/>
      <c r="DR38" s="1026"/>
      <c r="DS38" s="1026"/>
      <c r="DT38" s="1026"/>
      <c r="DU38" s="1027"/>
      <c r="DV38" s="1028"/>
      <c r="DW38" s="1029"/>
      <c r="DX38" s="1029"/>
      <c r="DY38" s="1029"/>
      <c r="DZ38" s="1030"/>
      <c r="EA38" s="230"/>
    </row>
    <row r="39" spans="1:131" ht="26.25" customHeight="1" x14ac:dyDescent="0.2">
      <c r="A39" s="242">
        <v>12</v>
      </c>
      <c r="B39" s="1066"/>
      <c r="C39" s="1067"/>
      <c r="D39" s="1067"/>
      <c r="E39" s="1067"/>
      <c r="F39" s="1067"/>
      <c r="G39" s="1067"/>
      <c r="H39" s="1067"/>
      <c r="I39" s="1067"/>
      <c r="J39" s="1067"/>
      <c r="K39" s="1067"/>
      <c r="L39" s="1067"/>
      <c r="M39" s="1067"/>
      <c r="N39" s="1067"/>
      <c r="O39" s="1067"/>
      <c r="P39" s="1068"/>
      <c r="Q39" s="1074"/>
      <c r="R39" s="1075"/>
      <c r="S39" s="1075"/>
      <c r="T39" s="1075"/>
      <c r="U39" s="1075"/>
      <c r="V39" s="1075"/>
      <c r="W39" s="1075"/>
      <c r="X39" s="1075"/>
      <c r="Y39" s="1075"/>
      <c r="Z39" s="1075"/>
      <c r="AA39" s="1075"/>
      <c r="AB39" s="1075"/>
      <c r="AC39" s="1075"/>
      <c r="AD39" s="1075"/>
      <c r="AE39" s="1076"/>
      <c r="AF39" s="1071"/>
      <c r="AG39" s="1072"/>
      <c r="AH39" s="1072"/>
      <c r="AI39" s="1072"/>
      <c r="AJ39" s="1073"/>
      <c r="AK39" s="1016"/>
      <c r="AL39" s="1007"/>
      <c r="AM39" s="1007"/>
      <c r="AN39" s="1007"/>
      <c r="AO39" s="1007"/>
      <c r="AP39" s="1007"/>
      <c r="AQ39" s="1007"/>
      <c r="AR39" s="1007"/>
      <c r="AS39" s="1007"/>
      <c r="AT39" s="1007"/>
      <c r="AU39" s="1007"/>
      <c r="AV39" s="1007"/>
      <c r="AW39" s="1007"/>
      <c r="AX39" s="1007"/>
      <c r="AY39" s="1007"/>
      <c r="AZ39" s="1077"/>
      <c r="BA39" s="1077"/>
      <c r="BB39" s="1077"/>
      <c r="BC39" s="1077"/>
      <c r="BD39" s="1077"/>
      <c r="BE39" s="1008"/>
      <c r="BF39" s="1008"/>
      <c r="BG39" s="1008"/>
      <c r="BH39" s="1008"/>
      <c r="BI39" s="1009"/>
      <c r="BJ39" s="232"/>
      <c r="BK39" s="232"/>
      <c r="BL39" s="232"/>
      <c r="BM39" s="232"/>
      <c r="BN39" s="232"/>
      <c r="BO39" s="241"/>
      <c r="BP39" s="241"/>
      <c r="BQ39" s="238">
        <v>33</v>
      </c>
      <c r="BR39" s="239"/>
      <c r="BS39" s="1028"/>
      <c r="BT39" s="1029"/>
      <c r="BU39" s="1029"/>
      <c r="BV39" s="1029"/>
      <c r="BW39" s="1029"/>
      <c r="BX39" s="1029"/>
      <c r="BY39" s="1029"/>
      <c r="BZ39" s="1029"/>
      <c r="CA39" s="1029"/>
      <c r="CB39" s="1029"/>
      <c r="CC39" s="1029"/>
      <c r="CD39" s="1029"/>
      <c r="CE39" s="1029"/>
      <c r="CF39" s="1029"/>
      <c r="CG39" s="1050"/>
      <c r="CH39" s="1025"/>
      <c r="CI39" s="1026"/>
      <c r="CJ39" s="1026"/>
      <c r="CK39" s="1026"/>
      <c r="CL39" s="1027"/>
      <c r="CM39" s="1025"/>
      <c r="CN39" s="1026"/>
      <c r="CO39" s="1026"/>
      <c r="CP39" s="1026"/>
      <c r="CQ39" s="1027"/>
      <c r="CR39" s="1025"/>
      <c r="CS39" s="1026"/>
      <c r="CT39" s="1026"/>
      <c r="CU39" s="1026"/>
      <c r="CV39" s="1027"/>
      <c r="CW39" s="1025"/>
      <c r="CX39" s="1026"/>
      <c r="CY39" s="1026"/>
      <c r="CZ39" s="1026"/>
      <c r="DA39" s="1027"/>
      <c r="DB39" s="1025"/>
      <c r="DC39" s="1026"/>
      <c r="DD39" s="1026"/>
      <c r="DE39" s="1026"/>
      <c r="DF39" s="1027"/>
      <c r="DG39" s="1025"/>
      <c r="DH39" s="1026"/>
      <c r="DI39" s="1026"/>
      <c r="DJ39" s="1026"/>
      <c r="DK39" s="1027"/>
      <c r="DL39" s="1025"/>
      <c r="DM39" s="1026"/>
      <c r="DN39" s="1026"/>
      <c r="DO39" s="1026"/>
      <c r="DP39" s="1027"/>
      <c r="DQ39" s="1025"/>
      <c r="DR39" s="1026"/>
      <c r="DS39" s="1026"/>
      <c r="DT39" s="1026"/>
      <c r="DU39" s="1027"/>
      <c r="DV39" s="1028"/>
      <c r="DW39" s="1029"/>
      <c r="DX39" s="1029"/>
      <c r="DY39" s="1029"/>
      <c r="DZ39" s="1030"/>
      <c r="EA39" s="230"/>
    </row>
    <row r="40" spans="1:131" ht="26.25" customHeight="1" x14ac:dyDescent="0.2">
      <c r="A40" s="238">
        <v>13</v>
      </c>
      <c r="B40" s="1066"/>
      <c r="C40" s="1067"/>
      <c r="D40" s="1067"/>
      <c r="E40" s="1067"/>
      <c r="F40" s="1067"/>
      <c r="G40" s="1067"/>
      <c r="H40" s="1067"/>
      <c r="I40" s="1067"/>
      <c r="J40" s="1067"/>
      <c r="K40" s="1067"/>
      <c r="L40" s="1067"/>
      <c r="M40" s="1067"/>
      <c r="N40" s="1067"/>
      <c r="O40" s="1067"/>
      <c r="P40" s="1068"/>
      <c r="Q40" s="1074"/>
      <c r="R40" s="1075"/>
      <c r="S40" s="1075"/>
      <c r="T40" s="1075"/>
      <c r="U40" s="1075"/>
      <c r="V40" s="1075"/>
      <c r="W40" s="1075"/>
      <c r="X40" s="1075"/>
      <c r="Y40" s="1075"/>
      <c r="Z40" s="1075"/>
      <c r="AA40" s="1075"/>
      <c r="AB40" s="1075"/>
      <c r="AC40" s="1075"/>
      <c r="AD40" s="1075"/>
      <c r="AE40" s="1076"/>
      <c r="AF40" s="1071"/>
      <c r="AG40" s="1072"/>
      <c r="AH40" s="1072"/>
      <c r="AI40" s="1072"/>
      <c r="AJ40" s="1073"/>
      <c r="AK40" s="1016"/>
      <c r="AL40" s="1007"/>
      <c r="AM40" s="1007"/>
      <c r="AN40" s="1007"/>
      <c r="AO40" s="1007"/>
      <c r="AP40" s="1007"/>
      <c r="AQ40" s="1007"/>
      <c r="AR40" s="1007"/>
      <c r="AS40" s="1007"/>
      <c r="AT40" s="1007"/>
      <c r="AU40" s="1007"/>
      <c r="AV40" s="1007"/>
      <c r="AW40" s="1007"/>
      <c r="AX40" s="1007"/>
      <c r="AY40" s="1007"/>
      <c r="AZ40" s="1077"/>
      <c r="BA40" s="1077"/>
      <c r="BB40" s="1077"/>
      <c r="BC40" s="1077"/>
      <c r="BD40" s="1077"/>
      <c r="BE40" s="1008"/>
      <c r="BF40" s="1008"/>
      <c r="BG40" s="1008"/>
      <c r="BH40" s="1008"/>
      <c r="BI40" s="1009"/>
      <c r="BJ40" s="232"/>
      <c r="BK40" s="232"/>
      <c r="BL40" s="232"/>
      <c r="BM40" s="232"/>
      <c r="BN40" s="232"/>
      <c r="BO40" s="241"/>
      <c r="BP40" s="241"/>
      <c r="BQ40" s="238">
        <v>34</v>
      </c>
      <c r="BR40" s="239"/>
      <c r="BS40" s="1028"/>
      <c r="BT40" s="1029"/>
      <c r="BU40" s="1029"/>
      <c r="BV40" s="1029"/>
      <c r="BW40" s="1029"/>
      <c r="BX40" s="1029"/>
      <c r="BY40" s="1029"/>
      <c r="BZ40" s="1029"/>
      <c r="CA40" s="1029"/>
      <c r="CB40" s="1029"/>
      <c r="CC40" s="1029"/>
      <c r="CD40" s="1029"/>
      <c r="CE40" s="1029"/>
      <c r="CF40" s="1029"/>
      <c r="CG40" s="1050"/>
      <c r="CH40" s="1025"/>
      <c r="CI40" s="1026"/>
      <c r="CJ40" s="1026"/>
      <c r="CK40" s="1026"/>
      <c r="CL40" s="1027"/>
      <c r="CM40" s="1025"/>
      <c r="CN40" s="1026"/>
      <c r="CO40" s="1026"/>
      <c r="CP40" s="1026"/>
      <c r="CQ40" s="1027"/>
      <c r="CR40" s="1025"/>
      <c r="CS40" s="1026"/>
      <c r="CT40" s="1026"/>
      <c r="CU40" s="1026"/>
      <c r="CV40" s="1027"/>
      <c r="CW40" s="1025"/>
      <c r="CX40" s="1026"/>
      <c r="CY40" s="1026"/>
      <c r="CZ40" s="1026"/>
      <c r="DA40" s="1027"/>
      <c r="DB40" s="1025"/>
      <c r="DC40" s="1026"/>
      <c r="DD40" s="1026"/>
      <c r="DE40" s="1026"/>
      <c r="DF40" s="1027"/>
      <c r="DG40" s="1025"/>
      <c r="DH40" s="1026"/>
      <c r="DI40" s="1026"/>
      <c r="DJ40" s="1026"/>
      <c r="DK40" s="1027"/>
      <c r="DL40" s="1025"/>
      <c r="DM40" s="1026"/>
      <c r="DN40" s="1026"/>
      <c r="DO40" s="1026"/>
      <c r="DP40" s="1027"/>
      <c r="DQ40" s="1025"/>
      <c r="DR40" s="1026"/>
      <c r="DS40" s="1026"/>
      <c r="DT40" s="1026"/>
      <c r="DU40" s="1027"/>
      <c r="DV40" s="1028"/>
      <c r="DW40" s="1029"/>
      <c r="DX40" s="1029"/>
      <c r="DY40" s="1029"/>
      <c r="DZ40" s="1030"/>
      <c r="EA40" s="230"/>
    </row>
    <row r="41" spans="1:131" ht="26.25" customHeight="1" x14ac:dyDescent="0.2">
      <c r="A41" s="238">
        <v>14</v>
      </c>
      <c r="B41" s="1066"/>
      <c r="C41" s="1067"/>
      <c r="D41" s="1067"/>
      <c r="E41" s="1067"/>
      <c r="F41" s="1067"/>
      <c r="G41" s="1067"/>
      <c r="H41" s="1067"/>
      <c r="I41" s="1067"/>
      <c r="J41" s="1067"/>
      <c r="K41" s="1067"/>
      <c r="L41" s="1067"/>
      <c r="M41" s="1067"/>
      <c r="N41" s="1067"/>
      <c r="O41" s="1067"/>
      <c r="P41" s="1068"/>
      <c r="Q41" s="1074"/>
      <c r="R41" s="1075"/>
      <c r="S41" s="1075"/>
      <c r="T41" s="1075"/>
      <c r="U41" s="1075"/>
      <c r="V41" s="1075"/>
      <c r="W41" s="1075"/>
      <c r="X41" s="1075"/>
      <c r="Y41" s="1075"/>
      <c r="Z41" s="1075"/>
      <c r="AA41" s="1075"/>
      <c r="AB41" s="1075"/>
      <c r="AC41" s="1075"/>
      <c r="AD41" s="1075"/>
      <c r="AE41" s="1076"/>
      <c r="AF41" s="1071"/>
      <c r="AG41" s="1072"/>
      <c r="AH41" s="1072"/>
      <c r="AI41" s="1072"/>
      <c r="AJ41" s="1073"/>
      <c r="AK41" s="1016"/>
      <c r="AL41" s="1007"/>
      <c r="AM41" s="1007"/>
      <c r="AN41" s="1007"/>
      <c r="AO41" s="1007"/>
      <c r="AP41" s="1007"/>
      <c r="AQ41" s="1007"/>
      <c r="AR41" s="1007"/>
      <c r="AS41" s="1007"/>
      <c r="AT41" s="1007"/>
      <c r="AU41" s="1007"/>
      <c r="AV41" s="1007"/>
      <c r="AW41" s="1007"/>
      <c r="AX41" s="1007"/>
      <c r="AY41" s="1007"/>
      <c r="AZ41" s="1077"/>
      <c r="BA41" s="1077"/>
      <c r="BB41" s="1077"/>
      <c r="BC41" s="1077"/>
      <c r="BD41" s="1077"/>
      <c r="BE41" s="1008"/>
      <c r="BF41" s="1008"/>
      <c r="BG41" s="1008"/>
      <c r="BH41" s="1008"/>
      <c r="BI41" s="1009"/>
      <c r="BJ41" s="232"/>
      <c r="BK41" s="232"/>
      <c r="BL41" s="232"/>
      <c r="BM41" s="232"/>
      <c r="BN41" s="232"/>
      <c r="BO41" s="241"/>
      <c r="BP41" s="241"/>
      <c r="BQ41" s="238">
        <v>35</v>
      </c>
      <c r="BR41" s="239"/>
      <c r="BS41" s="1028"/>
      <c r="BT41" s="1029"/>
      <c r="BU41" s="1029"/>
      <c r="BV41" s="1029"/>
      <c r="BW41" s="1029"/>
      <c r="BX41" s="1029"/>
      <c r="BY41" s="1029"/>
      <c r="BZ41" s="1029"/>
      <c r="CA41" s="1029"/>
      <c r="CB41" s="1029"/>
      <c r="CC41" s="1029"/>
      <c r="CD41" s="1029"/>
      <c r="CE41" s="1029"/>
      <c r="CF41" s="1029"/>
      <c r="CG41" s="1050"/>
      <c r="CH41" s="1025"/>
      <c r="CI41" s="1026"/>
      <c r="CJ41" s="1026"/>
      <c r="CK41" s="1026"/>
      <c r="CL41" s="1027"/>
      <c r="CM41" s="1025"/>
      <c r="CN41" s="1026"/>
      <c r="CO41" s="1026"/>
      <c r="CP41" s="1026"/>
      <c r="CQ41" s="1027"/>
      <c r="CR41" s="1025"/>
      <c r="CS41" s="1026"/>
      <c r="CT41" s="1026"/>
      <c r="CU41" s="1026"/>
      <c r="CV41" s="1027"/>
      <c r="CW41" s="1025"/>
      <c r="CX41" s="1026"/>
      <c r="CY41" s="1026"/>
      <c r="CZ41" s="1026"/>
      <c r="DA41" s="1027"/>
      <c r="DB41" s="1025"/>
      <c r="DC41" s="1026"/>
      <c r="DD41" s="1026"/>
      <c r="DE41" s="1026"/>
      <c r="DF41" s="1027"/>
      <c r="DG41" s="1025"/>
      <c r="DH41" s="1026"/>
      <c r="DI41" s="1026"/>
      <c r="DJ41" s="1026"/>
      <c r="DK41" s="1027"/>
      <c r="DL41" s="1025"/>
      <c r="DM41" s="1026"/>
      <c r="DN41" s="1026"/>
      <c r="DO41" s="1026"/>
      <c r="DP41" s="1027"/>
      <c r="DQ41" s="1025"/>
      <c r="DR41" s="1026"/>
      <c r="DS41" s="1026"/>
      <c r="DT41" s="1026"/>
      <c r="DU41" s="1027"/>
      <c r="DV41" s="1028"/>
      <c r="DW41" s="1029"/>
      <c r="DX41" s="1029"/>
      <c r="DY41" s="1029"/>
      <c r="DZ41" s="1030"/>
      <c r="EA41" s="230"/>
    </row>
    <row r="42" spans="1:131" ht="26.25" customHeight="1" x14ac:dyDescent="0.2">
      <c r="A42" s="238">
        <v>15</v>
      </c>
      <c r="B42" s="1066"/>
      <c r="C42" s="1067"/>
      <c r="D42" s="1067"/>
      <c r="E42" s="1067"/>
      <c r="F42" s="1067"/>
      <c r="G42" s="1067"/>
      <c r="H42" s="1067"/>
      <c r="I42" s="1067"/>
      <c r="J42" s="1067"/>
      <c r="K42" s="1067"/>
      <c r="L42" s="1067"/>
      <c r="M42" s="1067"/>
      <c r="N42" s="1067"/>
      <c r="O42" s="1067"/>
      <c r="P42" s="1068"/>
      <c r="Q42" s="1074"/>
      <c r="R42" s="1075"/>
      <c r="S42" s="1075"/>
      <c r="T42" s="1075"/>
      <c r="U42" s="1075"/>
      <c r="V42" s="1075"/>
      <c r="W42" s="1075"/>
      <c r="X42" s="1075"/>
      <c r="Y42" s="1075"/>
      <c r="Z42" s="1075"/>
      <c r="AA42" s="1075"/>
      <c r="AB42" s="1075"/>
      <c r="AC42" s="1075"/>
      <c r="AD42" s="1075"/>
      <c r="AE42" s="1076"/>
      <c r="AF42" s="1071"/>
      <c r="AG42" s="1072"/>
      <c r="AH42" s="1072"/>
      <c r="AI42" s="1072"/>
      <c r="AJ42" s="1073"/>
      <c r="AK42" s="1016"/>
      <c r="AL42" s="1007"/>
      <c r="AM42" s="1007"/>
      <c r="AN42" s="1007"/>
      <c r="AO42" s="1007"/>
      <c r="AP42" s="1007"/>
      <c r="AQ42" s="1007"/>
      <c r="AR42" s="1007"/>
      <c r="AS42" s="1007"/>
      <c r="AT42" s="1007"/>
      <c r="AU42" s="1007"/>
      <c r="AV42" s="1007"/>
      <c r="AW42" s="1007"/>
      <c r="AX42" s="1007"/>
      <c r="AY42" s="1007"/>
      <c r="AZ42" s="1077"/>
      <c r="BA42" s="1077"/>
      <c r="BB42" s="1077"/>
      <c r="BC42" s="1077"/>
      <c r="BD42" s="1077"/>
      <c r="BE42" s="1008"/>
      <c r="BF42" s="1008"/>
      <c r="BG42" s="1008"/>
      <c r="BH42" s="1008"/>
      <c r="BI42" s="1009"/>
      <c r="BJ42" s="232"/>
      <c r="BK42" s="232"/>
      <c r="BL42" s="232"/>
      <c r="BM42" s="232"/>
      <c r="BN42" s="232"/>
      <c r="BO42" s="241"/>
      <c r="BP42" s="241"/>
      <c r="BQ42" s="238">
        <v>36</v>
      </c>
      <c r="BR42" s="239"/>
      <c r="BS42" s="1028"/>
      <c r="BT42" s="1029"/>
      <c r="BU42" s="1029"/>
      <c r="BV42" s="1029"/>
      <c r="BW42" s="1029"/>
      <c r="BX42" s="1029"/>
      <c r="BY42" s="1029"/>
      <c r="BZ42" s="1029"/>
      <c r="CA42" s="1029"/>
      <c r="CB42" s="1029"/>
      <c r="CC42" s="1029"/>
      <c r="CD42" s="1029"/>
      <c r="CE42" s="1029"/>
      <c r="CF42" s="1029"/>
      <c r="CG42" s="1050"/>
      <c r="CH42" s="1025"/>
      <c r="CI42" s="1026"/>
      <c r="CJ42" s="1026"/>
      <c r="CK42" s="1026"/>
      <c r="CL42" s="1027"/>
      <c r="CM42" s="1025"/>
      <c r="CN42" s="1026"/>
      <c r="CO42" s="1026"/>
      <c r="CP42" s="1026"/>
      <c r="CQ42" s="1027"/>
      <c r="CR42" s="1025"/>
      <c r="CS42" s="1026"/>
      <c r="CT42" s="1026"/>
      <c r="CU42" s="1026"/>
      <c r="CV42" s="1027"/>
      <c r="CW42" s="1025"/>
      <c r="CX42" s="1026"/>
      <c r="CY42" s="1026"/>
      <c r="CZ42" s="1026"/>
      <c r="DA42" s="1027"/>
      <c r="DB42" s="1025"/>
      <c r="DC42" s="1026"/>
      <c r="DD42" s="1026"/>
      <c r="DE42" s="1026"/>
      <c r="DF42" s="1027"/>
      <c r="DG42" s="1025"/>
      <c r="DH42" s="1026"/>
      <c r="DI42" s="1026"/>
      <c r="DJ42" s="1026"/>
      <c r="DK42" s="1027"/>
      <c r="DL42" s="1025"/>
      <c r="DM42" s="1026"/>
      <c r="DN42" s="1026"/>
      <c r="DO42" s="1026"/>
      <c r="DP42" s="1027"/>
      <c r="DQ42" s="1025"/>
      <c r="DR42" s="1026"/>
      <c r="DS42" s="1026"/>
      <c r="DT42" s="1026"/>
      <c r="DU42" s="1027"/>
      <c r="DV42" s="1028"/>
      <c r="DW42" s="1029"/>
      <c r="DX42" s="1029"/>
      <c r="DY42" s="1029"/>
      <c r="DZ42" s="1030"/>
      <c r="EA42" s="230"/>
    </row>
    <row r="43" spans="1:131" ht="26.25" customHeight="1" x14ac:dyDescent="0.2">
      <c r="A43" s="238">
        <v>16</v>
      </c>
      <c r="B43" s="1066"/>
      <c r="C43" s="1067"/>
      <c r="D43" s="1067"/>
      <c r="E43" s="1067"/>
      <c r="F43" s="1067"/>
      <c r="G43" s="1067"/>
      <c r="H43" s="1067"/>
      <c r="I43" s="1067"/>
      <c r="J43" s="1067"/>
      <c r="K43" s="1067"/>
      <c r="L43" s="1067"/>
      <c r="M43" s="1067"/>
      <c r="N43" s="1067"/>
      <c r="O43" s="1067"/>
      <c r="P43" s="1068"/>
      <c r="Q43" s="1074"/>
      <c r="R43" s="1075"/>
      <c r="S43" s="1075"/>
      <c r="T43" s="1075"/>
      <c r="U43" s="1075"/>
      <c r="V43" s="1075"/>
      <c r="W43" s="1075"/>
      <c r="X43" s="1075"/>
      <c r="Y43" s="1075"/>
      <c r="Z43" s="1075"/>
      <c r="AA43" s="1075"/>
      <c r="AB43" s="1075"/>
      <c r="AC43" s="1075"/>
      <c r="AD43" s="1075"/>
      <c r="AE43" s="1076"/>
      <c r="AF43" s="1071"/>
      <c r="AG43" s="1072"/>
      <c r="AH43" s="1072"/>
      <c r="AI43" s="1072"/>
      <c r="AJ43" s="1073"/>
      <c r="AK43" s="1016"/>
      <c r="AL43" s="1007"/>
      <c r="AM43" s="1007"/>
      <c r="AN43" s="1007"/>
      <c r="AO43" s="1007"/>
      <c r="AP43" s="1007"/>
      <c r="AQ43" s="1007"/>
      <c r="AR43" s="1007"/>
      <c r="AS43" s="1007"/>
      <c r="AT43" s="1007"/>
      <c r="AU43" s="1007"/>
      <c r="AV43" s="1007"/>
      <c r="AW43" s="1007"/>
      <c r="AX43" s="1007"/>
      <c r="AY43" s="1007"/>
      <c r="AZ43" s="1077"/>
      <c r="BA43" s="1077"/>
      <c r="BB43" s="1077"/>
      <c r="BC43" s="1077"/>
      <c r="BD43" s="1077"/>
      <c r="BE43" s="1008"/>
      <c r="BF43" s="1008"/>
      <c r="BG43" s="1008"/>
      <c r="BH43" s="1008"/>
      <c r="BI43" s="1009"/>
      <c r="BJ43" s="232"/>
      <c r="BK43" s="232"/>
      <c r="BL43" s="232"/>
      <c r="BM43" s="232"/>
      <c r="BN43" s="232"/>
      <c r="BO43" s="241"/>
      <c r="BP43" s="241"/>
      <c r="BQ43" s="238">
        <v>37</v>
      </c>
      <c r="BR43" s="239"/>
      <c r="BS43" s="1028"/>
      <c r="BT43" s="1029"/>
      <c r="BU43" s="1029"/>
      <c r="BV43" s="1029"/>
      <c r="BW43" s="1029"/>
      <c r="BX43" s="1029"/>
      <c r="BY43" s="1029"/>
      <c r="BZ43" s="1029"/>
      <c r="CA43" s="1029"/>
      <c r="CB43" s="1029"/>
      <c r="CC43" s="1029"/>
      <c r="CD43" s="1029"/>
      <c r="CE43" s="1029"/>
      <c r="CF43" s="1029"/>
      <c r="CG43" s="1050"/>
      <c r="CH43" s="1025"/>
      <c r="CI43" s="1026"/>
      <c r="CJ43" s="1026"/>
      <c r="CK43" s="1026"/>
      <c r="CL43" s="1027"/>
      <c r="CM43" s="1025"/>
      <c r="CN43" s="1026"/>
      <c r="CO43" s="1026"/>
      <c r="CP43" s="1026"/>
      <c r="CQ43" s="1027"/>
      <c r="CR43" s="1025"/>
      <c r="CS43" s="1026"/>
      <c r="CT43" s="1026"/>
      <c r="CU43" s="1026"/>
      <c r="CV43" s="1027"/>
      <c r="CW43" s="1025"/>
      <c r="CX43" s="1026"/>
      <c r="CY43" s="1026"/>
      <c r="CZ43" s="1026"/>
      <c r="DA43" s="1027"/>
      <c r="DB43" s="1025"/>
      <c r="DC43" s="1026"/>
      <c r="DD43" s="1026"/>
      <c r="DE43" s="1026"/>
      <c r="DF43" s="1027"/>
      <c r="DG43" s="1025"/>
      <c r="DH43" s="1026"/>
      <c r="DI43" s="1026"/>
      <c r="DJ43" s="1026"/>
      <c r="DK43" s="1027"/>
      <c r="DL43" s="1025"/>
      <c r="DM43" s="1026"/>
      <c r="DN43" s="1026"/>
      <c r="DO43" s="1026"/>
      <c r="DP43" s="1027"/>
      <c r="DQ43" s="1025"/>
      <c r="DR43" s="1026"/>
      <c r="DS43" s="1026"/>
      <c r="DT43" s="1026"/>
      <c r="DU43" s="1027"/>
      <c r="DV43" s="1028"/>
      <c r="DW43" s="1029"/>
      <c r="DX43" s="1029"/>
      <c r="DY43" s="1029"/>
      <c r="DZ43" s="1030"/>
      <c r="EA43" s="230"/>
    </row>
    <row r="44" spans="1:131" ht="26.25" customHeight="1" x14ac:dyDescent="0.2">
      <c r="A44" s="238">
        <v>17</v>
      </c>
      <c r="B44" s="1066"/>
      <c r="C44" s="1067"/>
      <c r="D44" s="1067"/>
      <c r="E44" s="1067"/>
      <c r="F44" s="1067"/>
      <c r="G44" s="1067"/>
      <c r="H44" s="1067"/>
      <c r="I44" s="1067"/>
      <c r="J44" s="1067"/>
      <c r="K44" s="1067"/>
      <c r="L44" s="1067"/>
      <c r="M44" s="1067"/>
      <c r="N44" s="1067"/>
      <c r="O44" s="1067"/>
      <c r="P44" s="1068"/>
      <c r="Q44" s="1074"/>
      <c r="R44" s="1075"/>
      <c r="S44" s="1075"/>
      <c r="T44" s="1075"/>
      <c r="U44" s="1075"/>
      <c r="V44" s="1075"/>
      <c r="W44" s="1075"/>
      <c r="X44" s="1075"/>
      <c r="Y44" s="1075"/>
      <c r="Z44" s="1075"/>
      <c r="AA44" s="1075"/>
      <c r="AB44" s="1075"/>
      <c r="AC44" s="1075"/>
      <c r="AD44" s="1075"/>
      <c r="AE44" s="1076"/>
      <c r="AF44" s="1071"/>
      <c r="AG44" s="1072"/>
      <c r="AH44" s="1072"/>
      <c r="AI44" s="1072"/>
      <c r="AJ44" s="1073"/>
      <c r="AK44" s="1016"/>
      <c r="AL44" s="1007"/>
      <c r="AM44" s="1007"/>
      <c r="AN44" s="1007"/>
      <c r="AO44" s="1007"/>
      <c r="AP44" s="1007"/>
      <c r="AQ44" s="1007"/>
      <c r="AR44" s="1007"/>
      <c r="AS44" s="1007"/>
      <c r="AT44" s="1007"/>
      <c r="AU44" s="1007"/>
      <c r="AV44" s="1007"/>
      <c r="AW44" s="1007"/>
      <c r="AX44" s="1007"/>
      <c r="AY44" s="1007"/>
      <c r="AZ44" s="1077"/>
      <c r="BA44" s="1077"/>
      <c r="BB44" s="1077"/>
      <c r="BC44" s="1077"/>
      <c r="BD44" s="1077"/>
      <c r="BE44" s="1008"/>
      <c r="BF44" s="1008"/>
      <c r="BG44" s="1008"/>
      <c r="BH44" s="1008"/>
      <c r="BI44" s="1009"/>
      <c r="BJ44" s="232"/>
      <c r="BK44" s="232"/>
      <c r="BL44" s="232"/>
      <c r="BM44" s="232"/>
      <c r="BN44" s="232"/>
      <c r="BO44" s="241"/>
      <c r="BP44" s="241"/>
      <c r="BQ44" s="238">
        <v>38</v>
      </c>
      <c r="BR44" s="239"/>
      <c r="BS44" s="1028"/>
      <c r="BT44" s="1029"/>
      <c r="BU44" s="1029"/>
      <c r="BV44" s="1029"/>
      <c r="BW44" s="1029"/>
      <c r="BX44" s="1029"/>
      <c r="BY44" s="1029"/>
      <c r="BZ44" s="1029"/>
      <c r="CA44" s="1029"/>
      <c r="CB44" s="1029"/>
      <c r="CC44" s="1029"/>
      <c r="CD44" s="1029"/>
      <c r="CE44" s="1029"/>
      <c r="CF44" s="1029"/>
      <c r="CG44" s="1050"/>
      <c r="CH44" s="1025"/>
      <c r="CI44" s="1026"/>
      <c r="CJ44" s="1026"/>
      <c r="CK44" s="1026"/>
      <c r="CL44" s="1027"/>
      <c r="CM44" s="1025"/>
      <c r="CN44" s="1026"/>
      <c r="CO44" s="1026"/>
      <c r="CP44" s="1026"/>
      <c r="CQ44" s="1027"/>
      <c r="CR44" s="1025"/>
      <c r="CS44" s="1026"/>
      <c r="CT44" s="1026"/>
      <c r="CU44" s="1026"/>
      <c r="CV44" s="1027"/>
      <c r="CW44" s="1025"/>
      <c r="CX44" s="1026"/>
      <c r="CY44" s="1026"/>
      <c r="CZ44" s="1026"/>
      <c r="DA44" s="1027"/>
      <c r="DB44" s="1025"/>
      <c r="DC44" s="1026"/>
      <c r="DD44" s="1026"/>
      <c r="DE44" s="1026"/>
      <c r="DF44" s="1027"/>
      <c r="DG44" s="1025"/>
      <c r="DH44" s="1026"/>
      <c r="DI44" s="1026"/>
      <c r="DJ44" s="1026"/>
      <c r="DK44" s="1027"/>
      <c r="DL44" s="1025"/>
      <c r="DM44" s="1026"/>
      <c r="DN44" s="1026"/>
      <c r="DO44" s="1026"/>
      <c r="DP44" s="1027"/>
      <c r="DQ44" s="1025"/>
      <c r="DR44" s="1026"/>
      <c r="DS44" s="1026"/>
      <c r="DT44" s="1026"/>
      <c r="DU44" s="1027"/>
      <c r="DV44" s="1028"/>
      <c r="DW44" s="1029"/>
      <c r="DX44" s="1029"/>
      <c r="DY44" s="1029"/>
      <c r="DZ44" s="1030"/>
      <c r="EA44" s="230"/>
    </row>
    <row r="45" spans="1:131" ht="26.25" customHeight="1" x14ac:dyDescent="0.2">
      <c r="A45" s="238">
        <v>18</v>
      </c>
      <c r="B45" s="1066"/>
      <c r="C45" s="1067"/>
      <c r="D45" s="1067"/>
      <c r="E45" s="1067"/>
      <c r="F45" s="1067"/>
      <c r="G45" s="1067"/>
      <c r="H45" s="1067"/>
      <c r="I45" s="1067"/>
      <c r="J45" s="1067"/>
      <c r="K45" s="1067"/>
      <c r="L45" s="1067"/>
      <c r="M45" s="1067"/>
      <c r="N45" s="1067"/>
      <c r="O45" s="1067"/>
      <c r="P45" s="1068"/>
      <c r="Q45" s="1074"/>
      <c r="R45" s="1075"/>
      <c r="S45" s="1075"/>
      <c r="T45" s="1075"/>
      <c r="U45" s="1075"/>
      <c r="V45" s="1075"/>
      <c r="W45" s="1075"/>
      <c r="X45" s="1075"/>
      <c r="Y45" s="1075"/>
      <c r="Z45" s="1075"/>
      <c r="AA45" s="1075"/>
      <c r="AB45" s="1075"/>
      <c r="AC45" s="1075"/>
      <c r="AD45" s="1075"/>
      <c r="AE45" s="1076"/>
      <c r="AF45" s="1071"/>
      <c r="AG45" s="1072"/>
      <c r="AH45" s="1072"/>
      <c r="AI45" s="1072"/>
      <c r="AJ45" s="1073"/>
      <c r="AK45" s="1016"/>
      <c r="AL45" s="1007"/>
      <c r="AM45" s="1007"/>
      <c r="AN45" s="1007"/>
      <c r="AO45" s="1007"/>
      <c r="AP45" s="1007"/>
      <c r="AQ45" s="1007"/>
      <c r="AR45" s="1007"/>
      <c r="AS45" s="1007"/>
      <c r="AT45" s="1007"/>
      <c r="AU45" s="1007"/>
      <c r="AV45" s="1007"/>
      <c r="AW45" s="1007"/>
      <c r="AX45" s="1007"/>
      <c r="AY45" s="1007"/>
      <c r="AZ45" s="1077"/>
      <c r="BA45" s="1077"/>
      <c r="BB45" s="1077"/>
      <c r="BC45" s="1077"/>
      <c r="BD45" s="1077"/>
      <c r="BE45" s="1008"/>
      <c r="BF45" s="1008"/>
      <c r="BG45" s="1008"/>
      <c r="BH45" s="1008"/>
      <c r="BI45" s="1009"/>
      <c r="BJ45" s="232"/>
      <c r="BK45" s="232"/>
      <c r="BL45" s="232"/>
      <c r="BM45" s="232"/>
      <c r="BN45" s="232"/>
      <c r="BO45" s="241"/>
      <c r="BP45" s="241"/>
      <c r="BQ45" s="238">
        <v>39</v>
      </c>
      <c r="BR45" s="239"/>
      <c r="BS45" s="1028"/>
      <c r="BT45" s="1029"/>
      <c r="BU45" s="1029"/>
      <c r="BV45" s="1029"/>
      <c r="BW45" s="1029"/>
      <c r="BX45" s="1029"/>
      <c r="BY45" s="1029"/>
      <c r="BZ45" s="1029"/>
      <c r="CA45" s="1029"/>
      <c r="CB45" s="1029"/>
      <c r="CC45" s="1029"/>
      <c r="CD45" s="1029"/>
      <c r="CE45" s="1029"/>
      <c r="CF45" s="1029"/>
      <c r="CG45" s="1050"/>
      <c r="CH45" s="1025"/>
      <c r="CI45" s="1026"/>
      <c r="CJ45" s="1026"/>
      <c r="CK45" s="1026"/>
      <c r="CL45" s="1027"/>
      <c r="CM45" s="1025"/>
      <c r="CN45" s="1026"/>
      <c r="CO45" s="1026"/>
      <c r="CP45" s="1026"/>
      <c r="CQ45" s="1027"/>
      <c r="CR45" s="1025"/>
      <c r="CS45" s="1026"/>
      <c r="CT45" s="1026"/>
      <c r="CU45" s="1026"/>
      <c r="CV45" s="1027"/>
      <c r="CW45" s="1025"/>
      <c r="CX45" s="1026"/>
      <c r="CY45" s="1026"/>
      <c r="CZ45" s="1026"/>
      <c r="DA45" s="1027"/>
      <c r="DB45" s="1025"/>
      <c r="DC45" s="1026"/>
      <c r="DD45" s="1026"/>
      <c r="DE45" s="1026"/>
      <c r="DF45" s="1027"/>
      <c r="DG45" s="1025"/>
      <c r="DH45" s="1026"/>
      <c r="DI45" s="1026"/>
      <c r="DJ45" s="1026"/>
      <c r="DK45" s="1027"/>
      <c r="DL45" s="1025"/>
      <c r="DM45" s="1026"/>
      <c r="DN45" s="1026"/>
      <c r="DO45" s="1026"/>
      <c r="DP45" s="1027"/>
      <c r="DQ45" s="1025"/>
      <c r="DR45" s="1026"/>
      <c r="DS45" s="1026"/>
      <c r="DT45" s="1026"/>
      <c r="DU45" s="1027"/>
      <c r="DV45" s="1028"/>
      <c r="DW45" s="1029"/>
      <c r="DX45" s="1029"/>
      <c r="DY45" s="1029"/>
      <c r="DZ45" s="1030"/>
      <c r="EA45" s="230"/>
    </row>
    <row r="46" spans="1:131" ht="26.25" customHeight="1" x14ac:dyDescent="0.2">
      <c r="A46" s="238">
        <v>19</v>
      </c>
      <c r="B46" s="1066"/>
      <c r="C46" s="1067"/>
      <c r="D46" s="1067"/>
      <c r="E46" s="1067"/>
      <c r="F46" s="1067"/>
      <c r="G46" s="1067"/>
      <c r="H46" s="1067"/>
      <c r="I46" s="1067"/>
      <c r="J46" s="1067"/>
      <c r="K46" s="1067"/>
      <c r="L46" s="1067"/>
      <c r="M46" s="1067"/>
      <c r="N46" s="1067"/>
      <c r="O46" s="1067"/>
      <c r="P46" s="1068"/>
      <c r="Q46" s="1074"/>
      <c r="R46" s="1075"/>
      <c r="S46" s="1075"/>
      <c r="T46" s="1075"/>
      <c r="U46" s="1075"/>
      <c r="V46" s="1075"/>
      <c r="W46" s="1075"/>
      <c r="X46" s="1075"/>
      <c r="Y46" s="1075"/>
      <c r="Z46" s="1075"/>
      <c r="AA46" s="1075"/>
      <c r="AB46" s="1075"/>
      <c r="AC46" s="1075"/>
      <c r="AD46" s="1075"/>
      <c r="AE46" s="1076"/>
      <c r="AF46" s="1071"/>
      <c r="AG46" s="1072"/>
      <c r="AH46" s="1072"/>
      <c r="AI46" s="1072"/>
      <c r="AJ46" s="1073"/>
      <c r="AK46" s="1016"/>
      <c r="AL46" s="1007"/>
      <c r="AM46" s="1007"/>
      <c r="AN46" s="1007"/>
      <c r="AO46" s="1007"/>
      <c r="AP46" s="1007"/>
      <c r="AQ46" s="1007"/>
      <c r="AR46" s="1007"/>
      <c r="AS46" s="1007"/>
      <c r="AT46" s="1007"/>
      <c r="AU46" s="1007"/>
      <c r="AV46" s="1007"/>
      <c r="AW46" s="1007"/>
      <c r="AX46" s="1007"/>
      <c r="AY46" s="1007"/>
      <c r="AZ46" s="1077"/>
      <c r="BA46" s="1077"/>
      <c r="BB46" s="1077"/>
      <c r="BC46" s="1077"/>
      <c r="BD46" s="1077"/>
      <c r="BE46" s="1008"/>
      <c r="BF46" s="1008"/>
      <c r="BG46" s="1008"/>
      <c r="BH46" s="1008"/>
      <c r="BI46" s="1009"/>
      <c r="BJ46" s="232"/>
      <c r="BK46" s="232"/>
      <c r="BL46" s="232"/>
      <c r="BM46" s="232"/>
      <c r="BN46" s="232"/>
      <c r="BO46" s="241"/>
      <c r="BP46" s="241"/>
      <c r="BQ46" s="238">
        <v>40</v>
      </c>
      <c r="BR46" s="239"/>
      <c r="BS46" s="1028"/>
      <c r="BT46" s="1029"/>
      <c r="BU46" s="1029"/>
      <c r="BV46" s="1029"/>
      <c r="BW46" s="1029"/>
      <c r="BX46" s="1029"/>
      <c r="BY46" s="1029"/>
      <c r="BZ46" s="1029"/>
      <c r="CA46" s="1029"/>
      <c r="CB46" s="1029"/>
      <c r="CC46" s="1029"/>
      <c r="CD46" s="1029"/>
      <c r="CE46" s="1029"/>
      <c r="CF46" s="1029"/>
      <c r="CG46" s="1050"/>
      <c r="CH46" s="1025"/>
      <c r="CI46" s="1026"/>
      <c r="CJ46" s="1026"/>
      <c r="CK46" s="1026"/>
      <c r="CL46" s="1027"/>
      <c r="CM46" s="1025"/>
      <c r="CN46" s="1026"/>
      <c r="CO46" s="1026"/>
      <c r="CP46" s="1026"/>
      <c r="CQ46" s="1027"/>
      <c r="CR46" s="1025"/>
      <c r="CS46" s="1026"/>
      <c r="CT46" s="1026"/>
      <c r="CU46" s="1026"/>
      <c r="CV46" s="1027"/>
      <c r="CW46" s="1025"/>
      <c r="CX46" s="1026"/>
      <c r="CY46" s="1026"/>
      <c r="CZ46" s="1026"/>
      <c r="DA46" s="1027"/>
      <c r="DB46" s="1025"/>
      <c r="DC46" s="1026"/>
      <c r="DD46" s="1026"/>
      <c r="DE46" s="1026"/>
      <c r="DF46" s="1027"/>
      <c r="DG46" s="1025"/>
      <c r="DH46" s="1026"/>
      <c r="DI46" s="1026"/>
      <c r="DJ46" s="1026"/>
      <c r="DK46" s="1027"/>
      <c r="DL46" s="1025"/>
      <c r="DM46" s="1026"/>
      <c r="DN46" s="1026"/>
      <c r="DO46" s="1026"/>
      <c r="DP46" s="1027"/>
      <c r="DQ46" s="1025"/>
      <c r="DR46" s="1026"/>
      <c r="DS46" s="1026"/>
      <c r="DT46" s="1026"/>
      <c r="DU46" s="1027"/>
      <c r="DV46" s="1028"/>
      <c r="DW46" s="1029"/>
      <c r="DX46" s="1029"/>
      <c r="DY46" s="1029"/>
      <c r="DZ46" s="1030"/>
      <c r="EA46" s="230"/>
    </row>
    <row r="47" spans="1:131" ht="26.25" customHeight="1" x14ac:dyDescent="0.2">
      <c r="A47" s="238">
        <v>20</v>
      </c>
      <c r="B47" s="1066"/>
      <c r="C47" s="1067"/>
      <c r="D47" s="1067"/>
      <c r="E47" s="1067"/>
      <c r="F47" s="1067"/>
      <c r="G47" s="1067"/>
      <c r="H47" s="1067"/>
      <c r="I47" s="1067"/>
      <c r="J47" s="1067"/>
      <c r="K47" s="1067"/>
      <c r="L47" s="1067"/>
      <c r="M47" s="1067"/>
      <c r="N47" s="1067"/>
      <c r="O47" s="1067"/>
      <c r="P47" s="1068"/>
      <c r="Q47" s="1074"/>
      <c r="R47" s="1075"/>
      <c r="S47" s="1075"/>
      <c r="T47" s="1075"/>
      <c r="U47" s="1075"/>
      <c r="V47" s="1075"/>
      <c r="W47" s="1075"/>
      <c r="X47" s="1075"/>
      <c r="Y47" s="1075"/>
      <c r="Z47" s="1075"/>
      <c r="AA47" s="1075"/>
      <c r="AB47" s="1075"/>
      <c r="AC47" s="1075"/>
      <c r="AD47" s="1075"/>
      <c r="AE47" s="1076"/>
      <c r="AF47" s="1071"/>
      <c r="AG47" s="1072"/>
      <c r="AH47" s="1072"/>
      <c r="AI47" s="1072"/>
      <c r="AJ47" s="1073"/>
      <c r="AK47" s="1016"/>
      <c r="AL47" s="1007"/>
      <c r="AM47" s="1007"/>
      <c r="AN47" s="1007"/>
      <c r="AO47" s="1007"/>
      <c r="AP47" s="1007"/>
      <c r="AQ47" s="1007"/>
      <c r="AR47" s="1007"/>
      <c r="AS47" s="1007"/>
      <c r="AT47" s="1007"/>
      <c r="AU47" s="1007"/>
      <c r="AV47" s="1007"/>
      <c r="AW47" s="1007"/>
      <c r="AX47" s="1007"/>
      <c r="AY47" s="1007"/>
      <c r="AZ47" s="1077"/>
      <c r="BA47" s="1077"/>
      <c r="BB47" s="1077"/>
      <c r="BC47" s="1077"/>
      <c r="BD47" s="1077"/>
      <c r="BE47" s="1008"/>
      <c r="BF47" s="1008"/>
      <c r="BG47" s="1008"/>
      <c r="BH47" s="1008"/>
      <c r="BI47" s="1009"/>
      <c r="BJ47" s="232"/>
      <c r="BK47" s="232"/>
      <c r="BL47" s="232"/>
      <c r="BM47" s="232"/>
      <c r="BN47" s="232"/>
      <c r="BO47" s="241"/>
      <c r="BP47" s="241"/>
      <c r="BQ47" s="238">
        <v>41</v>
      </c>
      <c r="BR47" s="239"/>
      <c r="BS47" s="1028"/>
      <c r="BT47" s="1029"/>
      <c r="BU47" s="1029"/>
      <c r="BV47" s="1029"/>
      <c r="BW47" s="1029"/>
      <c r="BX47" s="1029"/>
      <c r="BY47" s="1029"/>
      <c r="BZ47" s="1029"/>
      <c r="CA47" s="1029"/>
      <c r="CB47" s="1029"/>
      <c r="CC47" s="1029"/>
      <c r="CD47" s="1029"/>
      <c r="CE47" s="1029"/>
      <c r="CF47" s="1029"/>
      <c r="CG47" s="1050"/>
      <c r="CH47" s="1025"/>
      <c r="CI47" s="1026"/>
      <c r="CJ47" s="1026"/>
      <c r="CK47" s="1026"/>
      <c r="CL47" s="1027"/>
      <c r="CM47" s="1025"/>
      <c r="CN47" s="1026"/>
      <c r="CO47" s="1026"/>
      <c r="CP47" s="1026"/>
      <c r="CQ47" s="1027"/>
      <c r="CR47" s="1025"/>
      <c r="CS47" s="1026"/>
      <c r="CT47" s="1026"/>
      <c r="CU47" s="1026"/>
      <c r="CV47" s="1027"/>
      <c r="CW47" s="1025"/>
      <c r="CX47" s="1026"/>
      <c r="CY47" s="1026"/>
      <c r="CZ47" s="1026"/>
      <c r="DA47" s="1027"/>
      <c r="DB47" s="1025"/>
      <c r="DC47" s="1026"/>
      <c r="DD47" s="1026"/>
      <c r="DE47" s="1026"/>
      <c r="DF47" s="1027"/>
      <c r="DG47" s="1025"/>
      <c r="DH47" s="1026"/>
      <c r="DI47" s="1026"/>
      <c r="DJ47" s="1026"/>
      <c r="DK47" s="1027"/>
      <c r="DL47" s="1025"/>
      <c r="DM47" s="1026"/>
      <c r="DN47" s="1026"/>
      <c r="DO47" s="1026"/>
      <c r="DP47" s="1027"/>
      <c r="DQ47" s="1025"/>
      <c r="DR47" s="1026"/>
      <c r="DS47" s="1026"/>
      <c r="DT47" s="1026"/>
      <c r="DU47" s="1027"/>
      <c r="DV47" s="1028"/>
      <c r="DW47" s="1029"/>
      <c r="DX47" s="1029"/>
      <c r="DY47" s="1029"/>
      <c r="DZ47" s="1030"/>
      <c r="EA47" s="230"/>
    </row>
    <row r="48" spans="1:131" ht="26.25" customHeight="1" x14ac:dyDescent="0.2">
      <c r="A48" s="238">
        <v>21</v>
      </c>
      <c r="B48" s="1066"/>
      <c r="C48" s="1067"/>
      <c r="D48" s="1067"/>
      <c r="E48" s="1067"/>
      <c r="F48" s="1067"/>
      <c r="G48" s="1067"/>
      <c r="H48" s="1067"/>
      <c r="I48" s="1067"/>
      <c r="J48" s="1067"/>
      <c r="K48" s="1067"/>
      <c r="L48" s="1067"/>
      <c r="M48" s="1067"/>
      <c r="N48" s="1067"/>
      <c r="O48" s="1067"/>
      <c r="P48" s="1068"/>
      <c r="Q48" s="1074"/>
      <c r="R48" s="1075"/>
      <c r="S48" s="1075"/>
      <c r="T48" s="1075"/>
      <c r="U48" s="1075"/>
      <c r="V48" s="1075"/>
      <c r="W48" s="1075"/>
      <c r="X48" s="1075"/>
      <c r="Y48" s="1075"/>
      <c r="Z48" s="1075"/>
      <c r="AA48" s="1075"/>
      <c r="AB48" s="1075"/>
      <c r="AC48" s="1075"/>
      <c r="AD48" s="1075"/>
      <c r="AE48" s="1076"/>
      <c r="AF48" s="1071"/>
      <c r="AG48" s="1072"/>
      <c r="AH48" s="1072"/>
      <c r="AI48" s="1072"/>
      <c r="AJ48" s="1073"/>
      <c r="AK48" s="1016"/>
      <c r="AL48" s="1007"/>
      <c r="AM48" s="1007"/>
      <c r="AN48" s="1007"/>
      <c r="AO48" s="1007"/>
      <c r="AP48" s="1007"/>
      <c r="AQ48" s="1007"/>
      <c r="AR48" s="1007"/>
      <c r="AS48" s="1007"/>
      <c r="AT48" s="1007"/>
      <c r="AU48" s="1007"/>
      <c r="AV48" s="1007"/>
      <c r="AW48" s="1007"/>
      <c r="AX48" s="1007"/>
      <c r="AY48" s="1007"/>
      <c r="AZ48" s="1077"/>
      <c r="BA48" s="1077"/>
      <c r="BB48" s="1077"/>
      <c r="BC48" s="1077"/>
      <c r="BD48" s="1077"/>
      <c r="BE48" s="1008"/>
      <c r="BF48" s="1008"/>
      <c r="BG48" s="1008"/>
      <c r="BH48" s="1008"/>
      <c r="BI48" s="1009"/>
      <c r="BJ48" s="232"/>
      <c r="BK48" s="232"/>
      <c r="BL48" s="232"/>
      <c r="BM48" s="232"/>
      <c r="BN48" s="232"/>
      <c r="BO48" s="241"/>
      <c r="BP48" s="241"/>
      <c r="BQ48" s="238">
        <v>42</v>
      </c>
      <c r="BR48" s="239"/>
      <c r="BS48" s="1028"/>
      <c r="BT48" s="1029"/>
      <c r="BU48" s="1029"/>
      <c r="BV48" s="1029"/>
      <c r="BW48" s="1029"/>
      <c r="BX48" s="1029"/>
      <c r="BY48" s="1029"/>
      <c r="BZ48" s="1029"/>
      <c r="CA48" s="1029"/>
      <c r="CB48" s="1029"/>
      <c r="CC48" s="1029"/>
      <c r="CD48" s="1029"/>
      <c r="CE48" s="1029"/>
      <c r="CF48" s="1029"/>
      <c r="CG48" s="1050"/>
      <c r="CH48" s="1025"/>
      <c r="CI48" s="1026"/>
      <c r="CJ48" s="1026"/>
      <c r="CK48" s="1026"/>
      <c r="CL48" s="1027"/>
      <c r="CM48" s="1025"/>
      <c r="CN48" s="1026"/>
      <c r="CO48" s="1026"/>
      <c r="CP48" s="1026"/>
      <c r="CQ48" s="1027"/>
      <c r="CR48" s="1025"/>
      <c r="CS48" s="1026"/>
      <c r="CT48" s="1026"/>
      <c r="CU48" s="1026"/>
      <c r="CV48" s="1027"/>
      <c r="CW48" s="1025"/>
      <c r="CX48" s="1026"/>
      <c r="CY48" s="1026"/>
      <c r="CZ48" s="1026"/>
      <c r="DA48" s="1027"/>
      <c r="DB48" s="1025"/>
      <c r="DC48" s="1026"/>
      <c r="DD48" s="1026"/>
      <c r="DE48" s="1026"/>
      <c r="DF48" s="1027"/>
      <c r="DG48" s="1025"/>
      <c r="DH48" s="1026"/>
      <c r="DI48" s="1026"/>
      <c r="DJ48" s="1026"/>
      <c r="DK48" s="1027"/>
      <c r="DL48" s="1025"/>
      <c r="DM48" s="1026"/>
      <c r="DN48" s="1026"/>
      <c r="DO48" s="1026"/>
      <c r="DP48" s="1027"/>
      <c r="DQ48" s="1025"/>
      <c r="DR48" s="1026"/>
      <c r="DS48" s="1026"/>
      <c r="DT48" s="1026"/>
      <c r="DU48" s="1027"/>
      <c r="DV48" s="1028"/>
      <c r="DW48" s="1029"/>
      <c r="DX48" s="1029"/>
      <c r="DY48" s="1029"/>
      <c r="DZ48" s="1030"/>
      <c r="EA48" s="230"/>
    </row>
    <row r="49" spans="1:131" ht="26.25" customHeight="1" x14ac:dyDescent="0.2">
      <c r="A49" s="238">
        <v>22</v>
      </c>
      <c r="B49" s="1066"/>
      <c r="C49" s="1067"/>
      <c r="D49" s="1067"/>
      <c r="E49" s="1067"/>
      <c r="F49" s="1067"/>
      <c r="G49" s="1067"/>
      <c r="H49" s="1067"/>
      <c r="I49" s="1067"/>
      <c r="J49" s="1067"/>
      <c r="K49" s="1067"/>
      <c r="L49" s="1067"/>
      <c r="M49" s="1067"/>
      <c r="N49" s="1067"/>
      <c r="O49" s="1067"/>
      <c r="P49" s="1068"/>
      <c r="Q49" s="1074"/>
      <c r="R49" s="1075"/>
      <c r="S49" s="1075"/>
      <c r="T49" s="1075"/>
      <c r="U49" s="1075"/>
      <c r="V49" s="1075"/>
      <c r="W49" s="1075"/>
      <c r="X49" s="1075"/>
      <c r="Y49" s="1075"/>
      <c r="Z49" s="1075"/>
      <c r="AA49" s="1075"/>
      <c r="AB49" s="1075"/>
      <c r="AC49" s="1075"/>
      <c r="AD49" s="1075"/>
      <c r="AE49" s="1076"/>
      <c r="AF49" s="1071"/>
      <c r="AG49" s="1072"/>
      <c r="AH49" s="1072"/>
      <c r="AI49" s="1072"/>
      <c r="AJ49" s="1073"/>
      <c r="AK49" s="1016"/>
      <c r="AL49" s="1007"/>
      <c r="AM49" s="1007"/>
      <c r="AN49" s="1007"/>
      <c r="AO49" s="1007"/>
      <c r="AP49" s="1007"/>
      <c r="AQ49" s="1007"/>
      <c r="AR49" s="1007"/>
      <c r="AS49" s="1007"/>
      <c r="AT49" s="1007"/>
      <c r="AU49" s="1007"/>
      <c r="AV49" s="1007"/>
      <c r="AW49" s="1007"/>
      <c r="AX49" s="1007"/>
      <c r="AY49" s="1007"/>
      <c r="AZ49" s="1077"/>
      <c r="BA49" s="1077"/>
      <c r="BB49" s="1077"/>
      <c r="BC49" s="1077"/>
      <c r="BD49" s="1077"/>
      <c r="BE49" s="1008"/>
      <c r="BF49" s="1008"/>
      <c r="BG49" s="1008"/>
      <c r="BH49" s="1008"/>
      <c r="BI49" s="1009"/>
      <c r="BJ49" s="232"/>
      <c r="BK49" s="232"/>
      <c r="BL49" s="232"/>
      <c r="BM49" s="232"/>
      <c r="BN49" s="232"/>
      <c r="BO49" s="241"/>
      <c r="BP49" s="241"/>
      <c r="BQ49" s="238">
        <v>43</v>
      </c>
      <c r="BR49" s="239"/>
      <c r="BS49" s="1028"/>
      <c r="BT49" s="1029"/>
      <c r="BU49" s="1029"/>
      <c r="BV49" s="1029"/>
      <c r="BW49" s="1029"/>
      <c r="BX49" s="1029"/>
      <c r="BY49" s="1029"/>
      <c r="BZ49" s="1029"/>
      <c r="CA49" s="1029"/>
      <c r="CB49" s="1029"/>
      <c r="CC49" s="1029"/>
      <c r="CD49" s="1029"/>
      <c r="CE49" s="1029"/>
      <c r="CF49" s="1029"/>
      <c r="CG49" s="1050"/>
      <c r="CH49" s="1025"/>
      <c r="CI49" s="1026"/>
      <c r="CJ49" s="1026"/>
      <c r="CK49" s="1026"/>
      <c r="CL49" s="1027"/>
      <c r="CM49" s="1025"/>
      <c r="CN49" s="1026"/>
      <c r="CO49" s="1026"/>
      <c r="CP49" s="1026"/>
      <c r="CQ49" s="1027"/>
      <c r="CR49" s="1025"/>
      <c r="CS49" s="1026"/>
      <c r="CT49" s="1026"/>
      <c r="CU49" s="1026"/>
      <c r="CV49" s="1027"/>
      <c r="CW49" s="1025"/>
      <c r="CX49" s="1026"/>
      <c r="CY49" s="1026"/>
      <c r="CZ49" s="1026"/>
      <c r="DA49" s="1027"/>
      <c r="DB49" s="1025"/>
      <c r="DC49" s="1026"/>
      <c r="DD49" s="1026"/>
      <c r="DE49" s="1026"/>
      <c r="DF49" s="1027"/>
      <c r="DG49" s="1025"/>
      <c r="DH49" s="1026"/>
      <c r="DI49" s="1026"/>
      <c r="DJ49" s="1026"/>
      <c r="DK49" s="1027"/>
      <c r="DL49" s="1025"/>
      <c r="DM49" s="1026"/>
      <c r="DN49" s="1026"/>
      <c r="DO49" s="1026"/>
      <c r="DP49" s="1027"/>
      <c r="DQ49" s="1025"/>
      <c r="DR49" s="1026"/>
      <c r="DS49" s="1026"/>
      <c r="DT49" s="1026"/>
      <c r="DU49" s="1027"/>
      <c r="DV49" s="1028"/>
      <c r="DW49" s="1029"/>
      <c r="DX49" s="1029"/>
      <c r="DY49" s="1029"/>
      <c r="DZ49" s="1030"/>
      <c r="EA49" s="230"/>
    </row>
    <row r="50" spans="1:131" ht="26.25" customHeight="1" x14ac:dyDescent="0.2">
      <c r="A50" s="238">
        <v>23</v>
      </c>
      <c r="B50" s="1066"/>
      <c r="C50" s="1067"/>
      <c r="D50" s="1067"/>
      <c r="E50" s="1067"/>
      <c r="F50" s="1067"/>
      <c r="G50" s="1067"/>
      <c r="H50" s="1067"/>
      <c r="I50" s="1067"/>
      <c r="J50" s="1067"/>
      <c r="K50" s="1067"/>
      <c r="L50" s="1067"/>
      <c r="M50" s="1067"/>
      <c r="N50" s="1067"/>
      <c r="O50" s="1067"/>
      <c r="P50" s="1068"/>
      <c r="Q50" s="1069"/>
      <c r="R50" s="1061"/>
      <c r="S50" s="1061"/>
      <c r="T50" s="1061"/>
      <c r="U50" s="1061"/>
      <c r="V50" s="1061"/>
      <c r="W50" s="1061"/>
      <c r="X50" s="1061"/>
      <c r="Y50" s="1061"/>
      <c r="Z50" s="1061"/>
      <c r="AA50" s="1061"/>
      <c r="AB50" s="1061"/>
      <c r="AC50" s="1061"/>
      <c r="AD50" s="1061"/>
      <c r="AE50" s="1070"/>
      <c r="AF50" s="1071"/>
      <c r="AG50" s="1072"/>
      <c r="AH50" s="1072"/>
      <c r="AI50" s="1072"/>
      <c r="AJ50" s="1073"/>
      <c r="AK50" s="1060"/>
      <c r="AL50" s="1061"/>
      <c r="AM50" s="1061"/>
      <c r="AN50" s="1061"/>
      <c r="AO50" s="1061"/>
      <c r="AP50" s="1061"/>
      <c r="AQ50" s="1061"/>
      <c r="AR50" s="1061"/>
      <c r="AS50" s="1061"/>
      <c r="AT50" s="1061"/>
      <c r="AU50" s="1061"/>
      <c r="AV50" s="1061"/>
      <c r="AW50" s="1061"/>
      <c r="AX50" s="1061"/>
      <c r="AY50" s="1061"/>
      <c r="AZ50" s="1062"/>
      <c r="BA50" s="1062"/>
      <c r="BB50" s="1062"/>
      <c r="BC50" s="1062"/>
      <c r="BD50" s="1062"/>
      <c r="BE50" s="1008"/>
      <c r="BF50" s="1008"/>
      <c r="BG50" s="1008"/>
      <c r="BH50" s="1008"/>
      <c r="BI50" s="1009"/>
      <c r="BJ50" s="232"/>
      <c r="BK50" s="232"/>
      <c r="BL50" s="232"/>
      <c r="BM50" s="232"/>
      <c r="BN50" s="232"/>
      <c r="BO50" s="241"/>
      <c r="BP50" s="241"/>
      <c r="BQ50" s="238">
        <v>44</v>
      </c>
      <c r="BR50" s="239"/>
      <c r="BS50" s="1028"/>
      <c r="BT50" s="1029"/>
      <c r="BU50" s="1029"/>
      <c r="BV50" s="1029"/>
      <c r="BW50" s="1029"/>
      <c r="BX50" s="1029"/>
      <c r="BY50" s="1029"/>
      <c r="BZ50" s="1029"/>
      <c r="CA50" s="1029"/>
      <c r="CB50" s="1029"/>
      <c r="CC50" s="1029"/>
      <c r="CD50" s="1029"/>
      <c r="CE50" s="1029"/>
      <c r="CF50" s="1029"/>
      <c r="CG50" s="1050"/>
      <c r="CH50" s="1025"/>
      <c r="CI50" s="1026"/>
      <c r="CJ50" s="1026"/>
      <c r="CK50" s="1026"/>
      <c r="CL50" s="1027"/>
      <c r="CM50" s="1025"/>
      <c r="CN50" s="1026"/>
      <c r="CO50" s="1026"/>
      <c r="CP50" s="1026"/>
      <c r="CQ50" s="1027"/>
      <c r="CR50" s="1025"/>
      <c r="CS50" s="1026"/>
      <c r="CT50" s="1026"/>
      <c r="CU50" s="1026"/>
      <c r="CV50" s="1027"/>
      <c r="CW50" s="1025"/>
      <c r="CX50" s="1026"/>
      <c r="CY50" s="1026"/>
      <c r="CZ50" s="1026"/>
      <c r="DA50" s="1027"/>
      <c r="DB50" s="1025"/>
      <c r="DC50" s="1026"/>
      <c r="DD50" s="1026"/>
      <c r="DE50" s="1026"/>
      <c r="DF50" s="1027"/>
      <c r="DG50" s="1025"/>
      <c r="DH50" s="1026"/>
      <c r="DI50" s="1026"/>
      <c r="DJ50" s="1026"/>
      <c r="DK50" s="1027"/>
      <c r="DL50" s="1025"/>
      <c r="DM50" s="1026"/>
      <c r="DN50" s="1026"/>
      <c r="DO50" s="1026"/>
      <c r="DP50" s="1027"/>
      <c r="DQ50" s="1025"/>
      <c r="DR50" s="1026"/>
      <c r="DS50" s="1026"/>
      <c r="DT50" s="1026"/>
      <c r="DU50" s="1027"/>
      <c r="DV50" s="1028"/>
      <c r="DW50" s="1029"/>
      <c r="DX50" s="1029"/>
      <c r="DY50" s="1029"/>
      <c r="DZ50" s="1030"/>
      <c r="EA50" s="230"/>
    </row>
    <row r="51" spans="1:131" ht="26.25" customHeight="1" x14ac:dyDescent="0.2">
      <c r="A51" s="238">
        <v>24</v>
      </c>
      <c r="B51" s="1066"/>
      <c r="C51" s="1067"/>
      <c r="D51" s="1067"/>
      <c r="E51" s="1067"/>
      <c r="F51" s="1067"/>
      <c r="G51" s="1067"/>
      <c r="H51" s="1067"/>
      <c r="I51" s="1067"/>
      <c r="J51" s="1067"/>
      <c r="K51" s="1067"/>
      <c r="L51" s="1067"/>
      <c r="M51" s="1067"/>
      <c r="N51" s="1067"/>
      <c r="O51" s="1067"/>
      <c r="P51" s="1068"/>
      <c r="Q51" s="1069"/>
      <c r="R51" s="1061"/>
      <c r="S51" s="1061"/>
      <c r="T51" s="1061"/>
      <c r="U51" s="1061"/>
      <c r="V51" s="1061"/>
      <c r="W51" s="1061"/>
      <c r="X51" s="1061"/>
      <c r="Y51" s="1061"/>
      <c r="Z51" s="1061"/>
      <c r="AA51" s="1061"/>
      <c r="AB51" s="1061"/>
      <c r="AC51" s="1061"/>
      <c r="AD51" s="1061"/>
      <c r="AE51" s="1070"/>
      <c r="AF51" s="1071"/>
      <c r="AG51" s="1072"/>
      <c r="AH51" s="1072"/>
      <c r="AI51" s="1072"/>
      <c r="AJ51" s="1073"/>
      <c r="AK51" s="1060"/>
      <c r="AL51" s="1061"/>
      <c r="AM51" s="1061"/>
      <c r="AN51" s="1061"/>
      <c r="AO51" s="1061"/>
      <c r="AP51" s="1061"/>
      <c r="AQ51" s="1061"/>
      <c r="AR51" s="1061"/>
      <c r="AS51" s="1061"/>
      <c r="AT51" s="1061"/>
      <c r="AU51" s="1061"/>
      <c r="AV51" s="1061"/>
      <c r="AW51" s="1061"/>
      <c r="AX51" s="1061"/>
      <c r="AY51" s="1061"/>
      <c r="AZ51" s="1062"/>
      <c r="BA51" s="1062"/>
      <c r="BB51" s="1062"/>
      <c r="BC51" s="1062"/>
      <c r="BD51" s="1062"/>
      <c r="BE51" s="1008"/>
      <c r="BF51" s="1008"/>
      <c r="BG51" s="1008"/>
      <c r="BH51" s="1008"/>
      <c r="BI51" s="1009"/>
      <c r="BJ51" s="232"/>
      <c r="BK51" s="232"/>
      <c r="BL51" s="232"/>
      <c r="BM51" s="232"/>
      <c r="BN51" s="232"/>
      <c r="BO51" s="241"/>
      <c r="BP51" s="241"/>
      <c r="BQ51" s="238">
        <v>45</v>
      </c>
      <c r="BR51" s="239"/>
      <c r="BS51" s="1028"/>
      <c r="BT51" s="1029"/>
      <c r="BU51" s="1029"/>
      <c r="BV51" s="1029"/>
      <c r="BW51" s="1029"/>
      <c r="BX51" s="1029"/>
      <c r="BY51" s="1029"/>
      <c r="BZ51" s="1029"/>
      <c r="CA51" s="1029"/>
      <c r="CB51" s="1029"/>
      <c r="CC51" s="1029"/>
      <c r="CD51" s="1029"/>
      <c r="CE51" s="1029"/>
      <c r="CF51" s="1029"/>
      <c r="CG51" s="1050"/>
      <c r="CH51" s="1025"/>
      <c r="CI51" s="1026"/>
      <c r="CJ51" s="1026"/>
      <c r="CK51" s="1026"/>
      <c r="CL51" s="1027"/>
      <c r="CM51" s="1025"/>
      <c r="CN51" s="1026"/>
      <c r="CO51" s="1026"/>
      <c r="CP51" s="1026"/>
      <c r="CQ51" s="1027"/>
      <c r="CR51" s="1025"/>
      <c r="CS51" s="1026"/>
      <c r="CT51" s="1026"/>
      <c r="CU51" s="1026"/>
      <c r="CV51" s="1027"/>
      <c r="CW51" s="1025"/>
      <c r="CX51" s="1026"/>
      <c r="CY51" s="1026"/>
      <c r="CZ51" s="1026"/>
      <c r="DA51" s="1027"/>
      <c r="DB51" s="1025"/>
      <c r="DC51" s="1026"/>
      <c r="DD51" s="1026"/>
      <c r="DE51" s="1026"/>
      <c r="DF51" s="1027"/>
      <c r="DG51" s="1025"/>
      <c r="DH51" s="1026"/>
      <c r="DI51" s="1026"/>
      <c r="DJ51" s="1026"/>
      <c r="DK51" s="1027"/>
      <c r="DL51" s="1025"/>
      <c r="DM51" s="1026"/>
      <c r="DN51" s="1026"/>
      <c r="DO51" s="1026"/>
      <c r="DP51" s="1027"/>
      <c r="DQ51" s="1025"/>
      <c r="DR51" s="1026"/>
      <c r="DS51" s="1026"/>
      <c r="DT51" s="1026"/>
      <c r="DU51" s="1027"/>
      <c r="DV51" s="1028"/>
      <c r="DW51" s="1029"/>
      <c r="DX51" s="1029"/>
      <c r="DY51" s="1029"/>
      <c r="DZ51" s="1030"/>
      <c r="EA51" s="230"/>
    </row>
    <row r="52" spans="1:131" ht="26.25" customHeight="1" x14ac:dyDescent="0.2">
      <c r="A52" s="238">
        <v>25</v>
      </c>
      <c r="B52" s="1066"/>
      <c r="C52" s="1067"/>
      <c r="D52" s="1067"/>
      <c r="E52" s="1067"/>
      <c r="F52" s="1067"/>
      <c r="G52" s="1067"/>
      <c r="H52" s="1067"/>
      <c r="I52" s="1067"/>
      <c r="J52" s="1067"/>
      <c r="K52" s="1067"/>
      <c r="L52" s="1067"/>
      <c r="M52" s="1067"/>
      <c r="N52" s="1067"/>
      <c r="O52" s="1067"/>
      <c r="P52" s="1068"/>
      <c r="Q52" s="1069"/>
      <c r="R52" s="1061"/>
      <c r="S52" s="1061"/>
      <c r="T52" s="1061"/>
      <c r="U52" s="1061"/>
      <c r="V52" s="1061"/>
      <c r="W52" s="1061"/>
      <c r="X52" s="1061"/>
      <c r="Y52" s="1061"/>
      <c r="Z52" s="1061"/>
      <c r="AA52" s="1061"/>
      <c r="AB52" s="1061"/>
      <c r="AC52" s="1061"/>
      <c r="AD52" s="1061"/>
      <c r="AE52" s="1070"/>
      <c r="AF52" s="1071"/>
      <c r="AG52" s="1072"/>
      <c r="AH52" s="1072"/>
      <c r="AI52" s="1072"/>
      <c r="AJ52" s="1073"/>
      <c r="AK52" s="1060"/>
      <c r="AL52" s="1061"/>
      <c r="AM52" s="1061"/>
      <c r="AN52" s="1061"/>
      <c r="AO52" s="1061"/>
      <c r="AP52" s="1061"/>
      <c r="AQ52" s="1061"/>
      <c r="AR52" s="1061"/>
      <c r="AS52" s="1061"/>
      <c r="AT52" s="1061"/>
      <c r="AU52" s="1061"/>
      <c r="AV52" s="1061"/>
      <c r="AW52" s="1061"/>
      <c r="AX52" s="1061"/>
      <c r="AY52" s="1061"/>
      <c r="AZ52" s="1062"/>
      <c r="BA52" s="1062"/>
      <c r="BB52" s="1062"/>
      <c r="BC52" s="1062"/>
      <c r="BD52" s="1062"/>
      <c r="BE52" s="1008"/>
      <c r="BF52" s="1008"/>
      <c r="BG52" s="1008"/>
      <c r="BH52" s="1008"/>
      <c r="BI52" s="1009"/>
      <c r="BJ52" s="232"/>
      <c r="BK52" s="232"/>
      <c r="BL52" s="232"/>
      <c r="BM52" s="232"/>
      <c r="BN52" s="232"/>
      <c r="BO52" s="241"/>
      <c r="BP52" s="241"/>
      <c r="BQ52" s="238">
        <v>46</v>
      </c>
      <c r="BR52" s="239"/>
      <c r="BS52" s="1028"/>
      <c r="BT52" s="1029"/>
      <c r="BU52" s="1029"/>
      <c r="BV52" s="1029"/>
      <c r="BW52" s="1029"/>
      <c r="BX52" s="1029"/>
      <c r="BY52" s="1029"/>
      <c r="BZ52" s="1029"/>
      <c r="CA52" s="1029"/>
      <c r="CB52" s="1029"/>
      <c r="CC52" s="1029"/>
      <c r="CD52" s="1029"/>
      <c r="CE52" s="1029"/>
      <c r="CF52" s="1029"/>
      <c r="CG52" s="1050"/>
      <c r="CH52" s="1025"/>
      <c r="CI52" s="1026"/>
      <c r="CJ52" s="1026"/>
      <c r="CK52" s="1026"/>
      <c r="CL52" s="1027"/>
      <c r="CM52" s="1025"/>
      <c r="CN52" s="1026"/>
      <c r="CO52" s="1026"/>
      <c r="CP52" s="1026"/>
      <c r="CQ52" s="1027"/>
      <c r="CR52" s="1025"/>
      <c r="CS52" s="1026"/>
      <c r="CT52" s="1026"/>
      <c r="CU52" s="1026"/>
      <c r="CV52" s="1027"/>
      <c r="CW52" s="1025"/>
      <c r="CX52" s="1026"/>
      <c r="CY52" s="1026"/>
      <c r="CZ52" s="1026"/>
      <c r="DA52" s="1027"/>
      <c r="DB52" s="1025"/>
      <c r="DC52" s="1026"/>
      <c r="DD52" s="1026"/>
      <c r="DE52" s="1026"/>
      <c r="DF52" s="1027"/>
      <c r="DG52" s="1025"/>
      <c r="DH52" s="1026"/>
      <c r="DI52" s="1026"/>
      <c r="DJ52" s="1026"/>
      <c r="DK52" s="1027"/>
      <c r="DL52" s="1025"/>
      <c r="DM52" s="1026"/>
      <c r="DN52" s="1026"/>
      <c r="DO52" s="1026"/>
      <c r="DP52" s="1027"/>
      <c r="DQ52" s="1025"/>
      <c r="DR52" s="1026"/>
      <c r="DS52" s="1026"/>
      <c r="DT52" s="1026"/>
      <c r="DU52" s="1027"/>
      <c r="DV52" s="1028"/>
      <c r="DW52" s="1029"/>
      <c r="DX52" s="1029"/>
      <c r="DY52" s="1029"/>
      <c r="DZ52" s="1030"/>
      <c r="EA52" s="230"/>
    </row>
    <row r="53" spans="1:131" ht="26.25" customHeight="1" x14ac:dyDescent="0.2">
      <c r="A53" s="238">
        <v>26</v>
      </c>
      <c r="B53" s="1066"/>
      <c r="C53" s="1067"/>
      <c r="D53" s="1067"/>
      <c r="E53" s="1067"/>
      <c r="F53" s="1067"/>
      <c r="G53" s="1067"/>
      <c r="H53" s="1067"/>
      <c r="I53" s="1067"/>
      <c r="J53" s="1067"/>
      <c r="K53" s="1067"/>
      <c r="L53" s="1067"/>
      <c r="M53" s="1067"/>
      <c r="N53" s="1067"/>
      <c r="O53" s="1067"/>
      <c r="P53" s="1068"/>
      <c r="Q53" s="1069"/>
      <c r="R53" s="1061"/>
      <c r="S53" s="1061"/>
      <c r="T53" s="1061"/>
      <c r="U53" s="1061"/>
      <c r="V53" s="1061"/>
      <c r="W53" s="1061"/>
      <c r="X53" s="1061"/>
      <c r="Y53" s="1061"/>
      <c r="Z53" s="1061"/>
      <c r="AA53" s="1061"/>
      <c r="AB53" s="1061"/>
      <c r="AC53" s="1061"/>
      <c r="AD53" s="1061"/>
      <c r="AE53" s="1070"/>
      <c r="AF53" s="1071"/>
      <c r="AG53" s="1072"/>
      <c r="AH53" s="1072"/>
      <c r="AI53" s="1072"/>
      <c r="AJ53" s="1073"/>
      <c r="AK53" s="1060"/>
      <c r="AL53" s="1061"/>
      <c r="AM53" s="1061"/>
      <c r="AN53" s="1061"/>
      <c r="AO53" s="1061"/>
      <c r="AP53" s="1061"/>
      <c r="AQ53" s="1061"/>
      <c r="AR53" s="1061"/>
      <c r="AS53" s="1061"/>
      <c r="AT53" s="1061"/>
      <c r="AU53" s="1061"/>
      <c r="AV53" s="1061"/>
      <c r="AW53" s="1061"/>
      <c r="AX53" s="1061"/>
      <c r="AY53" s="1061"/>
      <c r="AZ53" s="1062"/>
      <c r="BA53" s="1062"/>
      <c r="BB53" s="1062"/>
      <c r="BC53" s="1062"/>
      <c r="BD53" s="1062"/>
      <c r="BE53" s="1008"/>
      <c r="BF53" s="1008"/>
      <c r="BG53" s="1008"/>
      <c r="BH53" s="1008"/>
      <c r="BI53" s="1009"/>
      <c r="BJ53" s="232"/>
      <c r="BK53" s="232"/>
      <c r="BL53" s="232"/>
      <c r="BM53" s="232"/>
      <c r="BN53" s="232"/>
      <c r="BO53" s="241"/>
      <c r="BP53" s="241"/>
      <c r="BQ53" s="238">
        <v>47</v>
      </c>
      <c r="BR53" s="239"/>
      <c r="BS53" s="1028"/>
      <c r="BT53" s="1029"/>
      <c r="BU53" s="1029"/>
      <c r="BV53" s="1029"/>
      <c r="BW53" s="1029"/>
      <c r="BX53" s="1029"/>
      <c r="BY53" s="1029"/>
      <c r="BZ53" s="1029"/>
      <c r="CA53" s="1029"/>
      <c r="CB53" s="1029"/>
      <c r="CC53" s="1029"/>
      <c r="CD53" s="1029"/>
      <c r="CE53" s="1029"/>
      <c r="CF53" s="1029"/>
      <c r="CG53" s="1050"/>
      <c r="CH53" s="1025"/>
      <c r="CI53" s="1026"/>
      <c r="CJ53" s="1026"/>
      <c r="CK53" s="1026"/>
      <c r="CL53" s="1027"/>
      <c r="CM53" s="1025"/>
      <c r="CN53" s="1026"/>
      <c r="CO53" s="1026"/>
      <c r="CP53" s="1026"/>
      <c r="CQ53" s="1027"/>
      <c r="CR53" s="1025"/>
      <c r="CS53" s="1026"/>
      <c r="CT53" s="1026"/>
      <c r="CU53" s="1026"/>
      <c r="CV53" s="1027"/>
      <c r="CW53" s="1025"/>
      <c r="CX53" s="1026"/>
      <c r="CY53" s="1026"/>
      <c r="CZ53" s="1026"/>
      <c r="DA53" s="1027"/>
      <c r="DB53" s="1025"/>
      <c r="DC53" s="1026"/>
      <c r="DD53" s="1026"/>
      <c r="DE53" s="1026"/>
      <c r="DF53" s="1027"/>
      <c r="DG53" s="1025"/>
      <c r="DH53" s="1026"/>
      <c r="DI53" s="1026"/>
      <c r="DJ53" s="1026"/>
      <c r="DK53" s="1027"/>
      <c r="DL53" s="1025"/>
      <c r="DM53" s="1026"/>
      <c r="DN53" s="1026"/>
      <c r="DO53" s="1026"/>
      <c r="DP53" s="1027"/>
      <c r="DQ53" s="1025"/>
      <c r="DR53" s="1026"/>
      <c r="DS53" s="1026"/>
      <c r="DT53" s="1026"/>
      <c r="DU53" s="1027"/>
      <c r="DV53" s="1028"/>
      <c r="DW53" s="1029"/>
      <c r="DX53" s="1029"/>
      <c r="DY53" s="1029"/>
      <c r="DZ53" s="1030"/>
      <c r="EA53" s="230"/>
    </row>
    <row r="54" spans="1:131" ht="26.25" customHeight="1" x14ac:dyDescent="0.2">
      <c r="A54" s="238">
        <v>27</v>
      </c>
      <c r="B54" s="1066"/>
      <c r="C54" s="1067"/>
      <c r="D54" s="1067"/>
      <c r="E54" s="1067"/>
      <c r="F54" s="1067"/>
      <c r="G54" s="1067"/>
      <c r="H54" s="1067"/>
      <c r="I54" s="1067"/>
      <c r="J54" s="1067"/>
      <c r="K54" s="1067"/>
      <c r="L54" s="1067"/>
      <c r="M54" s="1067"/>
      <c r="N54" s="1067"/>
      <c r="O54" s="1067"/>
      <c r="P54" s="1068"/>
      <c r="Q54" s="1069"/>
      <c r="R54" s="1061"/>
      <c r="S54" s="1061"/>
      <c r="T54" s="1061"/>
      <c r="U54" s="1061"/>
      <c r="V54" s="1061"/>
      <c r="W54" s="1061"/>
      <c r="X54" s="1061"/>
      <c r="Y54" s="1061"/>
      <c r="Z54" s="1061"/>
      <c r="AA54" s="1061"/>
      <c r="AB54" s="1061"/>
      <c r="AC54" s="1061"/>
      <c r="AD54" s="1061"/>
      <c r="AE54" s="1070"/>
      <c r="AF54" s="1071"/>
      <c r="AG54" s="1072"/>
      <c r="AH54" s="1072"/>
      <c r="AI54" s="1072"/>
      <c r="AJ54" s="1073"/>
      <c r="AK54" s="1060"/>
      <c r="AL54" s="1061"/>
      <c r="AM54" s="1061"/>
      <c r="AN54" s="1061"/>
      <c r="AO54" s="1061"/>
      <c r="AP54" s="1061"/>
      <c r="AQ54" s="1061"/>
      <c r="AR54" s="1061"/>
      <c r="AS54" s="1061"/>
      <c r="AT54" s="1061"/>
      <c r="AU54" s="1061"/>
      <c r="AV54" s="1061"/>
      <c r="AW54" s="1061"/>
      <c r="AX54" s="1061"/>
      <c r="AY54" s="1061"/>
      <c r="AZ54" s="1062"/>
      <c r="BA54" s="1062"/>
      <c r="BB54" s="1062"/>
      <c r="BC54" s="1062"/>
      <c r="BD54" s="1062"/>
      <c r="BE54" s="1008"/>
      <c r="BF54" s="1008"/>
      <c r="BG54" s="1008"/>
      <c r="BH54" s="1008"/>
      <c r="BI54" s="1009"/>
      <c r="BJ54" s="232"/>
      <c r="BK54" s="232"/>
      <c r="BL54" s="232"/>
      <c r="BM54" s="232"/>
      <c r="BN54" s="232"/>
      <c r="BO54" s="241"/>
      <c r="BP54" s="241"/>
      <c r="BQ54" s="238">
        <v>48</v>
      </c>
      <c r="BR54" s="239"/>
      <c r="BS54" s="1028"/>
      <c r="BT54" s="1029"/>
      <c r="BU54" s="1029"/>
      <c r="BV54" s="1029"/>
      <c r="BW54" s="1029"/>
      <c r="BX54" s="1029"/>
      <c r="BY54" s="1029"/>
      <c r="BZ54" s="1029"/>
      <c r="CA54" s="1029"/>
      <c r="CB54" s="1029"/>
      <c r="CC54" s="1029"/>
      <c r="CD54" s="1029"/>
      <c r="CE54" s="1029"/>
      <c r="CF54" s="1029"/>
      <c r="CG54" s="1050"/>
      <c r="CH54" s="1025"/>
      <c r="CI54" s="1026"/>
      <c r="CJ54" s="1026"/>
      <c r="CK54" s="1026"/>
      <c r="CL54" s="1027"/>
      <c r="CM54" s="1025"/>
      <c r="CN54" s="1026"/>
      <c r="CO54" s="1026"/>
      <c r="CP54" s="1026"/>
      <c r="CQ54" s="1027"/>
      <c r="CR54" s="1025"/>
      <c r="CS54" s="1026"/>
      <c r="CT54" s="1026"/>
      <c r="CU54" s="1026"/>
      <c r="CV54" s="1027"/>
      <c r="CW54" s="1025"/>
      <c r="CX54" s="1026"/>
      <c r="CY54" s="1026"/>
      <c r="CZ54" s="1026"/>
      <c r="DA54" s="1027"/>
      <c r="DB54" s="1025"/>
      <c r="DC54" s="1026"/>
      <c r="DD54" s="1026"/>
      <c r="DE54" s="1026"/>
      <c r="DF54" s="1027"/>
      <c r="DG54" s="1025"/>
      <c r="DH54" s="1026"/>
      <c r="DI54" s="1026"/>
      <c r="DJ54" s="1026"/>
      <c r="DK54" s="1027"/>
      <c r="DL54" s="1025"/>
      <c r="DM54" s="1026"/>
      <c r="DN54" s="1026"/>
      <c r="DO54" s="1026"/>
      <c r="DP54" s="1027"/>
      <c r="DQ54" s="1025"/>
      <c r="DR54" s="1026"/>
      <c r="DS54" s="1026"/>
      <c r="DT54" s="1026"/>
      <c r="DU54" s="1027"/>
      <c r="DV54" s="1028"/>
      <c r="DW54" s="1029"/>
      <c r="DX54" s="1029"/>
      <c r="DY54" s="1029"/>
      <c r="DZ54" s="1030"/>
      <c r="EA54" s="230"/>
    </row>
    <row r="55" spans="1:131" ht="26.25" customHeight="1" x14ac:dyDescent="0.2">
      <c r="A55" s="238">
        <v>28</v>
      </c>
      <c r="B55" s="1066"/>
      <c r="C55" s="1067"/>
      <c r="D55" s="1067"/>
      <c r="E55" s="1067"/>
      <c r="F55" s="1067"/>
      <c r="G55" s="1067"/>
      <c r="H55" s="1067"/>
      <c r="I55" s="1067"/>
      <c r="J55" s="1067"/>
      <c r="K55" s="1067"/>
      <c r="L55" s="1067"/>
      <c r="M55" s="1067"/>
      <c r="N55" s="1067"/>
      <c r="O55" s="1067"/>
      <c r="P55" s="1068"/>
      <c r="Q55" s="1069"/>
      <c r="R55" s="1061"/>
      <c r="S55" s="1061"/>
      <c r="T55" s="1061"/>
      <c r="U55" s="1061"/>
      <c r="V55" s="1061"/>
      <c r="W55" s="1061"/>
      <c r="X55" s="1061"/>
      <c r="Y55" s="1061"/>
      <c r="Z55" s="1061"/>
      <c r="AA55" s="1061"/>
      <c r="AB55" s="1061"/>
      <c r="AC55" s="1061"/>
      <c r="AD55" s="1061"/>
      <c r="AE55" s="1070"/>
      <c r="AF55" s="1071"/>
      <c r="AG55" s="1072"/>
      <c r="AH55" s="1072"/>
      <c r="AI55" s="1072"/>
      <c r="AJ55" s="1073"/>
      <c r="AK55" s="1060"/>
      <c r="AL55" s="1061"/>
      <c r="AM55" s="1061"/>
      <c r="AN55" s="1061"/>
      <c r="AO55" s="1061"/>
      <c r="AP55" s="1061"/>
      <c r="AQ55" s="1061"/>
      <c r="AR55" s="1061"/>
      <c r="AS55" s="1061"/>
      <c r="AT55" s="1061"/>
      <c r="AU55" s="1061"/>
      <c r="AV55" s="1061"/>
      <c r="AW55" s="1061"/>
      <c r="AX55" s="1061"/>
      <c r="AY55" s="1061"/>
      <c r="AZ55" s="1062"/>
      <c r="BA55" s="1062"/>
      <c r="BB55" s="1062"/>
      <c r="BC55" s="1062"/>
      <c r="BD55" s="1062"/>
      <c r="BE55" s="1008"/>
      <c r="BF55" s="1008"/>
      <c r="BG55" s="1008"/>
      <c r="BH55" s="1008"/>
      <c r="BI55" s="1009"/>
      <c r="BJ55" s="232"/>
      <c r="BK55" s="232"/>
      <c r="BL55" s="232"/>
      <c r="BM55" s="232"/>
      <c r="BN55" s="232"/>
      <c r="BO55" s="241"/>
      <c r="BP55" s="241"/>
      <c r="BQ55" s="238">
        <v>49</v>
      </c>
      <c r="BR55" s="239"/>
      <c r="BS55" s="1028"/>
      <c r="BT55" s="1029"/>
      <c r="BU55" s="1029"/>
      <c r="BV55" s="1029"/>
      <c r="BW55" s="1029"/>
      <c r="BX55" s="1029"/>
      <c r="BY55" s="1029"/>
      <c r="BZ55" s="1029"/>
      <c r="CA55" s="1029"/>
      <c r="CB55" s="1029"/>
      <c r="CC55" s="1029"/>
      <c r="CD55" s="1029"/>
      <c r="CE55" s="1029"/>
      <c r="CF55" s="1029"/>
      <c r="CG55" s="1050"/>
      <c r="CH55" s="1025"/>
      <c r="CI55" s="1026"/>
      <c r="CJ55" s="1026"/>
      <c r="CK55" s="1026"/>
      <c r="CL55" s="1027"/>
      <c r="CM55" s="1025"/>
      <c r="CN55" s="1026"/>
      <c r="CO55" s="1026"/>
      <c r="CP55" s="1026"/>
      <c r="CQ55" s="1027"/>
      <c r="CR55" s="1025"/>
      <c r="CS55" s="1026"/>
      <c r="CT55" s="1026"/>
      <c r="CU55" s="1026"/>
      <c r="CV55" s="1027"/>
      <c r="CW55" s="1025"/>
      <c r="CX55" s="1026"/>
      <c r="CY55" s="1026"/>
      <c r="CZ55" s="1026"/>
      <c r="DA55" s="1027"/>
      <c r="DB55" s="1025"/>
      <c r="DC55" s="1026"/>
      <c r="DD55" s="1026"/>
      <c r="DE55" s="1026"/>
      <c r="DF55" s="1027"/>
      <c r="DG55" s="1025"/>
      <c r="DH55" s="1026"/>
      <c r="DI55" s="1026"/>
      <c r="DJ55" s="1026"/>
      <c r="DK55" s="1027"/>
      <c r="DL55" s="1025"/>
      <c r="DM55" s="1026"/>
      <c r="DN55" s="1026"/>
      <c r="DO55" s="1026"/>
      <c r="DP55" s="1027"/>
      <c r="DQ55" s="1025"/>
      <c r="DR55" s="1026"/>
      <c r="DS55" s="1026"/>
      <c r="DT55" s="1026"/>
      <c r="DU55" s="1027"/>
      <c r="DV55" s="1028"/>
      <c r="DW55" s="1029"/>
      <c r="DX55" s="1029"/>
      <c r="DY55" s="1029"/>
      <c r="DZ55" s="1030"/>
      <c r="EA55" s="230"/>
    </row>
    <row r="56" spans="1:131" ht="26.25" customHeight="1" x14ac:dyDescent="0.2">
      <c r="A56" s="238">
        <v>29</v>
      </c>
      <c r="B56" s="1066"/>
      <c r="C56" s="1067"/>
      <c r="D56" s="1067"/>
      <c r="E56" s="1067"/>
      <c r="F56" s="1067"/>
      <c r="G56" s="1067"/>
      <c r="H56" s="1067"/>
      <c r="I56" s="1067"/>
      <c r="J56" s="1067"/>
      <c r="K56" s="1067"/>
      <c r="L56" s="1067"/>
      <c r="M56" s="1067"/>
      <c r="N56" s="1067"/>
      <c r="O56" s="1067"/>
      <c r="P56" s="1068"/>
      <c r="Q56" s="1069"/>
      <c r="R56" s="1061"/>
      <c r="S56" s="1061"/>
      <c r="T56" s="1061"/>
      <c r="U56" s="1061"/>
      <c r="V56" s="1061"/>
      <c r="W56" s="1061"/>
      <c r="X56" s="1061"/>
      <c r="Y56" s="1061"/>
      <c r="Z56" s="1061"/>
      <c r="AA56" s="1061"/>
      <c r="AB56" s="1061"/>
      <c r="AC56" s="1061"/>
      <c r="AD56" s="1061"/>
      <c r="AE56" s="1070"/>
      <c r="AF56" s="1071"/>
      <c r="AG56" s="1072"/>
      <c r="AH56" s="1072"/>
      <c r="AI56" s="1072"/>
      <c r="AJ56" s="1073"/>
      <c r="AK56" s="1060"/>
      <c r="AL56" s="1061"/>
      <c r="AM56" s="1061"/>
      <c r="AN56" s="1061"/>
      <c r="AO56" s="1061"/>
      <c r="AP56" s="1061"/>
      <c r="AQ56" s="1061"/>
      <c r="AR56" s="1061"/>
      <c r="AS56" s="1061"/>
      <c r="AT56" s="1061"/>
      <c r="AU56" s="1061"/>
      <c r="AV56" s="1061"/>
      <c r="AW56" s="1061"/>
      <c r="AX56" s="1061"/>
      <c r="AY56" s="1061"/>
      <c r="AZ56" s="1062"/>
      <c r="BA56" s="1062"/>
      <c r="BB56" s="1062"/>
      <c r="BC56" s="1062"/>
      <c r="BD56" s="1062"/>
      <c r="BE56" s="1008"/>
      <c r="BF56" s="1008"/>
      <c r="BG56" s="1008"/>
      <c r="BH56" s="1008"/>
      <c r="BI56" s="1009"/>
      <c r="BJ56" s="232"/>
      <c r="BK56" s="232"/>
      <c r="BL56" s="232"/>
      <c r="BM56" s="232"/>
      <c r="BN56" s="232"/>
      <c r="BO56" s="241"/>
      <c r="BP56" s="241"/>
      <c r="BQ56" s="238">
        <v>50</v>
      </c>
      <c r="BR56" s="239"/>
      <c r="BS56" s="1028"/>
      <c r="BT56" s="1029"/>
      <c r="BU56" s="1029"/>
      <c r="BV56" s="1029"/>
      <c r="BW56" s="1029"/>
      <c r="BX56" s="1029"/>
      <c r="BY56" s="1029"/>
      <c r="BZ56" s="1029"/>
      <c r="CA56" s="1029"/>
      <c r="CB56" s="1029"/>
      <c r="CC56" s="1029"/>
      <c r="CD56" s="1029"/>
      <c r="CE56" s="1029"/>
      <c r="CF56" s="1029"/>
      <c r="CG56" s="1050"/>
      <c r="CH56" s="1025"/>
      <c r="CI56" s="1026"/>
      <c r="CJ56" s="1026"/>
      <c r="CK56" s="1026"/>
      <c r="CL56" s="1027"/>
      <c r="CM56" s="1025"/>
      <c r="CN56" s="1026"/>
      <c r="CO56" s="1026"/>
      <c r="CP56" s="1026"/>
      <c r="CQ56" s="1027"/>
      <c r="CR56" s="1025"/>
      <c r="CS56" s="1026"/>
      <c r="CT56" s="1026"/>
      <c r="CU56" s="1026"/>
      <c r="CV56" s="1027"/>
      <c r="CW56" s="1025"/>
      <c r="CX56" s="1026"/>
      <c r="CY56" s="1026"/>
      <c r="CZ56" s="1026"/>
      <c r="DA56" s="1027"/>
      <c r="DB56" s="1025"/>
      <c r="DC56" s="1026"/>
      <c r="DD56" s="1026"/>
      <c r="DE56" s="1026"/>
      <c r="DF56" s="1027"/>
      <c r="DG56" s="1025"/>
      <c r="DH56" s="1026"/>
      <c r="DI56" s="1026"/>
      <c r="DJ56" s="1026"/>
      <c r="DK56" s="1027"/>
      <c r="DL56" s="1025"/>
      <c r="DM56" s="1026"/>
      <c r="DN56" s="1026"/>
      <c r="DO56" s="1026"/>
      <c r="DP56" s="1027"/>
      <c r="DQ56" s="1025"/>
      <c r="DR56" s="1026"/>
      <c r="DS56" s="1026"/>
      <c r="DT56" s="1026"/>
      <c r="DU56" s="1027"/>
      <c r="DV56" s="1028"/>
      <c r="DW56" s="1029"/>
      <c r="DX56" s="1029"/>
      <c r="DY56" s="1029"/>
      <c r="DZ56" s="1030"/>
      <c r="EA56" s="230"/>
    </row>
    <row r="57" spans="1:131" ht="26.25" customHeight="1" x14ac:dyDescent="0.2">
      <c r="A57" s="238">
        <v>30</v>
      </c>
      <c r="B57" s="1066"/>
      <c r="C57" s="1067"/>
      <c r="D57" s="1067"/>
      <c r="E57" s="1067"/>
      <c r="F57" s="1067"/>
      <c r="G57" s="1067"/>
      <c r="H57" s="1067"/>
      <c r="I57" s="1067"/>
      <c r="J57" s="1067"/>
      <c r="K57" s="1067"/>
      <c r="L57" s="1067"/>
      <c r="M57" s="1067"/>
      <c r="N57" s="1067"/>
      <c r="O57" s="1067"/>
      <c r="P57" s="1068"/>
      <c r="Q57" s="1069"/>
      <c r="R57" s="1061"/>
      <c r="S57" s="1061"/>
      <c r="T57" s="1061"/>
      <c r="U57" s="1061"/>
      <c r="V57" s="1061"/>
      <c r="W57" s="1061"/>
      <c r="X57" s="1061"/>
      <c r="Y57" s="1061"/>
      <c r="Z57" s="1061"/>
      <c r="AA57" s="1061"/>
      <c r="AB57" s="1061"/>
      <c r="AC57" s="1061"/>
      <c r="AD57" s="1061"/>
      <c r="AE57" s="1070"/>
      <c r="AF57" s="1071"/>
      <c r="AG57" s="1072"/>
      <c r="AH57" s="1072"/>
      <c r="AI57" s="1072"/>
      <c r="AJ57" s="1073"/>
      <c r="AK57" s="1060"/>
      <c r="AL57" s="1061"/>
      <c r="AM57" s="1061"/>
      <c r="AN57" s="1061"/>
      <c r="AO57" s="1061"/>
      <c r="AP57" s="1061"/>
      <c r="AQ57" s="1061"/>
      <c r="AR57" s="1061"/>
      <c r="AS57" s="1061"/>
      <c r="AT57" s="1061"/>
      <c r="AU57" s="1061"/>
      <c r="AV57" s="1061"/>
      <c r="AW57" s="1061"/>
      <c r="AX57" s="1061"/>
      <c r="AY57" s="1061"/>
      <c r="AZ57" s="1062"/>
      <c r="BA57" s="1062"/>
      <c r="BB57" s="1062"/>
      <c r="BC57" s="1062"/>
      <c r="BD57" s="1062"/>
      <c r="BE57" s="1008"/>
      <c r="BF57" s="1008"/>
      <c r="BG57" s="1008"/>
      <c r="BH57" s="1008"/>
      <c r="BI57" s="1009"/>
      <c r="BJ57" s="232"/>
      <c r="BK57" s="232"/>
      <c r="BL57" s="232"/>
      <c r="BM57" s="232"/>
      <c r="BN57" s="232"/>
      <c r="BO57" s="241"/>
      <c r="BP57" s="241"/>
      <c r="BQ57" s="238">
        <v>51</v>
      </c>
      <c r="BR57" s="239"/>
      <c r="BS57" s="1028"/>
      <c r="BT57" s="1029"/>
      <c r="BU57" s="1029"/>
      <c r="BV57" s="1029"/>
      <c r="BW57" s="1029"/>
      <c r="BX57" s="1029"/>
      <c r="BY57" s="1029"/>
      <c r="BZ57" s="1029"/>
      <c r="CA57" s="1029"/>
      <c r="CB57" s="1029"/>
      <c r="CC57" s="1029"/>
      <c r="CD57" s="1029"/>
      <c r="CE57" s="1029"/>
      <c r="CF57" s="1029"/>
      <c r="CG57" s="1050"/>
      <c r="CH57" s="1025"/>
      <c r="CI57" s="1026"/>
      <c r="CJ57" s="1026"/>
      <c r="CK57" s="1026"/>
      <c r="CL57" s="1027"/>
      <c r="CM57" s="1025"/>
      <c r="CN57" s="1026"/>
      <c r="CO57" s="1026"/>
      <c r="CP57" s="1026"/>
      <c r="CQ57" s="1027"/>
      <c r="CR57" s="1025"/>
      <c r="CS57" s="1026"/>
      <c r="CT57" s="1026"/>
      <c r="CU57" s="1026"/>
      <c r="CV57" s="1027"/>
      <c r="CW57" s="1025"/>
      <c r="CX57" s="1026"/>
      <c r="CY57" s="1026"/>
      <c r="CZ57" s="1026"/>
      <c r="DA57" s="1027"/>
      <c r="DB57" s="1025"/>
      <c r="DC57" s="1026"/>
      <c r="DD57" s="1026"/>
      <c r="DE57" s="1026"/>
      <c r="DF57" s="1027"/>
      <c r="DG57" s="1025"/>
      <c r="DH57" s="1026"/>
      <c r="DI57" s="1026"/>
      <c r="DJ57" s="1026"/>
      <c r="DK57" s="1027"/>
      <c r="DL57" s="1025"/>
      <c r="DM57" s="1026"/>
      <c r="DN57" s="1026"/>
      <c r="DO57" s="1026"/>
      <c r="DP57" s="1027"/>
      <c r="DQ57" s="1025"/>
      <c r="DR57" s="1026"/>
      <c r="DS57" s="1026"/>
      <c r="DT57" s="1026"/>
      <c r="DU57" s="1027"/>
      <c r="DV57" s="1028"/>
      <c r="DW57" s="1029"/>
      <c r="DX57" s="1029"/>
      <c r="DY57" s="1029"/>
      <c r="DZ57" s="1030"/>
      <c r="EA57" s="230"/>
    </row>
    <row r="58" spans="1:131" ht="26.25" customHeight="1" x14ac:dyDescent="0.2">
      <c r="A58" s="238">
        <v>31</v>
      </c>
      <c r="B58" s="1066"/>
      <c r="C58" s="1067"/>
      <c r="D58" s="1067"/>
      <c r="E58" s="1067"/>
      <c r="F58" s="1067"/>
      <c r="G58" s="1067"/>
      <c r="H58" s="1067"/>
      <c r="I58" s="1067"/>
      <c r="J58" s="1067"/>
      <c r="K58" s="1067"/>
      <c r="L58" s="1067"/>
      <c r="M58" s="1067"/>
      <c r="N58" s="1067"/>
      <c r="O58" s="1067"/>
      <c r="P58" s="1068"/>
      <c r="Q58" s="1069"/>
      <c r="R58" s="1061"/>
      <c r="S58" s="1061"/>
      <c r="T58" s="1061"/>
      <c r="U58" s="1061"/>
      <c r="V58" s="1061"/>
      <c r="W58" s="1061"/>
      <c r="X58" s="1061"/>
      <c r="Y58" s="1061"/>
      <c r="Z58" s="1061"/>
      <c r="AA58" s="1061"/>
      <c r="AB58" s="1061"/>
      <c r="AC58" s="1061"/>
      <c r="AD58" s="1061"/>
      <c r="AE58" s="1070"/>
      <c r="AF58" s="1071"/>
      <c r="AG58" s="1072"/>
      <c r="AH58" s="1072"/>
      <c r="AI58" s="1072"/>
      <c r="AJ58" s="1073"/>
      <c r="AK58" s="1060"/>
      <c r="AL58" s="1061"/>
      <c r="AM58" s="1061"/>
      <c r="AN58" s="1061"/>
      <c r="AO58" s="1061"/>
      <c r="AP58" s="1061"/>
      <c r="AQ58" s="1061"/>
      <c r="AR58" s="1061"/>
      <c r="AS58" s="1061"/>
      <c r="AT58" s="1061"/>
      <c r="AU58" s="1061"/>
      <c r="AV58" s="1061"/>
      <c r="AW58" s="1061"/>
      <c r="AX58" s="1061"/>
      <c r="AY58" s="1061"/>
      <c r="AZ58" s="1062"/>
      <c r="BA58" s="1062"/>
      <c r="BB58" s="1062"/>
      <c r="BC58" s="1062"/>
      <c r="BD58" s="1062"/>
      <c r="BE58" s="1008"/>
      <c r="BF58" s="1008"/>
      <c r="BG58" s="1008"/>
      <c r="BH58" s="1008"/>
      <c r="BI58" s="1009"/>
      <c r="BJ58" s="232"/>
      <c r="BK58" s="232"/>
      <c r="BL58" s="232"/>
      <c r="BM58" s="232"/>
      <c r="BN58" s="232"/>
      <c r="BO58" s="241"/>
      <c r="BP58" s="241"/>
      <c r="BQ58" s="238">
        <v>52</v>
      </c>
      <c r="BR58" s="239"/>
      <c r="BS58" s="1028"/>
      <c r="BT58" s="1029"/>
      <c r="BU58" s="1029"/>
      <c r="BV58" s="1029"/>
      <c r="BW58" s="1029"/>
      <c r="BX58" s="1029"/>
      <c r="BY58" s="1029"/>
      <c r="BZ58" s="1029"/>
      <c r="CA58" s="1029"/>
      <c r="CB58" s="1029"/>
      <c r="CC58" s="1029"/>
      <c r="CD58" s="1029"/>
      <c r="CE58" s="1029"/>
      <c r="CF58" s="1029"/>
      <c r="CG58" s="1050"/>
      <c r="CH58" s="1025"/>
      <c r="CI58" s="1026"/>
      <c r="CJ58" s="1026"/>
      <c r="CK58" s="1026"/>
      <c r="CL58" s="1027"/>
      <c r="CM58" s="1025"/>
      <c r="CN58" s="1026"/>
      <c r="CO58" s="1026"/>
      <c r="CP58" s="1026"/>
      <c r="CQ58" s="1027"/>
      <c r="CR58" s="1025"/>
      <c r="CS58" s="1026"/>
      <c r="CT58" s="1026"/>
      <c r="CU58" s="1026"/>
      <c r="CV58" s="1027"/>
      <c r="CW58" s="1025"/>
      <c r="CX58" s="1026"/>
      <c r="CY58" s="1026"/>
      <c r="CZ58" s="1026"/>
      <c r="DA58" s="1027"/>
      <c r="DB58" s="1025"/>
      <c r="DC58" s="1026"/>
      <c r="DD58" s="1026"/>
      <c r="DE58" s="1026"/>
      <c r="DF58" s="1027"/>
      <c r="DG58" s="1025"/>
      <c r="DH58" s="1026"/>
      <c r="DI58" s="1026"/>
      <c r="DJ58" s="1026"/>
      <c r="DK58" s="1027"/>
      <c r="DL58" s="1025"/>
      <c r="DM58" s="1026"/>
      <c r="DN58" s="1026"/>
      <c r="DO58" s="1026"/>
      <c r="DP58" s="1027"/>
      <c r="DQ58" s="1025"/>
      <c r="DR58" s="1026"/>
      <c r="DS58" s="1026"/>
      <c r="DT58" s="1026"/>
      <c r="DU58" s="1027"/>
      <c r="DV58" s="1028"/>
      <c r="DW58" s="1029"/>
      <c r="DX58" s="1029"/>
      <c r="DY58" s="1029"/>
      <c r="DZ58" s="1030"/>
      <c r="EA58" s="230"/>
    </row>
    <row r="59" spans="1:131" ht="26.25" customHeight="1" x14ac:dyDescent="0.2">
      <c r="A59" s="238">
        <v>32</v>
      </c>
      <c r="B59" s="1066"/>
      <c r="C59" s="1067"/>
      <c r="D59" s="1067"/>
      <c r="E59" s="1067"/>
      <c r="F59" s="1067"/>
      <c r="G59" s="1067"/>
      <c r="H59" s="1067"/>
      <c r="I59" s="1067"/>
      <c r="J59" s="1067"/>
      <c r="K59" s="1067"/>
      <c r="L59" s="1067"/>
      <c r="M59" s="1067"/>
      <c r="N59" s="1067"/>
      <c r="O59" s="1067"/>
      <c r="P59" s="1068"/>
      <c r="Q59" s="1069"/>
      <c r="R59" s="1061"/>
      <c r="S59" s="1061"/>
      <c r="T59" s="1061"/>
      <c r="U59" s="1061"/>
      <c r="V59" s="1061"/>
      <c r="W59" s="1061"/>
      <c r="X59" s="1061"/>
      <c r="Y59" s="1061"/>
      <c r="Z59" s="1061"/>
      <c r="AA59" s="1061"/>
      <c r="AB59" s="1061"/>
      <c r="AC59" s="1061"/>
      <c r="AD59" s="1061"/>
      <c r="AE59" s="1070"/>
      <c r="AF59" s="1071"/>
      <c r="AG59" s="1072"/>
      <c r="AH59" s="1072"/>
      <c r="AI59" s="1072"/>
      <c r="AJ59" s="1073"/>
      <c r="AK59" s="1060"/>
      <c r="AL59" s="1061"/>
      <c r="AM59" s="1061"/>
      <c r="AN59" s="1061"/>
      <c r="AO59" s="1061"/>
      <c r="AP59" s="1061"/>
      <c r="AQ59" s="1061"/>
      <c r="AR59" s="1061"/>
      <c r="AS59" s="1061"/>
      <c r="AT59" s="1061"/>
      <c r="AU59" s="1061"/>
      <c r="AV59" s="1061"/>
      <c r="AW59" s="1061"/>
      <c r="AX59" s="1061"/>
      <c r="AY59" s="1061"/>
      <c r="AZ59" s="1062"/>
      <c r="BA59" s="1062"/>
      <c r="BB59" s="1062"/>
      <c r="BC59" s="1062"/>
      <c r="BD59" s="1062"/>
      <c r="BE59" s="1008"/>
      <c r="BF59" s="1008"/>
      <c r="BG59" s="1008"/>
      <c r="BH59" s="1008"/>
      <c r="BI59" s="1009"/>
      <c r="BJ59" s="232"/>
      <c r="BK59" s="232"/>
      <c r="BL59" s="232"/>
      <c r="BM59" s="232"/>
      <c r="BN59" s="232"/>
      <c r="BO59" s="241"/>
      <c r="BP59" s="241"/>
      <c r="BQ59" s="238">
        <v>53</v>
      </c>
      <c r="BR59" s="239"/>
      <c r="BS59" s="1028"/>
      <c r="BT59" s="1029"/>
      <c r="BU59" s="1029"/>
      <c r="BV59" s="1029"/>
      <c r="BW59" s="1029"/>
      <c r="BX59" s="1029"/>
      <c r="BY59" s="1029"/>
      <c r="BZ59" s="1029"/>
      <c r="CA59" s="1029"/>
      <c r="CB59" s="1029"/>
      <c r="CC59" s="1029"/>
      <c r="CD59" s="1029"/>
      <c r="CE59" s="1029"/>
      <c r="CF59" s="1029"/>
      <c r="CG59" s="1050"/>
      <c r="CH59" s="1025"/>
      <c r="CI59" s="1026"/>
      <c r="CJ59" s="1026"/>
      <c r="CK59" s="1026"/>
      <c r="CL59" s="1027"/>
      <c r="CM59" s="1025"/>
      <c r="CN59" s="1026"/>
      <c r="CO59" s="1026"/>
      <c r="CP59" s="1026"/>
      <c r="CQ59" s="1027"/>
      <c r="CR59" s="1025"/>
      <c r="CS59" s="1026"/>
      <c r="CT59" s="1026"/>
      <c r="CU59" s="1026"/>
      <c r="CV59" s="1027"/>
      <c r="CW59" s="1025"/>
      <c r="CX59" s="1026"/>
      <c r="CY59" s="1026"/>
      <c r="CZ59" s="1026"/>
      <c r="DA59" s="1027"/>
      <c r="DB59" s="1025"/>
      <c r="DC59" s="1026"/>
      <c r="DD59" s="1026"/>
      <c r="DE59" s="1026"/>
      <c r="DF59" s="1027"/>
      <c r="DG59" s="1025"/>
      <c r="DH59" s="1026"/>
      <c r="DI59" s="1026"/>
      <c r="DJ59" s="1026"/>
      <c r="DK59" s="1027"/>
      <c r="DL59" s="1025"/>
      <c r="DM59" s="1026"/>
      <c r="DN59" s="1026"/>
      <c r="DO59" s="1026"/>
      <c r="DP59" s="1027"/>
      <c r="DQ59" s="1025"/>
      <c r="DR59" s="1026"/>
      <c r="DS59" s="1026"/>
      <c r="DT59" s="1026"/>
      <c r="DU59" s="1027"/>
      <c r="DV59" s="1028"/>
      <c r="DW59" s="1029"/>
      <c r="DX59" s="1029"/>
      <c r="DY59" s="1029"/>
      <c r="DZ59" s="1030"/>
      <c r="EA59" s="230"/>
    </row>
    <row r="60" spans="1:131" ht="26.25" customHeight="1" x14ac:dyDescent="0.2">
      <c r="A60" s="238">
        <v>33</v>
      </c>
      <c r="B60" s="1066"/>
      <c r="C60" s="1067"/>
      <c r="D60" s="1067"/>
      <c r="E60" s="1067"/>
      <c r="F60" s="1067"/>
      <c r="G60" s="1067"/>
      <c r="H60" s="1067"/>
      <c r="I60" s="1067"/>
      <c r="J60" s="1067"/>
      <c r="K60" s="1067"/>
      <c r="L60" s="1067"/>
      <c r="M60" s="1067"/>
      <c r="N60" s="1067"/>
      <c r="O60" s="1067"/>
      <c r="P60" s="1068"/>
      <c r="Q60" s="1069"/>
      <c r="R60" s="1061"/>
      <c r="S60" s="1061"/>
      <c r="T60" s="1061"/>
      <c r="U60" s="1061"/>
      <c r="V60" s="1061"/>
      <c r="W60" s="1061"/>
      <c r="X60" s="1061"/>
      <c r="Y60" s="1061"/>
      <c r="Z60" s="1061"/>
      <c r="AA60" s="1061"/>
      <c r="AB60" s="1061"/>
      <c r="AC60" s="1061"/>
      <c r="AD60" s="1061"/>
      <c r="AE60" s="1070"/>
      <c r="AF60" s="1071"/>
      <c r="AG60" s="1072"/>
      <c r="AH60" s="1072"/>
      <c r="AI60" s="1072"/>
      <c r="AJ60" s="1073"/>
      <c r="AK60" s="1060"/>
      <c r="AL60" s="1061"/>
      <c r="AM60" s="1061"/>
      <c r="AN60" s="1061"/>
      <c r="AO60" s="1061"/>
      <c r="AP60" s="1061"/>
      <c r="AQ60" s="1061"/>
      <c r="AR60" s="1061"/>
      <c r="AS60" s="1061"/>
      <c r="AT60" s="1061"/>
      <c r="AU60" s="1061"/>
      <c r="AV60" s="1061"/>
      <c r="AW60" s="1061"/>
      <c r="AX60" s="1061"/>
      <c r="AY60" s="1061"/>
      <c r="AZ60" s="1062"/>
      <c r="BA60" s="1062"/>
      <c r="BB60" s="1062"/>
      <c r="BC60" s="1062"/>
      <c r="BD60" s="1062"/>
      <c r="BE60" s="1008"/>
      <c r="BF60" s="1008"/>
      <c r="BG60" s="1008"/>
      <c r="BH60" s="1008"/>
      <c r="BI60" s="1009"/>
      <c r="BJ60" s="232"/>
      <c r="BK60" s="232"/>
      <c r="BL60" s="232"/>
      <c r="BM60" s="232"/>
      <c r="BN60" s="232"/>
      <c r="BO60" s="241"/>
      <c r="BP60" s="241"/>
      <c r="BQ60" s="238">
        <v>54</v>
      </c>
      <c r="BR60" s="239"/>
      <c r="BS60" s="1028"/>
      <c r="BT60" s="1029"/>
      <c r="BU60" s="1029"/>
      <c r="BV60" s="1029"/>
      <c r="BW60" s="1029"/>
      <c r="BX60" s="1029"/>
      <c r="BY60" s="1029"/>
      <c r="BZ60" s="1029"/>
      <c r="CA60" s="1029"/>
      <c r="CB60" s="1029"/>
      <c r="CC60" s="1029"/>
      <c r="CD60" s="1029"/>
      <c r="CE60" s="1029"/>
      <c r="CF60" s="1029"/>
      <c r="CG60" s="1050"/>
      <c r="CH60" s="1025"/>
      <c r="CI60" s="1026"/>
      <c r="CJ60" s="1026"/>
      <c r="CK60" s="1026"/>
      <c r="CL60" s="1027"/>
      <c r="CM60" s="1025"/>
      <c r="CN60" s="1026"/>
      <c r="CO60" s="1026"/>
      <c r="CP60" s="1026"/>
      <c r="CQ60" s="1027"/>
      <c r="CR60" s="1025"/>
      <c r="CS60" s="1026"/>
      <c r="CT60" s="1026"/>
      <c r="CU60" s="1026"/>
      <c r="CV60" s="1027"/>
      <c r="CW60" s="1025"/>
      <c r="CX60" s="1026"/>
      <c r="CY60" s="1026"/>
      <c r="CZ60" s="1026"/>
      <c r="DA60" s="1027"/>
      <c r="DB60" s="1025"/>
      <c r="DC60" s="1026"/>
      <c r="DD60" s="1026"/>
      <c r="DE60" s="1026"/>
      <c r="DF60" s="1027"/>
      <c r="DG60" s="1025"/>
      <c r="DH60" s="1026"/>
      <c r="DI60" s="1026"/>
      <c r="DJ60" s="1026"/>
      <c r="DK60" s="1027"/>
      <c r="DL60" s="1025"/>
      <c r="DM60" s="1026"/>
      <c r="DN60" s="1026"/>
      <c r="DO60" s="1026"/>
      <c r="DP60" s="1027"/>
      <c r="DQ60" s="1025"/>
      <c r="DR60" s="1026"/>
      <c r="DS60" s="1026"/>
      <c r="DT60" s="1026"/>
      <c r="DU60" s="1027"/>
      <c r="DV60" s="1028"/>
      <c r="DW60" s="1029"/>
      <c r="DX60" s="1029"/>
      <c r="DY60" s="1029"/>
      <c r="DZ60" s="1030"/>
      <c r="EA60" s="230"/>
    </row>
    <row r="61" spans="1:131" ht="26.25" customHeight="1" thickBot="1" x14ac:dyDescent="0.25">
      <c r="A61" s="238">
        <v>34</v>
      </c>
      <c r="B61" s="1066"/>
      <c r="C61" s="1067"/>
      <c r="D61" s="1067"/>
      <c r="E61" s="1067"/>
      <c r="F61" s="1067"/>
      <c r="G61" s="1067"/>
      <c r="H61" s="1067"/>
      <c r="I61" s="1067"/>
      <c r="J61" s="1067"/>
      <c r="K61" s="1067"/>
      <c r="L61" s="1067"/>
      <c r="M61" s="1067"/>
      <c r="N61" s="1067"/>
      <c r="O61" s="1067"/>
      <c r="P61" s="1068"/>
      <c r="Q61" s="1069"/>
      <c r="R61" s="1061"/>
      <c r="S61" s="1061"/>
      <c r="T61" s="1061"/>
      <c r="U61" s="1061"/>
      <c r="V61" s="1061"/>
      <c r="W61" s="1061"/>
      <c r="X61" s="1061"/>
      <c r="Y61" s="1061"/>
      <c r="Z61" s="1061"/>
      <c r="AA61" s="1061"/>
      <c r="AB61" s="1061"/>
      <c r="AC61" s="1061"/>
      <c r="AD61" s="1061"/>
      <c r="AE61" s="1070"/>
      <c r="AF61" s="1071"/>
      <c r="AG61" s="1072"/>
      <c r="AH61" s="1072"/>
      <c r="AI61" s="1072"/>
      <c r="AJ61" s="1073"/>
      <c r="AK61" s="1060"/>
      <c r="AL61" s="1061"/>
      <c r="AM61" s="1061"/>
      <c r="AN61" s="1061"/>
      <c r="AO61" s="1061"/>
      <c r="AP61" s="1061"/>
      <c r="AQ61" s="1061"/>
      <c r="AR61" s="1061"/>
      <c r="AS61" s="1061"/>
      <c r="AT61" s="1061"/>
      <c r="AU61" s="1061"/>
      <c r="AV61" s="1061"/>
      <c r="AW61" s="1061"/>
      <c r="AX61" s="1061"/>
      <c r="AY61" s="1061"/>
      <c r="AZ61" s="1062"/>
      <c r="BA61" s="1062"/>
      <c r="BB61" s="1062"/>
      <c r="BC61" s="1062"/>
      <c r="BD61" s="1062"/>
      <c r="BE61" s="1008"/>
      <c r="BF61" s="1008"/>
      <c r="BG61" s="1008"/>
      <c r="BH61" s="1008"/>
      <c r="BI61" s="1009"/>
      <c r="BJ61" s="232"/>
      <c r="BK61" s="232"/>
      <c r="BL61" s="232"/>
      <c r="BM61" s="232"/>
      <c r="BN61" s="232"/>
      <c r="BO61" s="241"/>
      <c r="BP61" s="241"/>
      <c r="BQ61" s="238">
        <v>55</v>
      </c>
      <c r="BR61" s="239"/>
      <c r="BS61" s="1028"/>
      <c r="BT61" s="1029"/>
      <c r="BU61" s="1029"/>
      <c r="BV61" s="1029"/>
      <c r="BW61" s="1029"/>
      <c r="BX61" s="1029"/>
      <c r="BY61" s="1029"/>
      <c r="BZ61" s="1029"/>
      <c r="CA61" s="1029"/>
      <c r="CB61" s="1029"/>
      <c r="CC61" s="1029"/>
      <c r="CD61" s="1029"/>
      <c r="CE61" s="1029"/>
      <c r="CF61" s="1029"/>
      <c r="CG61" s="1050"/>
      <c r="CH61" s="1025"/>
      <c r="CI61" s="1026"/>
      <c r="CJ61" s="1026"/>
      <c r="CK61" s="1026"/>
      <c r="CL61" s="1027"/>
      <c r="CM61" s="1025"/>
      <c r="CN61" s="1026"/>
      <c r="CO61" s="1026"/>
      <c r="CP61" s="1026"/>
      <c r="CQ61" s="1027"/>
      <c r="CR61" s="1025"/>
      <c r="CS61" s="1026"/>
      <c r="CT61" s="1026"/>
      <c r="CU61" s="1026"/>
      <c r="CV61" s="1027"/>
      <c r="CW61" s="1025"/>
      <c r="CX61" s="1026"/>
      <c r="CY61" s="1026"/>
      <c r="CZ61" s="1026"/>
      <c r="DA61" s="1027"/>
      <c r="DB61" s="1025"/>
      <c r="DC61" s="1026"/>
      <c r="DD61" s="1026"/>
      <c r="DE61" s="1026"/>
      <c r="DF61" s="1027"/>
      <c r="DG61" s="1025"/>
      <c r="DH61" s="1026"/>
      <c r="DI61" s="1026"/>
      <c r="DJ61" s="1026"/>
      <c r="DK61" s="1027"/>
      <c r="DL61" s="1025"/>
      <c r="DM61" s="1026"/>
      <c r="DN61" s="1026"/>
      <c r="DO61" s="1026"/>
      <c r="DP61" s="1027"/>
      <c r="DQ61" s="1025"/>
      <c r="DR61" s="1026"/>
      <c r="DS61" s="1026"/>
      <c r="DT61" s="1026"/>
      <c r="DU61" s="1027"/>
      <c r="DV61" s="1028"/>
      <c r="DW61" s="1029"/>
      <c r="DX61" s="1029"/>
      <c r="DY61" s="1029"/>
      <c r="DZ61" s="1030"/>
      <c r="EA61" s="230"/>
    </row>
    <row r="62" spans="1:131" ht="26.25" customHeight="1" x14ac:dyDescent="0.2">
      <c r="A62" s="238">
        <v>35</v>
      </c>
      <c r="B62" s="1066"/>
      <c r="C62" s="1067"/>
      <c r="D62" s="1067"/>
      <c r="E62" s="1067"/>
      <c r="F62" s="1067"/>
      <c r="G62" s="1067"/>
      <c r="H62" s="1067"/>
      <c r="I62" s="1067"/>
      <c r="J62" s="1067"/>
      <c r="K62" s="1067"/>
      <c r="L62" s="1067"/>
      <c r="M62" s="1067"/>
      <c r="N62" s="1067"/>
      <c r="O62" s="1067"/>
      <c r="P62" s="1068"/>
      <c r="Q62" s="1069"/>
      <c r="R62" s="1061"/>
      <c r="S62" s="1061"/>
      <c r="T62" s="1061"/>
      <c r="U62" s="1061"/>
      <c r="V62" s="1061"/>
      <c r="W62" s="1061"/>
      <c r="X62" s="1061"/>
      <c r="Y62" s="1061"/>
      <c r="Z62" s="1061"/>
      <c r="AA62" s="1061"/>
      <c r="AB62" s="1061"/>
      <c r="AC62" s="1061"/>
      <c r="AD62" s="1061"/>
      <c r="AE62" s="1070"/>
      <c r="AF62" s="1071"/>
      <c r="AG62" s="1072"/>
      <c r="AH62" s="1072"/>
      <c r="AI62" s="1072"/>
      <c r="AJ62" s="1073"/>
      <c r="AK62" s="1060"/>
      <c r="AL62" s="1061"/>
      <c r="AM62" s="1061"/>
      <c r="AN62" s="1061"/>
      <c r="AO62" s="1061"/>
      <c r="AP62" s="1061"/>
      <c r="AQ62" s="1061"/>
      <c r="AR62" s="1061"/>
      <c r="AS62" s="1061"/>
      <c r="AT62" s="1061"/>
      <c r="AU62" s="1061"/>
      <c r="AV62" s="1061"/>
      <c r="AW62" s="1061"/>
      <c r="AX62" s="1061"/>
      <c r="AY62" s="1061"/>
      <c r="AZ62" s="1062"/>
      <c r="BA62" s="1062"/>
      <c r="BB62" s="1062"/>
      <c r="BC62" s="1062"/>
      <c r="BD62" s="1062"/>
      <c r="BE62" s="1008"/>
      <c r="BF62" s="1008"/>
      <c r="BG62" s="1008"/>
      <c r="BH62" s="1008"/>
      <c r="BI62" s="1009"/>
      <c r="BJ62" s="1063" t="s">
        <v>416</v>
      </c>
      <c r="BK62" s="1064"/>
      <c r="BL62" s="1064"/>
      <c r="BM62" s="1064"/>
      <c r="BN62" s="1065"/>
      <c r="BO62" s="241"/>
      <c r="BP62" s="241"/>
      <c r="BQ62" s="238">
        <v>56</v>
      </c>
      <c r="BR62" s="239"/>
      <c r="BS62" s="1028"/>
      <c r="BT62" s="1029"/>
      <c r="BU62" s="1029"/>
      <c r="BV62" s="1029"/>
      <c r="BW62" s="1029"/>
      <c r="BX62" s="1029"/>
      <c r="BY62" s="1029"/>
      <c r="BZ62" s="1029"/>
      <c r="CA62" s="1029"/>
      <c r="CB62" s="1029"/>
      <c r="CC62" s="1029"/>
      <c r="CD62" s="1029"/>
      <c r="CE62" s="1029"/>
      <c r="CF62" s="1029"/>
      <c r="CG62" s="1050"/>
      <c r="CH62" s="1025"/>
      <c r="CI62" s="1026"/>
      <c r="CJ62" s="1026"/>
      <c r="CK62" s="1026"/>
      <c r="CL62" s="1027"/>
      <c r="CM62" s="1025"/>
      <c r="CN62" s="1026"/>
      <c r="CO62" s="1026"/>
      <c r="CP62" s="1026"/>
      <c r="CQ62" s="1027"/>
      <c r="CR62" s="1025"/>
      <c r="CS62" s="1026"/>
      <c r="CT62" s="1026"/>
      <c r="CU62" s="1026"/>
      <c r="CV62" s="1027"/>
      <c r="CW62" s="1025"/>
      <c r="CX62" s="1026"/>
      <c r="CY62" s="1026"/>
      <c r="CZ62" s="1026"/>
      <c r="DA62" s="1027"/>
      <c r="DB62" s="1025"/>
      <c r="DC62" s="1026"/>
      <c r="DD62" s="1026"/>
      <c r="DE62" s="1026"/>
      <c r="DF62" s="1027"/>
      <c r="DG62" s="1025"/>
      <c r="DH62" s="1026"/>
      <c r="DI62" s="1026"/>
      <c r="DJ62" s="1026"/>
      <c r="DK62" s="1027"/>
      <c r="DL62" s="1025"/>
      <c r="DM62" s="1026"/>
      <c r="DN62" s="1026"/>
      <c r="DO62" s="1026"/>
      <c r="DP62" s="1027"/>
      <c r="DQ62" s="1025"/>
      <c r="DR62" s="1026"/>
      <c r="DS62" s="1026"/>
      <c r="DT62" s="1026"/>
      <c r="DU62" s="1027"/>
      <c r="DV62" s="1028"/>
      <c r="DW62" s="1029"/>
      <c r="DX62" s="1029"/>
      <c r="DY62" s="1029"/>
      <c r="DZ62" s="1030"/>
      <c r="EA62" s="230"/>
    </row>
    <row r="63" spans="1:131" ht="26.25" customHeight="1" thickBot="1" x14ac:dyDescent="0.25">
      <c r="A63" s="240" t="s">
        <v>395</v>
      </c>
      <c r="B63" s="973" t="s">
        <v>417</v>
      </c>
      <c r="C63" s="974"/>
      <c r="D63" s="974"/>
      <c r="E63" s="974"/>
      <c r="F63" s="974"/>
      <c r="G63" s="974"/>
      <c r="H63" s="974"/>
      <c r="I63" s="974"/>
      <c r="J63" s="974"/>
      <c r="K63" s="974"/>
      <c r="L63" s="974"/>
      <c r="M63" s="974"/>
      <c r="N63" s="974"/>
      <c r="O63" s="974"/>
      <c r="P63" s="984"/>
      <c r="Q63" s="998"/>
      <c r="R63" s="999"/>
      <c r="S63" s="999"/>
      <c r="T63" s="999"/>
      <c r="U63" s="999"/>
      <c r="V63" s="999"/>
      <c r="W63" s="999"/>
      <c r="X63" s="999"/>
      <c r="Y63" s="999"/>
      <c r="Z63" s="999"/>
      <c r="AA63" s="999"/>
      <c r="AB63" s="999"/>
      <c r="AC63" s="999"/>
      <c r="AD63" s="999"/>
      <c r="AE63" s="1056"/>
      <c r="AF63" s="1057">
        <v>3766</v>
      </c>
      <c r="AG63" s="995"/>
      <c r="AH63" s="995"/>
      <c r="AI63" s="995"/>
      <c r="AJ63" s="1058"/>
      <c r="AK63" s="1059"/>
      <c r="AL63" s="999"/>
      <c r="AM63" s="999"/>
      <c r="AN63" s="999"/>
      <c r="AO63" s="999"/>
      <c r="AP63" s="995">
        <v>5304</v>
      </c>
      <c r="AQ63" s="995"/>
      <c r="AR63" s="995"/>
      <c r="AS63" s="995"/>
      <c r="AT63" s="995"/>
      <c r="AU63" s="995">
        <v>3642</v>
      </c>
      <c r="AV63" s="995"/>
      <c r="AW63" s="995"/>
      <c r="AX63" s="995"/>
      <c r="AY63" s="995"/>
      <c r="AZ63" s="1053"/>
      <c r="BA63" s="1053"/>
      <c r="BB63" s="1053"/>
      <c r="BC63" s="1053"/>
      <c r="BD63" s="1053"/>
      <c r="BE63" s="996"/>
      <c r="BF63" s="996"/>
      <c r="BG63" s="996"/>
      <c r="BH63" s="996"/>
      <c r="BI63" s="997"/>
      <c r="BJ63" s="1054" t="s">
        <v>418</v>
      </c>
      <c r="BK63" s="989"/>
      <c r="BL63" s="989"/>
      <c r="BM63" s="989"/>
      <c r="BN63" s="1055"/>
      <c r="BO63" s="241"/>
      <c r="BP63" s="241"/>
      <c r="BQ63" s="238">
        <v>57</v>
      </c>
      <c r="BR63" s="239"/>
      <c r="BS63" s="1028"/>
      <c r="BT63" s="1029"/>
      <c r="BU63" s="1029"/>
      <c r="BV63" s="1029"/>
      <c r="BW63" s="1029"/>
      <c r="BX63" s="1029"/>
      <c r="BY63" s="1029"/>
      <c r="BZ63" s="1029"/>
      <c r="CA63" s="1029"/>
      <c r="CB63" s="1029"/>
      <c r="CC63" s="1029"/>
      <c r="CD63" s="1029"/>
      <c r="CE63" s="1029"/>
      <c r="CF63" s="1029"/>
      <c r="CG63" s="1050"/>
      <c r="CH63" s="1025"/>
      <c r="CI63" s="1026"/>
      <c r="CJ63" s="1026"/>
      <c r="CK63" s="1026"/>
      <c r="CL63" s="1027"/>
      <c r="CM63" s="1025"/>
      <c r="CN63" s="1026"/>
      <c r="CO63" s="1026"/>
      <c r="CP63" s="1026"/>
      <c r="CQ63" s="1027"/>
      <c r="CR63" s="1025"/>
      <c r="CS63" s="1026"/>
      <c r="CT63" s="1026"/>
      <c r="CU63" s="1026"/>
      <c r="CV63" s="1027"/>
      <c r="CW63" s="1025"/>
      <c r="CX63" s="1026"/>
      <c r="CY63" s="1026"/>
      <c r="CZ63" s="1026"/>
      <c r="DA63" s="1027"/>
      <c r="DB63" s="1025"/>
      <c r="DC63" s="1026"/>
      <c r="DD63" s="1026"/>
      <c r="DE63" s="1026"/>
      <c r="DF63" s="1027"/>
      <c r="DG63" s="1025"/>
      <c r="DH63" s="1026"/>
      <c r="DI63" s="1026"/>
      <c r="DJ63" s="1026"/>
      <c r="DK63" s="1027"/>
      <c r="DL63" s="1025"/>
      <c r="DM63" s="1026"/>
      <c r="DN63" s="1026"/>
      <c r="DO63" s="1026"/>
      <c r="DP63" s="1027"/>
      <c r="DQ63" s="1025"/>
      <c r="DR63" s="1026"/>
      <c r="DS63" s="1026"/>
      <c r="DT63" s="1026"/>
      <c r="DU63" s="1027"/>
      <c r="DV63" s="1028"/>
      <c r="DW63" s="1029"/>
      <c r="DX63" s="1029"/>
      <c r="DY63" s="1029"/>
      <c r="DZ63" s="1030"/>
      <c r="EA63" s="230"/>
    </row>
    <row r="64" spans="1:131" ht="26.25" customHeight="1" x14ac:dyDescent="0.2">
      <c r="A64" s="241"/>
      <c r="B64" s="241"/>
      <c r="C64" s="241"/>
      <c r="D64" s="241"/>
      <c r="E64" s="241"/>
      <c r="F64" s="241"/>
      <c r="G64" s="241"/>
      <c r="H64" s="241"/>
      <c r="I64" s="241"/>
      <c r="J64" s="241"/>
      <c r="K64" s="241"/>
      <c r="L64" s="241"/>
      <c r="M64" s="241"/>
      <c r="N64" s="241"/>
      <c r="O64" s="241"/>
      <c r="P64" s="241"/>
      <c r="Q64" s="24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38">
        <v>58</v>
      </c>
      <c r="BR64" s="239"/>
      <c r="BS64" s="1028"/>
      <c r="BT64" s="1029"/>
      <c r="BU64" s="1029"/>
      <c r="BV64" s="1029"/>
      <c r="BW64" s="1029"/>
      <c r="BX64" s="1029"/>
      <c r="BY64" s="1029"/>
      <c r="BZ64" s="1029"/>
      <c r="CA64" s="1029"/>
      <c r="CB64" s="1029"/>
      <c r="CC64" s="1029"/>
      <c r="CD64" s="1029"/>
      <c r="CE64" s="1029"/>
      <c r="CF64" s="1029"/>
      <c r="CG64" s="1050"/>
      <c r="CH64" s="1025"/>
      <c r="CI64" s="1026"/>
      <c r="CJ64" s="1026"/>
      <c r="CK64" s="1026"/>
      <c r="CL64" s="1027"/>
      <c r="CM64" s="1025"/>
      <c r="CN64" s="1026"/>
      <c r="CO64" s="1026"/>
      <c r="CP64" s="1026"/>
      <c r="CQ64" s="1027"/>
      <c r="CR64" s="1025"/>
      <c r="CS64" s="1026"/>
      <c r="CT64" s="1026"/>
      <c r="CU64" s="1026"/>
      <c r="CV64" s="1027"/>
      <c r="CW64" s="1025"/>
      <c r="CX64" s="1026"/>
      <c r="CY64" s="1026"/>
      <c r="CZ64" s="1026"/>
      <c r="DA64" s="1027"/>
      <c r="DB64" s="1025"/>
      <c r="DC64" s="1026"/>
      <c r="DD64" s="1026"/>
      <c r="DE64" s="1026"/>
      <c r="DF64" s="1027"/>
      <c r="DG64" s="1025"/>
      <c r="DH64" s="1026"/>
      <c r="DI64" s="1026"/>
      <c r="DJ64" s="1026"/>
      <c r="DK64" s="1027"/>
      <c r="DL64" s="1025"/>
      <c r="DM64" s="1026"/>
      <c r="DN64" s="1026"/>
      <c r="DO64" s="1026"/>
      <c r="DP64" s="1027"/>
      <c r="DQ64" s="1025"/>
      <c r="DR64" s="1026"/>
      <c r="DS64" s="1026"/>
      <c r="DT64" s="1026"/>
      <c r="DU64" s="1027"/>
      <c r="DV64" s="1028"/>
      <c r="DW64" s="1029"/>
      <c r="DX64" s="1029"/>
      <c r="DY64" s="1029"/>
      <c r="DZ64" s="1030"/>
      <c r="EA64" s="230"/>
    </row>
    <row r="65" spans="1:131" ht="26.25" customHeight="1" thickBot="1" x14ac:dyDescent="0.25">
      <c r="A65" s="232" t="s">
        <v>419</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1"/>
      <c r="BF65" s="241"/>
      <c r="BG65" s="241"/>
      <c r="BH65" s="241"/>
      <c r="BI65" s="241"/>
      <c r="BJ65" s="241"/>
      <c r="BK65" s="241"/>
      <c r="BL65" s="241"/>
      <c r="BM65" s="241"/>
      <c r="BN65" s="241"/>
      <c r="BO65" s="241"/>
      <c r="BP65" s="241"/>
      <c r="BQ65" s="238">
        <v>59</v>
      </c>
      <c r="BR65" s="239"/>
      <c r="BS65" s="1028"/>
      <c r="BT65" s="1029"/>
      <c r="BU65" s="1029"/>
      <c r="BV65" s="1029"/>
      <c r="BW65" s="1029"/>
      <c r="BX65" s="1029"/>
      <c r="BY65" s="1029"/>
      <c r="BZ65" s="1029"/>
      <c r="CA65" s="1029"/>
      <c r="CB65" s="1029"/>
      <c r="CC65" s="1029"/>
      <c r="CD65" s="1029"/>
      <c r="CE65" s="1029"/>
      <c r="CF65" s="1029"/>
      <c r="CG65" s="1050"/>
      <c r="CH65" s="1025"/>
      <c r="CI65" s="1026"/>
      <c r="CJ65" s="1026"/>
      <c r="CK65" s="1026"/>
      <c r="CL65" s="1027"/>
      <c r="CM65" s="1025"/>
      <c r="CN65" s="1026"/>
      <c r="CO65" s="1026"/>
      <c r="CP65" s="1026"/>
      <c r="CQ65" s="1027"/>
      <c r="CR65" s="1025"/>
      <c r="CS65" s="1026"/>
      <c r="CT65" s="1026"/>
      <c r="CU65" s="1026"/>
      <c r="CV65" s="1027"/>
      <c r="CW65" s="1025"/>
      <c r="CX65" s="1026"/>
      <c r="CY65" s="1026"/>
      <c r="CZ65" s="1026"/>
      <c r="DA65" s="1027"/>
      <c r="DB65" s="1025"/>
      <c r="DC65" s="1026"/>
      <c r="DD65" s="1026"/>
      <c r="DE65" s="1026"/>
      <c r="DF65" s="1027"/>
      <c r="DG65" s="1025"/>
      <c r="DH65" s="1026"/>
      <c r="DI65" s="1026"/>
      <c r="DJ65" s="1026"/>
      <c r="DK65" s="1027"/>
      <c r="DL65" s="1025"/>
      <c r="DM65" s="1026"/>
      <c r="DN65" s="1026"/>
      <c r="DO65" s="1026"/>
      <c r="DP65" s="1027"/>
      <c r="DQ65" s="1025"/>
      <c r="DR65" s="1026"/>
      <c r="DS65" s="1026"/>
      <c r="DT65" s="1026"/>
      <c r="DU65" s="1027"/>
      <c r="DV65" s="1028"/>
      <c r="DW65" s="1029"/>
      <c r="DX65" s="1029"/>
      <c r="DY65" s="1029"/>
      <c r="DZ65" s="1030"/>
      <c r="EA65" s="230"/>
    </row>
    <row r="66" spans="1:131" ht="26.25" customHeight="1" x14ac:dyDescent="0.2">
      <c r="A66" s="1031" t="s">
        <v>420</v>
      </c>
      <c r="B66" s="1032"/>
      <c r="C66" s="1032"/>
      <c r="D66" s="1032"/>
      <c r="E66" s="1032"/>
      <c r="F66" s="1032"/>
      <c r="G66" s="1032"/>
      <c r="H66" s="1032"/>
      <c r="I66" s="1032"/>
      <c r="J66" s="1032"/>
      <c r="K66" s="1032"/>
      <c r="L66" s="1032"/>
      <c r="M66" s="1032"/>
      <c r="N66" s="1032"/>
      <c r="O66" s="1032"/>
      <c r="P66" s="1033"/>
      <c r="Q66" s="1037" t="s">
        <v>421</v>
      </c>
      <c r="R66" s="1038"/>
      <c r="S66" s="1038"/>
      <c r="T66" s="1038"/>
      <c r="U66" s="1039"/>
      <c r="V66" s="1037" t="s">
        <v>422</v>
      </c>
      <c r="W66" s="1038"/>
      <c r="X66" s="1038"/>
      <c r="Y66" s="1038"/>
      <c r="Z66" s="1039"/>
      <c r="AA66" s="1037" t="s">
        <v>423</v>
      </c>
      <c r="AB66" s="1038"/>
      <c r="AC66" s="1038"/>
      <c r="AD66" s="1038"/>
      <c r="AE66" s="1039"/>
      <c r="AF66" s="1043" t="s">
        <v>424</v>
      </c>
      <c r="AG66" s="1044"/>
      <c r="AH66" s="1044"/>
      <c r="AI66" s="1044"/>
      <c r="AJ66" s="1045"/>
      <c r="AK66" s="1037" t="s">
        <v>425</v>
      </c>
      <c r="AL66" s="1032"/>
      <c r="AM66" s="1032"/>
      <c r="AN66" s="1032"/>
      <c r="AO66" s="1033"/>
      <c r="AP66" s="1037" t="s">
        <v>426</v>
      </c>
      <c r="AQ66" s="1038"/>
      <c r="AR66" s="1038"/>
      <c r="AS66" s="1038"/>
      <c r="AT66" s="1039"/>
      <c r="AU66" s="1037" t="s">
        <v>427</v>
      </c>
      <c r="AV66" s="1038"/>
      <c r="AW66" s="1038"/>
      <c r="AX66" s="1038"/>
      <c r="AY66" s="1039"/>
      <c r="AZ66" s="1037" t="s">
        <v>380</v>
      </c>
      <c r="BA66" s="1038"/>
      <c r="BB66" s="1038"/>
      <c r="BC66" s="1038"/>
      <c r="BD66" s="1051"/>
      <c r="BE66" s="241"/>
      <c r="BF66" s="241"/>
      <c r="BG66" s="241"/>
      <c r="BH66" s="241"/>
      <c r="BI66" s="241"/>
      <c r="BJ66" s="241"/>
      <c r="BK66" s="241"/>
      <c r="BL66" s="241"/>
      <c r="BM66" s="241"/>
      <c r="BN66" s="241"/>
      <c r="BO66" s="241"/>
      <c r="BP66" s="241"/>
      <c r="BQ66" s="238">
        <v>60</v>
      </c>
      <c r="BR66" s="243"/>
      <c r="BS66" s="981"/>
      <c r="BT66" s="982"/>
      <c r="BU66" s="982"/>
      <c r="BV66" s="982"/>
      <c r="BW66" s="982"/>
      <c r="BX66" s="982"/>
      <c r="BY66" s="982"/>
      <c r="BZ66" s="982"/>
      <c r="CA66" s="982"/>
      <c r="CB66" s="982"/>
      <c r="CC66" s="982"/>
      <c r="CD66" s="982"/>
      <c r="CE66" s="982"/>
      <c r="CF66" s="982"/>
      <c r="CG66" s="991"/>
      <c r="CH66" s="992"/>
      <c r="CI66" s="993"/>
      <c r="CJ66" s="993"/>
      <c r="CK66" s="993"/>
      <c r="CL66" s="994"/>
      <c r="CM66" s="992"/>
      <c r="CN66" s="993"/>
      <c r="CO66" s="993"/>
      <c r="CP66" s="993"/>
      <c r="CQ66" s="994"/>
      <c r="CR66" s="992"/>
      <c r="CS66" s="993"/>
      <c r="CT66" s="993"/>
      <c r="CU66" s="993"/>
      <c r="CV66" s="994"/>
      <c r="CW66" s="992"/>
      <c r="CX66" s="993"/>
      <c r="CY66" s="993"/>
      <c r="CZ66" s="993"/>
      <c r="DA66" s="994"/>
      <c r="DB66" s="992"/>
      <c r="DC66" s="993"/>
      <c r="DD66" s="993"/>
      <c r="DE66" s="993"/>
      <c r="DF66" s="994"/>
      <c r="DG66" s="992"/>
      <c r="DH66" s="993"/>
      <c r="DI66" s="993"/>
      <c r="DJ66" s="993"/>
      <c r="DK66" s="994"/>
      <c r="DL66" s="992"/>
      <c r="DM66" s="993"/>
      <c r="DN66" s="993"/>
      <c r="DO66" s="993"/>
      <c r="DP66" s="994"/>
      <c r="DQ66" s="992"/>
      <c r="DR66" s="993"/>
      <c r="DS66" s="993"/>
      <c r="DT66" s="993"/>
      <c r="DU66" s="994"/>
      <c r="DV66" s="981"/>
      <c r="DW66" s="982"/>
      <c r="DX66" s="982"/>
      <c r="DY66" s="982"/>
      <c r="DZ66" s="983"/>
      <c r="EA66" s="230"/>
    </row>
    <row r="67" spans="1:131" ht="26.25" customHeight="1" thickBot="1" x14ac:dyDescent="0.25">
      <c r="A67" s="1034"/>
      <c r="B67" s="1035"/>
      <c r="C67" s="1035"/>
      <c r="D67" s="1035"/>
      <c r="E67" s="1035"/>
      <c r="F67" s="1035"/>
      <c r="G67" s="1035"/>
      <c r="H67" s="1035"/>
      <c r="I67" s="1035"/>
      <c r="J67" s="1035"/>
      <c r="K67" s="1035"/>
      <c r="L67" s="1035"/>
      <c r="M67" s="1035"/>
      <c r="N67" s="1035"/>
      <c r="O67" s="1035"/>
      <c r="P67" s="1036"/>
      <c r="Q67" s="1040"/>
      <c r="R67" s="1041"/>
      <c r="S67" s="1041"/>
      <c r="T67" s="1041"/>
      <c r="U67" s="1042"/>
      <c r="V67" s="1040"/>
      <c r="W67" s="1041"/>
      <c r="X67" s="1041"/>
      <c r="Y67" s="1041"/>
      <c r="Z67" s="1042"/>
      <c r="AA67" s="1040"/>
      <c r="AB67" s="1041"/>
      <c r="AC67" s="1041"/>
      <c r="AD67" s="1041"/>
      <c r="AE67" s="1042"/>
      <c r="AF67" s="1046"/>
      <c r="AG67" s="1047"/>
      <c r="AH67" s="1047"/>
      <c r="AI67" s="1047"/>
      <c r="AJ67" s="1048"/>
      <c r="AK67" s="1049"/>
      <c r="AL67" s="1035"/>
      <c r="AM67" s="1035"/>
      <c r="AN67" s="1035"/>
      <c r="AO67" s="1036"/>
      <c r="AP67" s="1040"/>
      <c r="AQ67" s="1041"/>
      <c r="AR67" s="1041"/>
      <c r="AS67" s="1041"/>
      <c r="AT67" s="1042"/>
      <c r="AU67" s="1040"/>
      <c r="AV67" s="1041"/>
      <c r="AW67" s="1041"/>
      <c r="AX67" s="1041"/>
      <c r="AY67" s="1042"/>
      <c r="AZ67" s="1040"/>
      <c r="BA67" s="1041"/>
      <c r="BB67" s="1041"/>
      <c r="BC67" s="1041"/>
      <c r="BD67" s="1052"/>
      <c r="BE67" s="241"/>
      <c r="BF67" s="241"/>
      <c r="BG67" s="241"/>
      <c r="BH67" s="241"/>
      <c r="BI67" s="241"/>
      <c r="BJ67" s="241"/>
      <c r="BK67" s="241"/>
      <c r="BL67" s="241"/>
      <c r="BM67" s="241"/>
      <c r="BN67" s="241"/>
      <c r="BO67" s="241"/>
      <c r="BP67" s="241"/>
      <c r="BQ67" s="238">
        <v>61</v>
      </c>
      <c r="BR67" s="243"/>
      <c r="BS67" s="981"/>
      <c r="BT67" s="982"/>
      <c r="BU67" s="982"/>
      <c r="BV67" s="982"/>
      <c r="BW67" s="982"/>
      <c r="BX67" s="982"/>
      <c r="BY67" s="982"/>
      <c r="BZ67" s="982"/>
      <c r="CA67" s="982"/>
      <c r="CB67" s="982"/>
      <c r="CC67" s="982"/>
      <c r="CD67" s="982"/>
      <c r="CE67" s="982"/>
      <c r="CF67" s="982"/>
      <c r="CG67" s="991"/>
      <c r="CH67" s="992"/>
      <c r="CI67" s="993"/>
      <c r="CJ67" s="993"/>
      <c r="CK67" s="993"/>
      <c r="CL67" s="994"/>
      <c r="CM67" s="992"/>
      <c r="CN67" s="993"/>
      <c r="CO67" s="993"/>
      <c r="CP67" s="993"/>
      <c r="CQ67" s="994"/>
      <c r="CR67" s="992"/>
      <c r="CS67" s="993"/>
      <c r="CT67" s="993"/>
      <c r="CU67" s="993"/>
      <c r="CV67" s="994"/>
      <c r="CW67" s="992"/>
      <c r="CX67" s="993"/>
      <c r="CY67" s="993"/>
      <c r="CZ67" s="993"/>
      <c r="DA67" s="994"/>
      <c r="DB67" s="992"/>
      <c r="DC67" s="993"/>
      <c r="DD67" s="993"/>
      <c r="DE67" s="993"/>
      <c r="DF67" s="994"/>
      <c r="DG67" s="992"/>
      <c r="DH67" s="993"/>
      <c r="DI67" s="993"/>
      <c r="DJ67" s="993"/>
      <c r="DK67" s="994"/>
      <c r="DL67" s="992"/>
      <c r="DM67" s="993"/>
      <c r="DN67" s="993"/>
      <c r="DO67" s="993"/>
      <c r="DP67" s="994"/>
      <c r="DQ67" s="992"/>
      <c r="DR67" s="993"/>
      <c r="DS67" s="993"/>
      <c r="DT67" s="993"/>
      <c r="DU67" s="994"/>
      <c r="DV67" s="981"/>
      <c r="DW67" s="982"/>
      <c r="DX67" s="982"/>
      <c r="DY67" s="982"/>
      <c r="DZ67" s="983"/>
      <c r="EA67" s="230"/>
    </row>
    <row r="68" spans="1:131" ht="26.25" customHeight="1" thickTop="1" x14ac:dyDescent="0.2">
      <c r="A68" s="236">
        <v>1</v>
      </c>
      <c r="B68" s="1021" t="s">
        <v>583</v>
      </c>
      <c r="C68" s="1022"/>
      <c r="D68" s="1022"/>
      <c r="E68" s="1022"/>
      <c r="F68" s="1022"/>
      <c r="G68" s="1022"/>
      <c r="H68" s="1022"/>
      <c r="I68" s="1022"/>
      <c r="J68" s="1022"/>
      <c r="K68" s="1022"/>
      <c r="L68" s="1022"/>
      <c r="M68" s="1022"/>
      <c r="N68" s="1022"/>
      <c r="O68" s="1022"/>
      <c r="P68" s="1023"/>
      <c r="Q68" s="1024">
        <v>7036</v>
      </c>
      <c r="R68" s="1018"/>
      <c r="S68" s="1018"/>
      <c r="T68" s="1018"/>
      <c r="U68" s="1018"/>
      <c r="V68" s="1018">
        <v>6106</v>
      </c>
      <c r="W68" s="1018"/>
      <c r="X68" s="1018"/>
      <c r="Y68" s="1018"/>
      <c r="Z68" s="1018"/>
      <c r="AA68" s="1018">
        <v>930</v>
      </c>
      <c r="AB68" s="1018"/>
      <c r="AC68" s="1018"/>
      <c r="AD68" s="1018"/>
      <c r="AE68" s="1018"/>
      <c r="AF68" s="1018">
        <v>930</v>
      </c>
      <c r="AG68" s="1018"/>
      <c r="AH68" s="1018"/>
      <c r="AI68" s="1018"/>
      <c r="AJ68" s="1018"/>
      <c r="AK68" s="1018">
        <v>11</v>
      </c>
      <c r="AL68" s="1018"/>
      <c r="AM68" s="1018"/>
      <c r="AN68" s="1018"/>
      <c r="AO68" s="1018"/>
      <c r="AP68" s="1018">
        <v>0</v>
      </c>
      <c r="AQ68" s="1018"/>
      <c r="AR68" s="1018"/>
      <c r="AS68" s="1018"/>
      <c r="AT68" s="1018"/>
      <c r="AU68" s="1018" t="s">
        <v>519</v>
      </c>
      <c r="AV68" s="1018"/>
      <c r="AW68" s="1018"/>
      <c r="AX68" s="1018"/>
      <c r="AY68" s="1018"/>
      <c r="AZ68" s="1019"/>
      <c r="BA68" s="1019"/>
      <c r="BB68" s="1019"/>
      <c r="BC68" s="1019"/>
      <c r="BD68" s="1020"/>
      <c r="BE68" s="241"/>
      <c r="BF68" s="241"/>
      <c r="BG68" s="241"/>
      <c r="BH68" s="241"/>
      <c r="BI68" s="241"/>
      <c r="BJ68" s="241"/>
      <c r="BK68" s="241"/>
      <c r="BL68" s="241"/>
      <c r="BM68" s="241"/>
      <c r="BN68" s="241"/>
      <c r="BO68" s="241"/>
      <c r="BP68" s="241"/>
      <c r="BQ68" s="238">
        <v>62</v>
      </c>
      <c r="BR68" s="243"/>
      <c r="BS68" s="981"/>
      <c r="BT68" s="982"/>
      <c r="BU68" s="982"/>
      <c r="BV68" s="982"/>
      <c r="BW68" s="982"/>
      <c r="BX68" s="982"/>
      <c r="BY68" s="982"/>
      <c r="BZ68" s="982"/>
      <c r="CA68" s="982"/>
      <c r="CB68" s="982"/>
      <c r="CC68" s="982"/>
      <c r="CD68" s="982"/>
      <c r="CE68" s="982"/>
      <c r="CF68" s="982"/>
      <c r="CG68" s="991"/>
      <c r="CH68" s="992"/>
      <c r="CI68" s="993"/>
      <c r="CJ68" s="993"/>
      <c r="CK68" s="993"/>
      <c r="CL68" s="994"/>
      <c r="CM68" s="992"/>
      <c r="CN68" s="993"/>
      <c r="CO68" s="993"/>
      <c r="CP68" s="993"/>
      <c r="CQ68" s="994"/>
      <c r="CR68" s="992"/>
      <c r="CS68" s="993"/>
      <c r="CT68" s="993"/>
      <c r="CU68" s="993"/>
      <c r="CV68" s="994"/>
      <c r="CW68" s="992"/>
      <c r="CX68" s="993"/>
      <c r="CY68" s="993"/>
      <c r="CZ68" s="993"/>
      <c r="DA68" s="994"/>
      <c r="DB68" s="992"/>
      <c r="DC68" s="993"/>
      <c r="DD68" s="993"/>
      <c r="DE68" s="993"/>
      <c r="DF68" s="994"/>
      <c r="DG68" s="992"/>
      <c r="DH68" s="993"/>
      <c r="DI68" s="993"/>
      <c r="DJ68" s="993"/>
      <c r="DK68" s="994"/>
      <c r="DL68" s="992"/>
      <c r="DM68" s="993"/>
      <c r="DN68" s="993"/>
      <c r="DO68" s="993"/>
      <c r="DP68" s="994"/>
      <c r="DQ68" s="992"/>
      <c r="DR68" s="993"/>
      <c r="DS68" s="993"/>
      <c r="DT68" s="993"/>
      <c r="DU68" s="994"/>
      <c r="DV68" s="981"/>
      <c r="DW68" s="982"/>
      <c r="DX68" s="982"/>
      <c r="DY68" s="982"/>
      <c r="DZ68" s="983"/>
      <c r="EA68" s="230"/>
    </row>
    <row r="69" spans="1:131" ht="26.25" customHeight="1" x14ac:dyDescent="0.2">
      <c r="A69" s="238">
        <v>2</v>
      </c>
      <c r="B69" s="1010" t="s">
        <v>584</v>
      </c>
      <c r="C69" s="1011"/>
      <c r="D69" s="1011"/>
      <c r="E69" s="1011"/>
      <c r="F69" s="1011"/>
      <c r="G69" s="1011"/>
      <c r="H69" s="1011"/>
      <c r="I69" s="1011"/>
      <c r="J69" s="1011"/>
      <c r="K69" s="1011"/>
      <c r="L69" s="1011"/>
      <c r="M69" s="1011"/>
      <c r="N69" s="1011"/>
      <c r="O69" s="1011"/>
      <c r="P69" s="1012"/>
      <c r="Q69" s="1013">
        <v>176</v>
      </c>
      <c r="R69" s="1007"/>
      <c r="S69" s="1007"/>
      <c r="T69" s="1007"/>
      <c r="U69" s="1007"/>
      <c r="V69" s="1007">
        <v>165</v>
      </c>
      <c r="W69" s="1007"/>
      <c r="X69" s="1007"/>
      <c r="Y69" s="1007"/>
      <c r="Z69" s="1007"/>
      <c r="AA69" s="1007">
        <v>11</v>
      </c>
      <c r="AB69" s="1007"/>
      <c r="AC69" s="1007"/>
      <c r="AD69" s="1007"/>
      <c r="AE69" s="1007"/>
      <c r="AF69" s="1007">
        <v>11</v>
      </c>
      <c r="AG69" s="1007"/>
      <c r="AH69" s="1007"/>
      <c r="AI69" s="1007"/>
      <c r="AJ69" s="1007"/>
      <c r="AK69" s="1007" t="s">
        <v>519</v>
      </c>
      <c r="AL69" s="1007"/>
      <c r="AM69" s="1007"/>
      <c r="AN69" s="1007"/>
      <c r="AO69" s="1007"/>
      <c r="AP69" s="1007" t="s">
        <v>519</v>
      </c>
      <c r="AQ69" s="1007"/>
      <c r="AR69" s="1007"/>
      <c r="AS69" s="1007"/>
      <c r="AT69" s="1007"/>
      <c r="AU69" s="1007" t="s">
        <v>519</v>
      </c>
      <c r="AV69" s="1007"/>
      <c r="AW69" s="1007"/>
      <c r="AX69" s="1007"/>
      <c r="AY69" s="1007"/>
      <c r="AZ69" s="1008"/>
      <c r="BA69" s="1008"/>
      <c r="BB69" s="1008"/>
      <c r="BC69" s="1008"/>
      <c r="BD69" s="1009"/>
      <c r="BE69" s="241"/>
      <c r="BF69" s="241"/>
      <c r="BG69" s="241"/>
      <c r="BH69" s="241"/>
      <c r="BI69" s="241"/>
      <c r="BJ69" s="241"/>
      <c r="BK69" s="241"/>
      <c r="BL69" s="241"/>
      <c r="BM69" s="241"/>
      <c r="BN69" s="241"/>
      <c r="BO69" s="241"/>
      <c r="BP69" s="241"/>
      <c r="BQ69" s="238">
        <v>63</v>
      </c>
      <c r="BR69" s="243"/>
      <c r="BS69" s="981"/>
      <c r="BT69" s="982"/>
      <c r="BU69" s="982"/>
      <c r="BV69" s="982"/>
      <c r="BW69" s="982"/>
      <c r="BX69" s="982"/>
      <c r="BY69" s="982"/>
      <c r="BZ69" s="982"/>
      <c r="CA69" s="982"/>
      <c r="CB69" s="982"/>
      <c r="CC69" s="982"/>
      <c r="CD69" s="982"/>
      <c r="CE69" s="982"/>
      <c r="CF69" s="982"/>
      <c r="CG69" s="991"/>
      <c r="CH69" s="992"/>
      <c r="CI69" s="993"/>
      <c r="CJ69" s="993"/>
      <c r="CK69" s="993"/>
      <c r="CL69" s="994"/>
      <c r="CM69" s="992"/>
      <c r="CN69" s="993"/>
      <c r="CO69" s="993"/>
      <c r="CP69" s="993"/>
      <c r="CQ69" s="994"/>
      <c r="CR69" s="992"/>
      <c r="CS69" s="993"/>
      <c r="CT69" s="993"/>
      <c r="CU69" s="993"/>
      <c r="CV69" s="994"/>
      <c r="CW69" s="992"/>
      <c r="CX69" s="993"/>
      <c r="CY69" s="993"/>
      <c r="CZ69" s="993"/>
      <c r="DA69" s="994"/>
      <c r="DB69" s="992"/>
      <c r="DC69" s="993"/>
      <c r="DD69" s="993"/>
      <c r="DE69" s="993"/>
      <c r="DF69" s="994"/>
      <c r="DG69" s="992"/>
      <c r="DH69" s="993"/>
      <c r="DI69" s="993"/>
      <c r="DJ69" s="993"/>
      <c r="DK69" s="994"/>
      <c r="DL69" s="992"/>
      <c r="DM69" s="993"/>
      <c r="DN69" s="993"/>
      <c r="DO69" s="993"/>
      <c r="DP69" s="994"/>
      <c r="DQ69" s="992"/>
      <c r="DR69" s="993"/>
      <c r="DS69" s="993"/>
      <c r="DT69" s="993"/>
      <c r="DU69" s="994"/>
      <c r="DV69" s="981"/>
      <c r="DW69" s="982"/>
      <c r="DX69" s="982"/>
      <c r="DY69" s="982"/>
      <c r="DZ69" s="983"/>
      <c r="EA69" s="230"/>
    </row>
    <row r="70" spans="1:131" ht="26.25" customHeight="1" x14ac:dyDescent="0.2">
      <c r="A70" s="238">
        <v>3</v>
      </c>
      <c r="B70" s="1010" t="s">
        <v>585</v>
      </c>
      <c r="C70" s="1011"/>
      <c r="D70" s="1011"/>
      <c r="E70" s="1011"/>
      <c r="F70" s="1011"/>
      <c r="G70" s="1011"/>
      <c r="H70" s="1011"/>
      <c r="I70" s="1011"/>
      <c r="J70" s="1011"/>
      <c r="K70" s="1011"/>
      <c r="L70" s="1011"/>
      <c r="M70" s="1011"/>
      <c r="N70" s="1011"/>
      <c r="O70" s="1011"/>
      <c r="P70" s="1012"/>
      <c r="Q70" s="1013">
        <v>1308</v>
      </c>
      <c r="R70" s="1007"/>
      <c r="S70" s="1007"/>
      <c r="T70" s="1007"/>
      <c r="U70" s="1007"/>
      <c r="V70" s="1007">
        <v>1001</v>
      </c>
      <c r="W70" s="1007"/>
      <c r="X70" s="1007"/>
      <c r="Y70" s="1007"/>
      <c r="Z70" s="1007"/>
      <c r="AA70" s="1007">
        <v>307</v>
      </c>
      <c r="AB70" s="1007"/>
      <c r="AC70" s="1007"/>
      <c r="AD70" s="1007"/>
      <c r="AE70" s="1007"/>
      <c r="AF70" s="1007">
        <v>307</v>
      </c>
      <c r="AG70" s="1007"/>
      <c r="AH70" s="1007"/>
      <c r="AI70" s="1007"/>
      <c r="AJ70" s="1007"/>
      <c r="AK70" s="1007">
        <v>0</v>
      </c>
      <c r="AL70" s="1007"/>
      <c r="AM70" s="1007"/>
      <c r="AN70" s="1007"/>
      <c r="AO70" s="1007"/>
      <c r="AP70" s="1007">
        <v>1943</v>
      </c>
      <c r="AQ70" s="1007"/>
      <c r="AR70" s="1007"/>
      <c r="AS70" s="1007"/>
      <c r="AT70" s="1007"/>
      <c r="AU70" s="1007" t="s">
        <v>519</v>
      </c>
      <c r="AV70" s="1007"/>
      <c r="AW70" s="1007"/>
      <c r="AX70" s="1007"/>
      <c r="AY70" s="1007"/>
      <c r="AZ70" s="1008"/>
      <c r="BA70" s="1008"/>
      <c r="BB70" s="1008"/>
      <c r="BC70" s="1008"/>
      <c r="BD70" s="1009"/>
      <c r="BE70" s="241"/>
      <c r="BF70" s="241"/>
      <c r="BG70" s="241"/>
      <c r="BH70" s="241"/>
      <c r="BI70" s="241"/>
      <c r="BJ70" s="241"/>
      <c r="BK70" s="241"/>
      <c r="BL70" s="241"/>
      <c r="BM70" s="241"/>
      <c r="BN70" s="241"/>
      <c r="BO70" s="241"/>
      <c r="BP70" s="241"/>
      <c r="BQ70" s="238">
        <v>64</v>
      </c>
      <c r="BR70" s="243"/>
      <c r="BS70" s="981"/>
      <c r="BT70" s="982"/>
      <c r="BU70" s="982"/>
      <c r="BV70" s="982"/>
      <c r="BW70" s="982"/>
      <c r="BX70" s="982"/>
      <c r="BY70" s="982"/>
      <c r="BZ70" s="982"/>
      <c r="CA70" s="982"/>
      <c r="CB70" s="982"/>
      <c r="CC70" s="982"/>
      <c r="CD70" s="982"/>
      <c r="CE70" s="982"/>
      <c r="CF70" s="982"/>
      <c r="CG70" s="991"/>
      <c r="CH70" s="992"/>
      <c r="CI70" s="993"/>
      <c r="CJ70" s="993"/>
      <c r="CK70" s="993"/>
      <c r="CL70" s="994"/>
      <c r="CM70" s="992"/>
      <c r="CN70" s="993"/>
      <c r="CO70" s="993"/>
      <c r="CP70" s="993"/>
      <c r="CQ70" s="994"/>
      <c r="CR70" s="992"/>
      <c r="CS70" s="993"/>
      <c r="CT70" s="993"/>
      <c r="CU70" s="993"/>
      <c r="CV70" s="994"/>
      <c r="CW70" s="992"/>
      <c r="CX70" s="993"/>
      <c r="CY70" s="993"/>
      <c r="CZ70" s="993"/>
      <c r="DA70" s="994"/>
      <c r="DB70" s="992"/>
      <c r="DC70" s="993"/>
      <c r="DD70" s="993"/>
      <c r="DE70" s="993"/>
      <c r="DF70" s="994"/>
      <c r="DG70" s="992"/>
      <c r="DH70" s="993"/>
      <c r="DI70" s="993"/>
      <c r="DJ70" s="993"/>
      <c r="DK70" s="994"/>
      <c r="DL70" s="992"/>
      <c r="DM70" s="993"/>
      <c r="DN70" s="993"/>
      <c r="DO70" s="993"/>
      <c r="DP70" s="994"/>
      <c r="DQ70" s="992"/>
      <c r="DR70" s="993"/>
      <c r="DS70" s="993"/>
      <c r="DT70" s="993"/>
      <c r="DU70" s="994"/>
      <c r="DV70" s="981"/>
      <c r="DW70" s="982"/>
      <c r="DX70" s="982"/>
      <c r="DY70" s="982"/>
      <c r="DZ70" s="983"/>
      <c r="EA70" s="230"/>
    </row>
    <row r="71" spans="1:131" ht="26.25" customHeight="1" x14ac:dyDescent="0.2">
      <c r="A71" s="238">
        <v>4</v>
      </c>
      <c r="B71" s="1010" t="s">
        <v>586</v>
      </c>
      <c r="C71" s="1011"/>
      <c r="D71" s="1011"/>
      <c r="E71" s="1011"/>
      <c r="F71" s="1011"/>
      <c r="G71" s="1011"/>
      <c r="H71" s="1011"/>
      <c r="I71" s="1011"/>
      <c r="J71" s="1011"/>
      <c r="K71" s="1011"/>
      <c r="L71" s="1011"/>
      <c r="M71" s="1011"/>
      <c r="N71" s="1011"/>
      <c r="O71" s="1011"/>
      <c r="P71" s="1012"/>
      <c r="Q71" s="1013">
        <v>3927</v>
      </c>
      <c r="R71" s="1007"/>
      <c r="S71" s="1007"/>
      <c r="T71" s="1007"/>
      <c r="U71" s="1007"/>
      <c r="V71" s="1007">
        <v>3506</v>
      </c>
      <c r="W71" s="1007"/>
      <c r="X71" s="1007"/>
      <c r="Y71" s="1007"/>
      <c r="Z71" s="1007"/>
      <c r="AA71" s="1007">
        <v>421</v>
      </c>
      <c r="AB71" s="1007"/>
      <c r="AC71" s="1007"/>
      <c r="AD71" s="1007"/>
      <c r="AE71" s="1007"/>
      <c r="AF71" s="1007">
        <v>208</v>
      </c>
      <c r="AG71" s="1007"/>
      <c r="AH71" s="1007"/>
      <c r="AI71" s="1007"/>
      <c r="AJ71" s="1007"/>
      <c r="AK71" s="1007" t="s">
        <v>519</v>
      </c>
      <c r="AL71" s="1007"/>
      <c r="AM71" s="1007"/>
      <c r="AN71" s="1007"/>
      <c r="AO71" s="1007"/>
      <c r="AP71" s="1007" t="s">
        <v>519</v>
      </c>
      <c r="AQ71" s="1007"/>
      <c r="AR71" s="1007"/>
      <c r="AS71" s="1007"/>
      <c r="AT71" s="1007"/>
      <c r="AU71" s="1007" t="s">
        <v>519</v>
      </c>
      <c r="AV71" s="1007"/>
      <c r="AW71" s="1007"/>
      <c r="AX71" s="1007"/>
      <c r="AY71" s="1007"/>
      <c r="AZ71" s="1008"/>
      <c r="BA71" s="1008"/>
      <c r="BB71" s="1008"/>
      <c r="BC71" s="1008"/>
      <c r="BD71" s="1009"/>
      <c r="BE71" s="241"/>
      <c r="BF71" s="241"/>
      <c r="BG71" s="241"/>
      <c r="BH71" s="241"/>
      <c r="BI71" s="241"/>
      <c r="BJ71" s="241"/>
      <c r="BK71" s="241"/>
      <c r="BL71" s="241"/>
      <c r="BM71" s="241"/>
      <c r="BN71" s="241"/>
      <c r="BO71" s="241"/>
      <c r="BP71" s="241"/>
      <c r="BQ71" s="238">
        <v>65</v>
      </c>
      <c r="BR71" s="243"/>
      <c r="BS71" s="981"/>
      <c r="BT71" s="982"/>
      <c r="BU71" s="982"/>
      <c r="BV71" s="982"/>
      <c r="BW71" s="982"/>
      <c r="BX71" s="982"/>
      <c r="BY71" s="982"/>
      <c r="BZ71" s="982"/>
      <c r="CA71" s="982"/>
      <c r="CB71" s="982"/>
      <c r="CC71" s="982"/>
      <c r="CD71" s="982"/>
      <c r="CE71" s="982"/>
      <c r="CF71" s="982"/>
      <c r="CG71" s="991"/>
      <c r="CH71" s="992"/>
      <c r="CI71" s="993"/>
      <c r="CJ71" s="993"/>
      <c r="CK71" s="993"/>
      <c r="CL71" s="994"/>
      <c r="CM71" s="992"/>
      <c r="CN71" s="993"/>
      <c r="CO71" s="993"/>
      <c r="CP71" s="993"/>
      <c r="CQ71" s="994"/>
      <c r="CR71" s="992"/>
      <c r="CS71" s="993"/>
      <c r="CT71" s="993"/>
      <c r="CU71" s="993"/>
      <c r="CV71" s="994"/>
      <c r="CW71" s="992"/>
      <c r="CX71" s="993"/>
      <c r="CY71" s="993"/>
      <c r="CZ71" s="993"/>
      <c r="DA71" s="994"/>
      <c r="DB71" s="992"/>
      <c r="DC71" s="993"/>
      <c r="DD71" s="993"/>
      <c r="DE71" s="993"/>
      <c r="DF71" s="994"/>
      <c r="DG71" s="992"/>
      <c r="DH71" s="993"/>
      <c r="DI71" s="993"/>
      <c r="DJ71" s="993"/>
      <c r="DK71" s="994"/>
      <c r="DL71" s="992"/>
      <c r="DM71" s="993"/>
      <c r="DN71" s="993"/>
      <c r="DO71" s="993"/>
      <c r="DP71" s="994"/>
      <c r="DQ71" s="992"/>
      <c r="DR71" s="993"/>
      <c r="DS71" s="993"/>
      <c r="DT71" s="993"/>
      <c r="DU71" s="994"/>
      <c r="DV71" s="981"/>
      <c r="DW71" s="982"/>
      <c r="DX71" s="982"/>
      <c r="DY71" s="982"/>
      <c r="DZ71" s="983"/>
      <c r="EA71" s="230"/>
    </row>
    <row r="72" spans="1:131" ht="26.25" customHeight="1" x14ac:dyDescent="0.2">
      <c r="A72" s="238">
        <v>5</v>
      </c>
      <c r="B72" s="1010" t="s">
        <v>587</v>
      </c>
      <c r="C72" s="1011"/>
      <c r="D72" s="1011"/>
      <c r="E72" s="1011"/>
      <c r="F72" s="1011"/>
      <c r="G72" s="1011"/>
      <c r="H72" s="1011"/>
      <c r="I72" s="1011"/>
      <c r="J72" s="1011"/>
      <c r="K72" s="1011"/>
      <c r="L72" s="1011"/>
      <c r="M72" s="1011"/>
      <c r="N72" s="1011"/>
      <c r="O72" s="1011"/>
      <c r="P72" s="1012"/>
      <c r="Q72" s="1013">
        <v>254</v>
      </c>
      <c r="R72" s="1007"/>
      <c r="S72" s="1007"/>
      <c r="T72" s="1007"/>
      <c r="U72" s="1007"/>
      <c r="V72" s="1007">
        <v>245</v>
      </c>
      <c r="W72" s="1007"/>
      <c r="X72" s="1007"/>
      <c r="Y72" s="1007"/>
      <c r="Z72" s="1007"/>
      <c r="AA72" s="1007">
        <v>9</v>
      </c>
      <c r="AB72" s="1007"/>
      <c r="AC72" s="1007"/>
      <c r="AD72" s="1007"/>
      <c r="AE72" s="1007"/>
      <c r="AF72" s="1007">
        <v>9</v>
      </c>
      <c r="AG72" s="1007"/>
      <c r="AH72" s="1007"/>
      <c r="AI72" s="1007"/>
      <c r="AJ72" s="1007"/>
      <c r="AK72" s="1007" t="s">
        <v>519</v>
      </c>
      <c r="AL72" s="1007"/>
      <c r="AM72" s="1007"/>
      <c r="AN72" s="1007"/>
      <c r="AO72" s="1007"/>
      <c r="AP72" s="1007" t="s">
        <v>519</v>
      </c>
      <c r="AQ72" s="1007"/>
      <c r="AR72" s="1007"/>
      <c r="AS72" s="1007"/>
      <c r="AT72" s="1007"/>
      <c r="AU72" s="1007" t="s">
        <v>519</v>
      </c>
      <c r="AV72" s="1007"/>
      <c r="AW72" s="1007"/>
      <c r="AX72" s="1007"/>
      <c r="AY72" s="1007"/>
      <c r="AZ72" s="1008"/>
      <c r="BA72" s="1008"/>
      <c r="BB72" s="1008"/>
      <c r="BC72" s="1008"/>
      <c r="BD72" s="1009"/>
      <c r="BE72" s="241"/>
      <c r="BF72" s="241"/>
      <c r="BG72" s="241"/>
      <c r="BH72" s="241"/>
      <c r="BI72" s="241"/>
      <c r="BJ72" s="241"/>
      <c r="BK72" s="241"/>
      <c r="BL72" s="241"/>
      <c r="BM72" s="241"/>
      <c r="BN72" s="241"/>
      <c r="BO72" s="241"/>
      <c r="BP72" s="241"/>
      <c r="BQ72" s="238">
        <v>66</v>
      </c>
      <c r="BR72" s="243"/>
      <c r="BS72" s="981"/>
      <c r="BT72" s="982"/>
      <c r="BU72" s="982"/>
      <c r="BV72" s="982"/>
      <c r="BW72" s="982"/>
      <c r="BX72" s="982"/>
      <c r="BY72" s="982"/>
      <c r="BZ72" s="982"/>
      <c r="CA72" s="982"/>
      <c r="CB72" s="982"/>
      <c r="CC72" s="982"/>
      <c r="CD72" s="982"/>
      <c r="CE72" s="982"/>
      <c r="CF72" s="982"/>
      <c r="CG72" s="991"/>
      <c r="CH72" s="992"/>
      <c r="CI72" s="993"/>
      <c r="CJ72" s="993"/>
      <c r="CK72" s="993"/>
      <c r="CL72" s="994"/>
      <c r="CM72" s="992"/>
      <c r="CN72" s="993"/>
      <c r="CO72" s="993"/>
      <c r="CP72" s="993"/>
      <c r="CQ72" s="994"/>
      <c r="CR72" s="992"/>
      <c r="CS72" s="993"/>
      <c r="CT72" s="993"/>
      <c r="CU72" s="993"/>
      <c r="CV72" s="994"/>
      <c r="CW72" s="992"/>
      <c r="CX72" s="993"/>
      <c r="CY72" s="993"/>
      <c r="CZ72" s="993"/>
      <c r="DA72" s="994"/>
      <c r="DB72" s="992"/>
      <c r="DC72" s="993"/>
      <c r="DD72" s="993"/>
      <c r="DE72" s="993"/>
      <c r="DF72" s="994"/>
      <c r="DG72" s="992"/>
      <c r="DH72" s="993"/>
      <c r="DI72" s="993"/>
      <c r="DJ72" s="993"/>
      <c r="DK72" s="994"/>
      <c r="DL72" s="992"/>
      <c r="DM72" s="993"/>
      <c r="DN72" s="993"/>
      <c r="DO72" s="993"/>
      <c r="DP72" s="994"/>
      <c r="DQ72" s="992"/>
      <c r="DR72" s="993"/>
      <c r="DS72" s="993"/>
      <c r="DT72" s="993"/>
      <c r="DU72" s="994"/>
      <c r="DV72" s="981"/>
      <c r="DW72" s="982"/>
      <c r="DX72" s="982"/>
      <c r="DY72" s="982"/>
      <c r="DZ72" s="983"/>
      <c r="EA72" s="230"/>
    </row>
    <row r="73" spans="1:131" ht="26.25" customHeight="1" x14ac:dyDescent="0.2">
      <c r="A73" s="238">
        <v>6</v>
      </c>
      <c r="B73" s="1010" t="s">
        <v>588</v>
      </c>
      <c r="C73" s="1011"/>
      <c r="D73" s="1011"/>
      <c r="E73" s="1011"/>
      <c r="F73" s="1011"/>
      <c r="G73" s="1011"/>
      <c r="H73" s="1011"/>
      <c r="I73" s="1011"/>
      <c r="J73" s="1011"/>
      <c r="K73" s="1011"/>
      <c r="L73" s="1011"/>
      <c r="M73" s="1011"/>
      <c r="N73" s="1011"/>
      <c r="O73" s="1011"/>
      <c r="P73" s="1012"/>
      <c r="Q73" s="1013">
        <v>305293</v>
      </c>
      <c r="R73" s="1007"/>
      <c r="S73" s="1007"/>
      <c r="T73" s="1007"/>
      <c r="U73" s="1007"/>
      <c r="V73" s="1007">
        <v>294817</v>
      </c>
      <c r="W73" s="1007"/>
      <c r="X73" s="1007"/>
      <c r="Y73" s="1007"/>
      <c r="Z73" s="1007"/>
      <c r="AA73" s="1007">
        <v>10476</v>
      </c>
      <c r="AB73" s="1007"/>
      <c r="AC73" s="1007"/>
      <c r="AD73" s="1007"/>
      <c r="AE73" s="1007"/>
      <c r="AF73" s="1007">
        <v>6371</v>
      </c>
      <c r="AG73" s="1007"/>
      <c r="AH73" s="1007"/>
      <c r="AI73" s="1007"/>
      <c r="AJ73" s="1007"/>
      <c r="AK73" s="1007" t="s">
        <v>519</v>
      </c>
      <c r="AL73" s="1007"/>
      <c r="AM73" s="1007"/>
      <c r="AN73" s="1007"/>
      <c r="AO73" s="1007"/>
      <c r="AP73" s="1007" t="s">
        <v>519</v>
      </c>
      <c r="AQ73" s="1007"/>
      <c r="AR73" s="1007"/>
      <c r="AS73" s="1007"/>
      <c r="AT73" s="1007"/>
      <c r="AU73" s="1007" t="s">
        <v>519</v>
      </c>
      <c r="AV73" s="1007"/>
      <c r="AW73" s="1007"/>
      <c r="AX73" s="1007"/>
      <c r="AY73" s="1007"/>
      <c r="AZ73" s="1008"/>
      <c r="BA73" s="1008"/>
      <c r="BB73" s="1008"/>
      <c r="BC73" s="1008"/>
      <c r="BD73" s="1009"/>
      <c r="BE73" s="241"/>
      <c r="BF73" s="241"/>
      <c r="BG73" s="241"/>
      <c r="BH73" s="241"/>
      <c r="BI73" s="241"/>
      <c r="BJ73" s="241"/>
      <c r="BK73" s="241"/>
      <c r="BL73" s="241"/>
      <c r="BM73" s="241"/>
      <c r="BN73" s="241"/>
      <c r="BO73" s="241"/>
      <c r="BP73" s="241"/>
      <c r="BQ73" s="238">
        <v>67</v>
      </c>
      <c r="BR73" s="243"/>
      <c r="BS73" s="981"/>
      <c r="BT73" s="982"/>
      <c r="BU73" s="982"/>
      <c r="BV73" s="982"/>
      <c r="BW73" s="982"/>
      <c r="BX73" s="982"/>
      <c r="BY73" s="982"/>
      <c r="BZ73" s="982"/>
      <c r="CA73" s="982"/>
      <c r="CB73" s="982"/>
      <c r="CC73" s="982"/>
      <c r="CD73" s="982"/>
      <c r="CE73" s="982"/>
      <c r="CF73" s="982"/>
      <c r="CG73" s="991"/>
      <c r="CH73" s="992"/>
      <c r="CI73" s="993"/>
      <c r="CJ73" s="993"/>
      <c r="CK73" s="993"/>
      <c r="CL73" s="994"/>
      <c r="CM73" s="992"/>
      <c r="CN73" s="993"/>
      <c r="CO73" s="993"/>
      <c r="CP73" s="993"/>
      <c r="CQ73" s="994"/>
      <c r="CR73" s="992"/>
      <c r="CS73" s="993"/>
      <c r="CT73" s="993"/>
      <c r="CU73" s="993"/>
      <c r="CV73" s="994"/>
      <c r="CW73" s="992"/>
      <c r="CX73" s="993"/>
      <c r="CY73" s="993"/>
      <c r="CZ73" s="993"/>
      <c r="DA73" s="994"/>
      <c r="DB73" s="992"/>
      <c r="DC73" s="993"/>
      <c r="DD73" s="993"/>
      <c r="DE73" s="993"/>
      <c r="DF73" s="994"/>
      <c r="DG73" s="992"/>
      <c r="DH73" s="993"/>
      <c r="DI73" s="993"/>
      <c r="DJ73" s="993"/>
      <c r="DK73" s="994"/>
      <c r="DL73" s="992"/>
      <c r="DM73" s="993"/>
      <c r="DN73" s="993"/>
      <c r="DO73" s="993"/>
      <c r="DP73" s="994"/>
      <c r="DQ73" s="992"/>
      <c r="DR73" s="993"/>
      <c r="DS73" s="993"/>
      <c r="DT73" s="993"/>
      <c r="DU73" s="994"/>
      <c r="DV73" s="981"/>
      <c r="DW73" s="982"/>
      <c r="DX73" s="982"/>
      <c r="DY73" s="982"/>
      <c r="DZ73" s="983"/>
      <c r="EA73" s="230"/>
    </row>
    <row r="74" spans="1:131" ht="26.25" customHeight="1" x14ac:dyDescent="0.2">
      <c r="A74" s="238">
        <v>7</v>
      </c>
      <c r="B74" s="1010"/>
      <c r="C74" s="1011"/>
      <c r="D74" s="1011"/>
      <c r="E74" s="1011"/>
      <c r="F74" s="1011"/>
      <c r="G74" s="1011"/>
      <c r="H74" s="1011"/>
      <c r="I74" s="1011"/>
      <c r="J74" s="1011"/>
      <c r="K74" s="1011"/>
      <c r="L74" s="1011"/>
      <c r="M74" s="1011"/>
      <c r="N74" s="1011"/>
      <c r="O74" s="1011"/>
      <c r="P74" s="1012"/>
      <c r="Q74" s="1013"/>
      <c r="R74" s="1007"/>
      <c r="S74" s="1007"/>
      <c r="T74" s="1007"/>
      <c r="U74" s="1007"/>
      <c r="V74" s="1007"/>
      <c r="W74" s="1007"/>
      <c r="X74" s="1007"/>
      <c r="Y74" s="1007"/>
      <c r="Z74" s="1007"/>
      <c r="AA74" s="1007"/>
      <c r="AB74" s="1007"/>
      <c r="AC74" s="1007"/>
      <c r="AD74" s="1007"/>
      <c r="AE74" s="1007"/>
      <c r="AF74" s="1007"/>
      <c r="AG74" s="1007"/>
      <c r="AH74" s="1007"/>
      <c r="AI74" s="1007"/>
      <c r="AJ74" s="1007"/>
      <c r="AK74" s="1007"/>
      <c r="AL74" s="1007"/>
      <c r="AM74" s="1007"/>
      <c r="AN74" s="1007"/>
      <c r="AO74" s="1007"/>
      <c r="AP74" s="1007"/>
      <c r="AQ74" s="1007"/>
      <c r="AR74" s="1007"/>
      <c r="AS74" s="1007"/>
      <c r="AT74" s="1007"/>
      <c r="AU74" s="1007"/>
      <c r="AV74" s="1007"/>
      <c r="AW74" s="1007"/>
      <c r="AX74" s="1007"/>
      <c r="AY74" s="1007"/>
      <c r="AZ74" s="1008"/>
      <c r="BA74" s="1008"/>
      <c r="BB74" s="1008"/>
      <c r="BC74" s="1008"/>
      <c r="BD74" s="1009"/>
      <c r="BE74" s="241"/>
      <c r="BF74" s="241"/>
      <c r="BG74" s="241"/>
      <c r="BH74" s="241"/>
      <c r="BI74" s="241"/>
      <c r="BJ74" s="241"/>
      <c r="BK74" s="241"/>
      <c r="BL74" s="241"/>
      <c r="BM74" s="241"/>
      <c r="BN74" s="241"/>
      <c r="BO74" s="241"/>
      <c r="BP74" s="241"/>
      <c r="BQ74" s="238">
        <v>68</v>
      </c>
      <c r="BR74" s="243"/>
      <c r="BS74" s="981"/>
      <c r="BT74" s="982"/>
      <c r="BU74" s="982"/>
      <c r="BV74" s="982"/>
      <c r="BW74" s="982"/>
      <c r="BX74" s="982"/>
      <c r="BY74" s="982"/>
      <c r="BZ74" s="982"/>
      <c r="CA74" s="982"/>
      <c r="CB74" s="982"/>
      <c r="CC74" s="982"/>
      <c r="CD74" s="982"/>
      <c r="CE74" s="982"/>
      <c r="CF74" s="982"/>
      <c r="CG74" s="991"/>
      <c r="CH74" s="992"/>
      <c r="CI74" s="993"/>
      <c r="CJ74" s="993"/>
      <c r="CK74" s="993"/>
      <c r="CL74" s="994"/>
      <c r="CM74" s="992"/>
      <c r="CN74" s="993"/>
      <c r="CO74" s="993"/>
      <c r="CP74" s="993"/>
      <c r="CQ74" s="994"/>
      <c r="CR74" s="992"/>
      <c r="CS74" s="993"/>
      <c r="CT74" s="993"/>
      <c r="CU74" s="993"/>
      <c r="CV74" s="994"/>
      <c r="CW74" s="992"/>
      <c r="CX74" s="993"/>
      <c r="CY74" s="993"/>
      <c r="CZ74" s="993"/>
      <c r="DA74" s="994"/>
      <c r="DB74" s="992"/>
      <c r="DC74" s="993"/>
      <c r="DD74" s="993"/>
      <c r="DE74" s="993"/>
      <c r="DF74" s="994"/>
      <c r="DG74" s="992"/>
      <c r="DH74" s="993"/>
      <c r="DI74" s="993"/>
      <c r="DJ74" s="993"/>
      <c r="DK74" s="994"/>
      <c r="DL74" s="992"/>
      <c r="DM74" s="993"/>
      <c r="DN74" s="993"/>
      <c r="DO74" s="993"/>
      <c r="DP74" s="994"/>
      <c r="DQ74" s="992"/>
      <c r="DR74" s="993"/>
      <c r="DS74" s="993"/>
      <c r="DT74" s="993"/>
      <c r="DU74" s="994"/>
      <c r="DV74" s="981"/>
      <c r="DW74" s="982"/>
      <c r="DX74" s="982"/>
      <c r="DY74" s="982"/>
      <c r="DZ74" s="983"/>
      <c r="EA74" s="230"/>
    </row>
    <row r="75" spans="1:131" ht="26.25" customHeight="1" x14ac:dyDescent="0.2">
      <c r="A75" s="238">
        <v>8</v>
      </c>
      <c r="B75" s="1010"/>
      <c r="C75" s="1011"/>
      <c r="D75" s="1011"/>
      <c r="E75" s="1011"/>
      <c r="F75" s="1011"/>
      <c r="G75" s="1011"/>
      <c r="H75" s="1011"/>
      <c r="I75" s="1011"/>
      <c r="J75" s="1011"/>
      <c r="K75" s="1011"/>
      <c r="L75" s="1011"/>
      <c r="M75" s="1011"/>
      <c r="N75" s="1011"/>
      <c r="O75" s="1011"/>
      <c r="P75" s="1012"/>
      <c r="Q75" s="1014"/>
      <c r="R75" s="1015"/>
      <c r="S75" s="1015"/>
      <c r="T75" s="1015"/>
      <c r="U75" s="1016"/>
      <c r="V75" s="1017"/>
      <c r="W75" s="1015"/>
      <c r="X75" s="1015"/>
      <c r="Y75" s="1015"/>
      <c r="Z75" s="1016"/>
      <c r="AA75" s="1017"/>
      <c r="AB75" s="1015"/>
      <c r="AC75" s="1015"/>
      <c r="AD75" s="1015"/>
      <c r="AE75" s="1016"/>
      <c r="AF75" s="1017"/>
      <c r="AG75" s="1015"/>
      <c r="AH75" s="1015"/>
      <c r="AI75" s="1015"/>
      <c r="AJ75" s="1016"/>
      <c r="AK75" s="1017"/>
      <c r="AL75" s="1015"/>
      <c r="AM75" s="1015"/>
      <c r="AN75" s="1015"/>
      <c r="AO75" s="1016"/>
      <c r="AP75" s="1017"/>
      <c r="AQ75" s="1015"/>
      <c r="AR75" s="1015"/>
      <c r="AS75" s="1015"/>
      <c r="AT75" s="1016"/>
      <c r="AU75" s="1017"/>
      <c r="AV75" s="1015"/>
      <c r="AW75" s="1015"/>
      <c r="AX75" s="1015"/>
      <c r="AY75" s="1016"/>
      <c r="AZ75" s="1008"/>
      <c r="BA75" s="1008"/>
      <c r="BB75" s="1008"/>
      <c r="BC75" s="1008"/>
      <c r="BD75" s="1009"/>
      <c r="BE75" s="241"/>
      <c r="BF75" s="241"/>
      <c r="BG75" s="241"/>
      <c r="BH75" s="241"/>
      <c r="BI75" s="241"/>
      <c r="BJ75" s="241"/>
      <c r="BK75" s="241"/>
      <c r="BL75" s="241"/>
      <c r="BM75" s="241"/>
      <c r="BN75" s="241"/>
      <c r="BO75" s="241"/>
      <c r="BP75" s="241"/>
      <c r="BQ75" s="238">
        <v>69</v>
      </c>
      <c r="BR75" s="243"/>
      <c r="BS75" s="981"/>
      <c r="BT75" s="982"/>
      <c r="BU75" s="982"/>
      <c r="BV75" s="982"/>
      <c r="BW75" s="982"/>
      <c r="BX75" s="982"/>
      <c r="BY75" s="982"/>
      <c r="BZ75" s="982"/>
      <c r="CA75" s="982"/>
      <c r="CB75" s="982"/>
      <c r="CC75" s="982"/>
      <c r="CD75" s="982"/>
      <c r="CE75" s="982"/>
      <c r="CF75" s="982"/>
      <c r="CG75" s="991"/>
      <c r="CH75" s="992"/>
      <c r="CI75" s="993"/>
      <c r="CJ75" s="993"/>
      <c r="CK75" s="993"/>
      <c r="CL75" s="994"/>
      <c r="CM75" s="992"/>
      <c r="CN75" s="993"/>
      <c r="CO75" s="993"/>
      <c r="CP75" s="993"/>
      <c r="CQ75" s="994"/>
      <c r="CR75" s="992"/>
      <c r="CS75" s="993"/>
      <c r="CT75" s="993"/>
      <c r="CU75" s="993"/>
      <c r="CV75" s="994"/>
      <c r="CW75" s="992"/>
      <c r="CX75" s="993"/>
      <c r="CY75" s="993"/>
      <c r="CZ75" s="993"/>
      <c r="DA75" s="994"/>
      <c r="DB75" s="992"/>
      <c r="DC75" s="993"/>
      <c r="DD75" s="993"/>
      <c r="DE75" s="993"/>
      <c r="DF75" s="994"/>
      <c r="DG75" s="992"/>
      <c r="DH75" s="993"/>
      <c r="DI75" s="993"/>
      <c r="DJ75" s="993"/>
      <c r="DK75" s="994"/>
      <c r="DL75" s="992"/>
      <c r="DM75" s="993"/>
      <c r="DN75" s="993"/>
      <c r="DO75" s="993"/>
      <c r="DP75" s="994"/>
      <c r="DQ75" s="992"/>
      <c r="DR75" s="993"/>
      <c r="DS75" s="993"/>
      <c r="DT75" s="993"/>
      <c r="DU75" s="994"/>
      <c r="DV75" s="981"/>
      <c r="DW75" s="982"/>
      <c r="DX75" s="982"/>
      <c r="DY75" s="982"/>
      <c r="DZ75" s="983"/>
      <c r="EA75" s="230"/>
    </row>
    <row r="76" spans="1:131" ht="26.25" customHeight="1" x14ac:dyDescent="0.2">
      <c r="A76" s="238">
        <v>9</v>
      </c>
      <c r="B76" s="1010"/>
      <c r="C76" s="1011"/>
      <c r="D76" s="1011"/>
      <c r="E76" s="1011"/>
      <c r="F76" s="1011"/>
      <c r="G76" s="1011"/>
      <c r="H76" s="1011"/>
      <c r="I76" s="1011"/>
      <c r="J76" s="1011"/>
      <c r="K76" s="1011"/>
      <c r="L76" s="1011"/>
      <c r="M76" s="1011"/>
      <c r="N76" s="1011"/>
      <c r="O76" s="1011"/>
      <c r="P76" s="1012"/>
      <c r="Q76" s="1014"/>
      <c r="R76" s="1015"/>
      <c r="S76" s="1015"/>
      <c r="T76" s="1015"/>
      <c r="U76" s="1016"/>
      <c r="V76" s="1017"/>
      <c r="W76" s="1015"/>
      <c r="X76" s="1015"/>
      <c r="Y76" s="1015"/>
      <c r="Z76" s="1016"/>
      <c r="AA76" s="1017"/>
      <c r="AB76" s="1015"/>
      <c r="AC76" s="1015"/>
      <c r="AD76" s="1015"/>
      <c r="AE76" s="1016"/>
      <c r="AF76" s="1017"/>
      <c r="AG76" s="1015"/>
      <c r="AH76" s="1015"/>
      <c r="AI76" s="1015"/>
      <c r="AJ76" s="1016"/>
      <c r="AK76" s="1017"/>
      <c r="AL76" s="1015"/>
      <c r="AM76" s="1015"/>
      <c r="AN76" s="1015"/>
      <c r="AO76" s="1016"/>
      <c r="AP76" s="1017"/>
      <c r="AQ76" s="1015"/>
      <c r="AR76" s="1015"/>
      <c r="AS76" s="1015"/>
      <c r="AT76" s="1016"/>
      <c r="AU76" s="1017"/>
      <c r="AV76" s="1015"/>
      <c r="AW76" s="1015"/>
      <c r="AX76" s="1015"/>
      <c r="AY76" s="1016"/>
      <c r="AZ76" s="1008"/>
      <c r="BA76" s="1008"/>
      <c r="BB76" s="1008"/>
      <c r="BC76" s="1008"/>
      <c r="BD76" s="1009"/>
      <c r="BE76" s="241"/>
      <c r="BF76" s="241"/>
      <c r="BG76" s="241"/>
      <c r="BH76" s="241"/>
      <c r="BI76" s="241"/>
      <c r="BJ76" s="241"/>
      <c r="BK76" s="241"/>
      <c r="BL76" s="241"/>
      <c r="BM76" s="241"/>
      <c r="BN76" s="241"/>
      <c r="BO76" s="241"/>
      <c r="BP76" s="241"/>
      <c r="BQ76" s="238">
        <v>70</v>
      </c>
      <c r="BR76" s="243"/>
      <c r="BS76" s="981"/>
      <c r="BT76" s="982"/>
      <c r="BU76" s="982"/>
      <c r="BV76" s="982"/>
      <c r="BW76" s="982"/>
      <c r="BX76" s="982"/>
      <c r="BY76" s="982"/>
      <c r="BZ76" s="982"/>
      <c r="CA76" s="982"/>
      <c r="CB76" s="982"/>
      <c r="CC76" s="982"/>
      <c r="CD76" s="982"/>
      <c r="CE76" s="982"/>
      <c r="CF76" s="982"/>
      <c r="CG76" s="991"/>
      <c r="CH76" s="992"/>
      <c r="CI76" s="993"/>
      <c r="CJ76" s="993"/>
      <c r="CK76" s="993"/>
      <c r="CL76" s="994"/>
      <c r="CM76" s="992"/>
      <c r="CN76" s="993"/>
      <c r="CO76" s="993"/>
      <c r="CP76" s="993"/>
      <c r="CQ76" s="994"/>
      <c r="CR76" s="992"/>
      <c r="CS76" s="993"/>
      <c r="CT76" s="993"/>
      <c r="CU76" s="993"/>
      <c r="CV76" s="994"/>
      <c r="CW76" s="992"/>
      <c r="CX76" s="993"/>
      <c r="CY76" s="993"/>
      <c r="CZ76" s="993"/>
      <c r="DA76" s="994"/>
      <c r="DB76" s="992"/>
      <c r="DC76" s="993"/>
      <c r="DD76" s="993"/>
      <c r="DE76" s="993"/>
      <c r="DF76" s="994"/>
      <c r="DG76" s="992"/>
      <c r="DH76" s="993"/>
      <c r="DI76" s="993"/>
      <c r="DJ76" s="993"/>
      <c r="DK76" s="994"/>
      <c r="DL76" s="992"/>
      <c r="DM76" s="993"/>
      <c r="DN76" s="993"/>
      <c r="DO76" s="993"/>
      <c r="DP76" s="994"/>
      <c r="DQ76" s="992"/>
      <c r="DR76" s="993"/>
      <c r="DS76" s="993"/>
      <c r="DT76" s="993"/>
      <c r="DU76" s="994"/>
      <c r="DV76" s="981"/>
      <c r="DW76" s="982"/>
      <c r="DX76" s="982"/>
      <c r="DY76" s="982"/>
      <c r="DZ76" s="983"/>
      <c r="EA76" s="230"/>
    </row>
    <row r="77" spans="1:131" ht="26.25" customHeight="1" x14ac:dyDescent="0.2">
      <c r="A77" s="238">
        <v>10</v>
      </c>
      <c r="B77" s="1010"/>
      <c r="C77" s="1011"/>
      <c r="D77" s="1011"/>
      <c r="E77" s="1011"/>
      <c r="F77" s="1011"/>
      <c r="G77" s="1011"/>
      <c r="H77" s="1011"/>
      <c r="I77" s="1011"/>
      <c r="J77" s="1011"/>
      <c r="K77" s="1011"/>
      <c r="L77" s="1011"/>
      <c r="M77" s="1011"/>
      <c r="N77" s="1011"/>
      <c r="O77" s="1011"/>
      <c r="P77" s="1012"/>
      <c r="Q77" s="1014"/>
      <c r="R77" s="1015"/>
      <c r="S77" s="1015"/>
      <c r="T77" s="1015"/>
      <c r="U77" s="1016"/>
      <c r="V77" s="1017"/>
      <c r="W77" s="1015"/>
      <c r="X77" s="1015"/>
      <c r="Y77" s="1015"/>
      <c r="Z77" s="1016"/>
      <c r="AA77" s="1017"/>
      <c r="AB77" s="1015"/>
      <c r="AC77" s="1015"/>
      <c r="AD77" s="1015"/>
      <c r="AE77" s="1016"/>
      <c r="AF77" s="1017"/>
      <c r="AG77" s="1015"/>
      <c r="AH77" s="1015"/>
      <c r="AI77" s="1015"/>
      <c r="AJ77" s="1016"/>
      <c r="AK77" s="1017"/>
      <c r="AL77" s="1015"/>
      <c r="AM77" s="1015"/>
      <c r="AN77" s="1015"/>
      <c r="AO77" s="1016"/>
      <c r="AP77" s="1017"/>
      <c r="AQ77" s="1015"/>
      <c r="AR77" s="1015"/>
      <c r="AS77" s="1015"/>
      <c r="AT77" s="1016"/>
      <c r="AU77" s="1017"/>
      <c r="AV77" s="1015"/>
      <c r="AW77" s="1015"/>
      <c r="AX77" s="1015"/>
      <c r="AY77" s="1016"/>
      <c r="AZ77" s="1008"/>
      <c r="BA77" s="1008"/>
      <c r="BB77" s="1008"/>
      <c r="BC77" s="1008"/>
      <c r="BD77" s="1009"/>
      <c r="BE77" s="241"/>
      <c r="BF77" s="241"/>
      <c r="BG77" s="241"/>
      <c r="BH77" s="241"/>
      <c r="BI77" s="241"/>
      <c r="BJ77" s="241"/>
      <c r="BK77" s="241"/>
      <c r="BL77" s="241"/>
      <c r="BM77" s="241"/>
      <c r="BN77" s="241"/>
      <c r="BO77" s="241"/>
      <c r="BP77" s="241"/>
      <c r="BQ77" s="238">
        <v>71</v>
      </c>
      <c r="BR77" s="243"/>
      <c r="BS77" s="981"/>
      <c r="BT77" s="982"/>
      <c r="BU77" s="982"/>
      <c r="BV77" s="982"/>
      <c r="BW77" s="982"/>
      <c r="BX77" s="982"/>
      <c r="BY77" s="982"/>
      <c r="BZ77" s="982"/>
      <c r="CA77" s="982"/>
      <c r="CB77" s="982"/>
      <c r="CC77" s="982"/>
      <c r="CD77" s="982"/>
      <c r="CE77" s="982"/>
      <c r="CF77" s="982"/>
      <c r="CG77" s="991"/>
      <c r="CH77" s="992"/>
      <c r="CI77" s="993"/>
      <c r="CJ77" s="993"/>
      <c r="CK77" s="993"/>
      <c r="CL77" s="994"/>
      <c r="CM77" s="992"/>
      <c r="CN77" s="993"/>
      <c r="CO77" s="993"/>
      <c r="CP77" s="993"/>
      <c r="CQ77" s="994"/>
      <c r="CR77" s="992"/>
      <c r="CS77" s="993"/>
      <c r="CT77" s="993"/>
      <c r="CU77" s="993"/>
      <c r="CV77" s="994"/>
      <c r="CW77" s="992"/>
      <c r="CX77" s="993"/>
      <c r="CY77" s="993"/>
      <c r="CZ77" s="993"/>
      <c r="DA77" s="994"/>
      <c r="DB77" s="992"/>
      <c r="DC77" s="993"/>
      <c r="DD77" s="993"/>
      <c r="DE77" s="993"/>
      <c r="DF77" s="994"/>
      <c r="DG77" s="992"/>
      <c r="DH77" s="993"/>
      <c r="DI77" s="993"/>
      <c r="DJ77" s="993"/>
      <c r="DK77" s="994"/>
      <c r="DL77" s="992"/>
      <c r="DM77" s="993"/>
      <c r="DN77" s="993"/>
      <c r="DO77" s="993"/>
      <c r="DP77" s="994"/>
      <c r="DQ77" s="992"/>
      <c r="DR77" s="993"/>
      <c r="DS77" s="993"/>
      <c r="DT77" s="993"/>
      <c r="DU77" s="994"/>
      <c r="DV77" s="981"/>
      <c r="DW77" s="982"/>
      <c r="DX77" s="982"/>
      <c r="DY77" s="982"/>
      <c r="DZ77" s="983"/>
      <c r="EA77" s="230"/>
    </row>
    <row r="78" spans="1:131" ht="26.25" customHeight="1" x14ac:dyDescent="0.2">
      <c r="A78" s="238">
        <v>11</v>
      </c>
      <c r="B78" s="1010"/>
      <c r="C78" s="1011"/>
      <c r="D78" s="1011"/>
      <c r="E78" s="1011"/>
      <c r="F78" s="1011"/>
      <c r="G78" s="1011"/>
      <c r="H78" s="1011"/>
      <c r="I78" s="1011"/>
      <c r="J78" s="1011"/>
      <c r="K78" s="1011"/>
      <c r="L78" s="1011"/>
      <c r="M78" s="1011"/>
      <c r="N78" s="1011"/>
      <c r="O78" s="1011"/>
      <c r="P78" s="1012"/>
      <c r="Q78" s="1013"/>
      <c r="R78" s="1007"/>
      <c r="S78" s="1007"/>
      <c r="T78" s="1007"/>
      <c r="U78" s="1007"/>
      <c r="V78" s="1007"/>
      <c r="W78" s="1007"/>
      <c r="X78" s="1007"/>
      <c r="Y78" s="1007"/>
      <c r="Z78" s="1007"/>
      <c r="AA78" s="1007"/>
      <c r="AB78" s="1007"/>
      <c r="AC78" s="1007"/>
      <c r="AD78" s="1007"/>
      <c r="AE78" s="1007"/>
      <c r="AF78" s="1007"/>
      <c r="AG78" s="1007"/>
      <c r="AH78" s="1007"/>
      <c r="AI78" s="1007"/>
      <c r="AJ78" s="1007"/>
      <c r="AK78" s="1007"/>
      <c r="AL78" s="1007"/>
      <c r="AM78" s="1007"/>
      <c r="AN78" s="1007"/>
      <c r="AO78" s="1007"/>
      <c r="AP78" s="1007"/>
      <c r="AQ78" s="1007"/>
      <c r="AR78" s="1007"/>
      <c r="AS78" s="1007"/>
      <c r="AT78" s="1007"/>
      <c r="AU78" s="1007"/>
      <c r="AV78" s="1007"/>
      <c r="AW78" s="1007"/>
      <c r="AX78" s="1007"/>
      <c r="AY78" s="1007"/>
      <c r="AZ78" s="1008"/>
      <c r="BA78" s="1008"/>
      <c r="BB78" s="1008"/>
      <c r="BC78" s="1008"/>
      <c r="BD78" s="1009"/>
      <c r="BE78" s="241"/>
      <c r="BF78" s="241"/>
      <c r="BG78" s="241"/>
      <c r="BH78" s="241"/>
      <c r="BI78" s="241"/>
      <c r="BJ78" s="230"/>
      <c r="BK78" s="230"/>
      <c r="BL78" s="230"/>
      <c r="BM78" s="230"/>
      <c r="BN78" s="230"/>
      <c r="BO78" s="241"/>
      <c r="BP78" s="241"/>
      <c r="BQ78" s="238">
        <v>72</v>
      </c>
      <c r="BR78" s="243"/>
      <c r="BS78" s="981"/>
      <c r="BT78" s="982"/>
      <c r="BU78" s="982"/>
      <c r="BV78" s="982"/>
      <c r="BW78" s="982"/>
      <c r="BX78" s="982"/>
      <c r="BY78" s="982"/>
      <c r="BZ78" s="982"/>
      <c r="CA78" s="982"/>
      <c r="CB78" s="982"/>
      <c r="CC78" s="982"/>
      <c r="CD78" s="982"/>
      <c r="CE78" s="982"/>
      <c r="CF78" s="982"/>
      <c r="CG78" s="991"/>
      <c r="CH78" s="992"/>
      <c r="CI78" s="993"/>
      <c r="CJ78" s="993"/>
      <c r="CK78" s="993"/>
      <c r="CL78" s="994"/>
      <c r="CM78" s="992"/>
      <c r="CN78" s="993"/>
      <c r="CO78" s="993"/>
      <c r="CP78" s="993"/>
      <c r="CQ78" s="994"/>
      <c r="CR78" s="992"/>
      <c r="CS78" s="993"/>
      <c r="CT78" s="993"/>
      <c r="CU78" s="993"/>
      <c r="CV78" s="994"/>
      <c r="CW78" s="992"/>
      <c r="CX78" s="993"/>
      <c r="CY78" s="993"/>
      <c r="CZ78" s="993"/>
      <c r="DA78" s="994"/>
      <c r="DB78" s="992"/>
      <c r="DC78" s="993"/>
      <c r="DD78" s="993"/>
      <c r="DE78" s="993"/>
      <c r="DF78" s="994"/>
      <c r="DG78" s="992"/>
      <c r="DH78" s="993"/>
      <c r="DI78" s="993"/>
      <c r="DJ78" s="993"/>
      <c r="DK78" s="994"/>
      <c r="DL78" s="992"/>
      <c r="DM78" s="993"/>
      <c r="DN78" s="993"/>
      <c r="DO78" s="993"/>
      <c r="DP78" s="994"/>
      <c r="DQ78" s="992"/>
      <c r="DR78" s="993"/>
      <c r="DS78" s="993"/>
      <c r="DT78" s="993"/>
      <c r="DU78" s="994"/>
      <c r="DV78" s="981"/>
      <c r="DW78" s="982"/>
      <c r="DX78" s="982"/>
      <c r="DY78" s="982"/>
      <c r="DZ78" s="983"/>
      <c r="EA78" s="230"/>
    </row>
    <row r="79" spans="1:131" ht="26.25" customHeight="1" x14ac:dyDescent="0.2">
      <c r="A79" s="238">
        <v>12</v>
      </c>
      <c r="B79" s="1010"/>
      <c r="C79" s="1011"/>
      <c r="D79" s="1011"/>
      <c r="E79" s="1011"/>
      <c r="F79" s="1011"/>
      <c r="G79" s="1011"/>
      <c r="H79" s="1011"/>
      <c r="I79" s="1011"/>
      <c r="J79" s="1011"/>
      <c r="K79" s="1011"/>
      <c r="L79" s="1011"/>
      <c r="M79" s="1011"/>
      <c r="N79" s="1011"/>
      <c r="O79" s="1011"/>
      <c r="P79" s="1012"/>
      <c r="Q79" s="1013"/>
      <c r="R79" s="1007"/>
      <c r="S79" s="1007"/>
      <c r="T79" s="1007"/>
      <c r="U79" s="1007"/>
      <c r="V79" s="1007"/>
      <c r="W79" s="1007"/>
      <c r="X79" s="1007"/>
      <c r="Y79" s="1007"/>
      <c r="Z79" s="1007"/>
      <c r="AA79" s="1007"/>
      <c r="AB79" s="1007"/>
      <c r="AC79" s="1007"/>
      <c r="AD79" s="1007"/>
      <c r="AE79" s="1007"/>
      <c r="AF79" s="1007"/>
      <c r="AG79" s="1007"/>
      <c r="AH79" s="1007"/>
      <c r="AI79" s="1007"/>
      <c r="AJ79" s="1007"/>
      <c r="AK79" s="1007"/>
      <c r="AL79" s="1007"/>
      <c r="AM79" s="1007"/>
      <c r="AN79" s="1007"/>
      <c r="AO79" s="1007"/>
      <c r="AP79" s="1007"/>
      <c r="AQ79" s="1007"/>
      <c r="AR79" s="1007"/>
      <c r="AS79" s="1007"/>
      <c r="AT79" s="1007"/>
      <c r="AU79" s="1007"/>
      <c r="AV79" s="1007"/>
      <c r="AW79" s="1007"/>
      <c r="AX79" s="1007"/>
      <c r="AY79" s="1007"/>
      <c r="AZ79" s="1008"/>
      <c r="BA79" s="1008"/>
      <c r="BB79" s="1008"/>
      <c r="BC79" s="1008"/>
      <c r="BD79" s="1009"/>
      <c r="BE79" s="241"/>
      <c r="BF79" s="241"/>
      <c r="BG79" s="241"/>
      <c r="BH79" s="241"/>
      <c r="BI79" s="241"/>
      <c r="BJ79" s="230"/>
      <c r="BK79" s="230"/>
      <c r="BL79" s="230"/>
      <c r="BM79" s="230"/>
      <c r="BN79" s="230"/>
      <c r="BO79" s="241"/>
      <c r="BP79" s="241"/>
      <c r="BQ79" s="238">
        <v>73</v>
      </c>
      <c r="BR79" s="243"/>
      <c r="BS79" s="981"/>
      <c r="BT79" s="982"/>
      <c r="BU79" s="982"/>
      <c r="BV79" s="982"/>
      <c r="BW79" s="982"/>
      <c r="BX79" s="982"/>
      <c r="BY79" s="982"/>
      <c r="BZ79" s="982"/>
      <c r="CA79" s="982"/>
      <c r="CB79" s="982"/>
      <c r="CC79" s="982"/>
      <c r="CD79" s="982"/>
      <c r="CE79" s="982"/>
      <c r="CF79" s="982"/>
      <c r="CG79" s="991"/>
      <c r="CH79" s="992"/>
      <c r="CI79" s="993"/>
      <c r="CJ79" s="993"/>
      <c r="CK79" s="993"/>
      <c r="CL79" s="994"/>
      <c r="CM79" s="992"/>
      <c r="CN79" s="993"/>
      <c r="CO79" s="993"/>
      <c r="CP79" s="993"/>
      <c r="CQ79" s="994"/>
      <c r="CR79" s="992"/>
      <c r="CS79" s="993"/>
      <c r="CT79" s="993"/>
      <c r="CU79" s="993"/>
      <c r="CV79" s="994"/>
      <c r="CW79" s="992"/>
      <c r="CX79" s="993"/>
      <c r="CY79" s="993"/>
      <c r="CZ79" s="993"/>
      <c r="DA79" s="994"/>
      <c r="DB79" s="992"/>
      <c r="DC79" s="993"/>
      <c r="DD79" s="993"/>
      <c r="DE79" s="993"/>
      <c r="DF79" s="994"/>
      <c r="DG79" s="992"/>
      <c r="DH79" s="993"/>
      <c r="DI79" s="993"/>
      <c r="DJ79" s="993"/>
      <c r="DK79" s="994"/>
      <c r="DL79" s="992"/>
      <c r="DM79" s="993"/>
      <c r="DN79" s="993"/>
      <c r="DO79" s="993"/>
      <c r="DP79" s="994"/>
      <c r="DQ79" s="992"/>
      <c r="DR79" s="993"/>
      <c r="DS79" s="993"/>
      <c r="DT79" s="993"/>
      <c r="DU79" s="994"/>
      <c r="DV79" s="981"/>
      <c r="DW79" s="982"/>
      <c r="DX79" s="982"/>
      <c r="DY79" s="982"/>
      <c r="DZ79" s="983"/>
      <c r="EA79" s="230"/>
    </row>
    <row r="80" spans="1:131" ht="26.25" customHeight="1" x14ac:dyDescent="0.2">
      <c r="A80" s="238">
        <v>13</v>
      </c>
      <c r="B80" s="1010"/>
      <c r="C80" s="1011"/>
      <c r="D80" s="1011"/>
      <c r="E80" s="1011"/>
      <c r="F80" s="1011"/>
      <c r="G80" s="1011"/>
      <c r="H80" s="1011"/>
      <c r="I80" s="1011"/>
      <c r="J80" s="1011"/>
      <c r="K80" s="1011"/>
      <c r="L80" s="1011"/>
      <c r="M80" s="1011"/>
      <c r="N80" s="1011"/>
      <c r="O80" s="1011"/>
      <c r="P80" s="1012"/>
      <c r="Q80" s="1013"/>
      <c r="R80" s="1007"/>
      <c r="S80" s="1007"/>
      <c r="T80" s="1007"/>
      <c r="U80" s="1007"/>
      <c r="V80" s="1007"/>
      <c r="W80" s="1007"/>
      <c r="X80" s="1007"/>
      <c r="Y80" s="1007"/>
      <c r="Z80" s="1007"/>
      <c r="AA80" s="1007"/>
      <c r="AB80" s="1007"/>
      <c r="AC80" s="1007"/>
      <c r="AD80" s="1007"/>
      <c r="AE80" s="1007"/>
      <c r="AF80" s="1007"/>
      <c r="AG80" s="1007"/>
      <c r="AH80" s="1007"/>
      <c r="AI80" s="1007"/>
      <c r="AJ80" s="1007"/>
      <c r="AK80" s="1007"/>
      <c r="AL80" s="1007"/>
      <c r="AM80" s="1007"/>
      <c r="AN80" s="1007"/>
      <c r="AO80" s="1007"/>
      <c r="AP80" s="1007"/>
      <c r="AQ80" s="1007"/>
      <c r="AR80" s="1007"/>
      <c r="AS80" s="1007"/>
      <c r="AT80" s="1007"/>
      <c r="AU80" s="1007"/>
      <c r="AV80" s="1007"/>
      <c r="AW80" s="1007"/>
      <c r="AX80" s="1007"/>
      <c r="AY80" s="1007"/>
      <c r="AZ80" s="1008"/>
      <c r="BA80" s="1008"/>
      <c r="BB80" s="1008"/>
      <c r="BC80" s="1008"/>
      <c r="BD80" s="1009"/>
      <c r="BE80" s="241"/>
      <c r="BF80" s="241"/>
      <c r="BG80" s="241"/>
      <c r="BH80" s="241"/>
      <c r="BI80" s="241"/>
      <c r="BJ80" s="241"/>
      <c r="BK80" s="241"/>
      <c r="BL80" s="241"/>
      <c r="BM80" s="241"/>
      <c r="BN80" s="241"/>
      <c r="BO80" s="241"/>
      <c r="BP80" s="241"/>
      <c r="BQ80" s="238">
        <v>74</v>
      </c>
      <c r="BR80" s="243"/>
      <c r="BS80" s="981"/>
      <c r="BT80" s="982"/>
      <c r="BU80" s="982"/>
      <c r="BV80" s="982"/>
      <c r="BW80" s="982"/>
      <c r="BX80" s="982"/>
      <c r="BY80" s="982"/>
      <c r="BZ80" s="982"/>
      <c r="CA80" s="982"/>
      <c r="CB80" s="982"/>
      <c r="CC80" s="982"/>
      <c r="CD80" s="982"/>
      <c r="CE80" s="982"/>
      <c r="CF80" s="982"/>
      <c r="CG80" s="991"/>
      <c r="CH80" s="992"/>
      <c r="CI80" s="993"/>
      <c r="CJ80" s="993"/>
      <c r="CK80" s="993"/>
      <c r="CL80" s="994"/>
      <c r="CM80" s="992"/>
      <c r="CN80" s="993"/>
      <c r="CO80" s="993"/>
      <c r="CP80" s="993"/>
      <c r="CQ80" s="994"/>
      <c r="CR80" s="992"/>
      <c r="CS80" s="993"/>
      <c r="CT80" s="993"/>
      <c r="CU80" s="993"/>
      <c r="CV80" s="994"/>
      <c r="CW80" s="992"/>
      <c r="CX80" s="993"/>
      <c r="CY80" s="993"/>
      <c r="CZ80" s="993"/>
      <c r="DA80" s="994"/>
      <c r="DB80" s="992"/>
      <c r="DC80" s="993"/>
      <c r="DD80" s="993"/>
      <c r="DE80" s="993"/>
      <c r="DF80" s="994"/>
      <c r="DG80" s="992"/>
      <c r="DH80" s="993"/>
      <c r="DI80" s="993"/>
      <c r="DJ80" s="993"/>
      <c r="DK80" s="994"/>
      <c r="DL80" s="992"/>
      <c r="DM80" s="993"/>
      <c r="DN80" s="993"/>
      <c r="DO80" s="993"/>
      <c r="DP80" s="994"/>
      <c r="DQ80" s="992"/>
      <c r="DR80" s="993"/>
      <c r="DS80" s="993"/>
      <c r="DT80" s="993"/>
      <c r="DU80" s="994"/>
      <c r="DV80" s="981"/>
      <c r="DW80" s="982"/>
      <c r="DX80" s="982"/>
      <c r="DY80" s="982"/>
      <c r="DZ80" s="983"/>
      <c r="EA80" s="230"/>
    </row>
    <row r="81" spans="1:131" ht="26.25" customHeight="1" x14ac:dyDescent="0.2">
      <c r="A81" s="238">
        <v>14</v>
      </c>
      <c r="B81" s="1010"/>
      <c r="C81" s="1011"/>
      <c r="D81" s="1011"/>
      <c r="E81" s="1011"/>
      <c r="F81" s="1011"/>
      <c r="G81" s="1011"/>
      <c r="H81" s="1011"/>
      <c r="I81" s="1011"/>
      <c r="J81" s="1011"/>
      <c r="K81" s="1011"/>
      <c r="L81" s="1011"/>
      <c r="M81" s="1011"/>
      <c r="N81" s="1011"/>
      <c r="O81" s="1011"/>
      <c r="P81" s="1012"/>
      <c r="Q81" s="1013"/>
      <c r="R81" s="1007"/>
      <c r="S81" s="1007"/>
      <c r="T81" s="1007"/>
      <c r="U81" s="1007"/>
      <c r="V81" s="1007"/>
      <c r="W81" s="1007"/>
      <c r="X81" s="1007"/>
      <c r="Y81" s="1007"/>
      <c r="Z81" s="1007"/>
      <c r="AA81" s="1007"/>
      <c r="AB81" s="1007"/>
      <c r="AC81" s="1007"/>
      <c r="AD81" s="1007"/>
      <c r="AE81" s="1007"/>
      <c r="AF81" s="1007"/>
      <c r="AG81" s="1007"/>
      <c r="AH81" s="1007"/>
      <c r="AI81" s="1007"/>
      <c r="AJ81" s="1007"/>
      <c r="AK81" s="1007"/>
      <c r="AL81" s="1007"/>
      <c r="AM81" s="1007"/>
      <c r="AN81" s="1007"/>
      <c r="AO81" s="1007"/>
      <c r="AP81" s="1007"/>
      <c r="AQ81" s="1007"/>
      <c r="AR81" s="1007"/>
      <c r="AS81" s="1007"/>
      <c r="AT81" s="1007"/>
      <c r="AU81" s="1007"/>
      <c r="AV81" s="1007"/>
      <c r="AW81" s="1007"/>
      <c r="AX81" s="1007"/>
      <c r="AY81" s="1007"/>
      <c r="AZ81" s="1008"/>
      <c r="BA81" s="1008"/>
      <c r="BB81" s="1008"/>
      <c r="BC81" s="1008"/>
      <c r="BD81" s="1009"/>
      <c r="BE81" s="241"/>
      <c r="BF81" s="241"/>
      <c r="BG81" s="241"/>
      <c r="BH81" s="241"/>
      <c r="BI81" s="241"/>
      <c r="BJ81" s="241"/>
      <c r="BK81" s="241"/>
      <c r="BL81" s="241"/>
      <c r="BM81" s="241"/>
      <c r="BN81" s="241"/>
      <c r="BO81" s="241"/>
      <c r="BP81" s="241"/>
      <c r="BQ81" s="238">
        <v>75</v>
      </c>
      <c r="BR81" s="243"/>
      <c r="BS81" s="981"/>
      <c r="BT81" s="982"/>
      <c r="BU81" s="982"/>
      <c r="BV81" s="982"/>
      <c r="BW81" s="982"/>
      <c r="BX81" s="982"/>
      <c r="BY81" s="982"/>
      <c r="BZ81" s="982"/>
      <c r="CA81" s="982"/>
      <c r="CB81" s="982"/>
      <c r="CC81" s="982"/>
      <c r="CD81" s="982"/>
      <c r="CE81" s="982"/>
      <c r="CF81" s="982"/>
      <c r="CG81" s="991"/>
      <c r="CH81" s="992"/>
      <c r="CI81" s="993"/>
      <c r="CJ81" s="993"/>
      <c r="CK81" s="993"/>
      <c r="CL81" s="994"/>
      <c r="CM81" s="992"/>
      <c r="CN81" s="993"/>
      <c r="CO81" s="993"/>
      <c r="CP81" s="993"/>
      <c r="CQ81" s="994"/>
      <c r="CR81" s="992"/>
      <c r="CS81" s="993"/>
      <c r="CT81" s="993"/>
      <c r="CU81" s="993"/>
      <c r="CV81" s="994"/>
      <c r="CW81" s="992"/>
      <c r="CX81" s="993"/>
      <c r="CY81" s="993"/>
      <c r="CZ81" s="993"/>
      <c r="DA81" s="994"/>
      <c r="DB81" s="992"/>
      <c r="DC81" s="993"/>
      <c r="DD81" s="993"/>
      <c r="DE81" s="993"/>
      <c r="DF81" s="994"/>
      <c r="DG81" s="992"/>
      <c r="DH81" s="993"/>
      <c r="DI81" s="993"/>
      <c r="DJ81" s="993"/>
      <c r="DK81" s="994"/>
      <c r="DL81" s="992"/>
      <c r="DM81" s="993"/>
      <c r="DN81" s="993"/>
      <c r="DO81" s="993"/>
      <c r="DP81" s="994"/>
      <c r="DQ81" s="992"/>
      <c r="DR81" s="993"/>
      <c r="DS81" s="993"/>
      <c r="DT81" s="993"/>
      <c r="DU81" s="994"/>
      <c r="DV81" s="981"/>
      <c r="DW81" s="982"/>
      <c r="DX81" s="982"/>
      <c r="DY81" s="982"/>
      <c r="DZ81" s="983"/>
      <c r="EA81" s="230"/>
    </row>
    <row r="82" spans="1:131" ht="26.25" customHeight="1" x14ac:dyDescent="0.2">
      <c r="A82" s="238">
        <v>15</v>
      </c>
      <c r="B82" s="1010"/>
      <c r="C82" s="1011"/>
      <c r="D82" s="1011"/>
      <c r="E82" s="1011"/>
      <c r="F82" s="1011"/>
      <c r="G82" s="1011"/>
      <c r="H82" s="1011"/>
      <c r="I82" s="1011"/>
      <c r="J82" s="1011"/>
      <c r="K82" s="1011"/>
      <c r="L82" s="1011"/>
      <c r="M82" s="1011"/>
      <c r="N82" s="1011"/>
      <c r="O82" s="1011"/>
      <c r="P82" s="1012"/>
      <c r="Q82" s="1013"/>
      <c r="R82" s="1007"/>
      <c r="S82" s="1007"/>
      <c r="T82" s="1007"/>
      <c r="U82" s="1007"/>
      <c r="V82" s="1007"/>
      <c r="W82" s="1007"/>
      <c r="X82" s="1007"/>
      <c r="Y82" s="1007"/>
      <c r="Z82" s="1007"/>
      <c r="AA82" s="1007"/>
      <c r="AB82" s="1007"/>
      <c r="AC82" s="1007"/>
      <c r="AD82" s="1007"/>
      <c r="AE82" s="1007"/>
      <c r="AF82" s="1007"/>
      <c r="AG82" s="1007"/>
      <c r="AH82" s="1007"/>
      <c r="AI82" s="1007"/>
      <c r="AJ82" s="1007"/>
      <c r="AK82" s="1007"/>
      <c r="AL82" s="1007"/>
      <c r="AM82" s="1007"/>
      <c r="AN82" s="1007"/>
      <c r="AO82" s="1007"/>
      <c r="AP82" s="1007"/>
      <c r="AQ82" s="1007"/>
      <c r="AR82" s="1007"/>
      <c r="AS82" s="1007"/>
      <c r="AT82" s="1007"/>
      <c r="AU82" s="1007"/>
      <c r="AV82" s="1007"/>
      <c r="AW82" s="1007"/>
      <c r="AX82" s="1007"/>
      <c r="AY82" s="1007"/>
      <c r="AZ82" s="1008"/>
      <c r="BA82" s="1008"/>
      <c r="BB82" s="1008"/>
      <c r="BC82" s="1008"/>
      <c r="BD82" s="1009"/>
      <c r="BE82" s="241"/>
      <c r="BF82" s="241"/>
      <c r="BG82" s="241"/>
      <c r="BH82" s="241"/>
      <c r="BI82" s="241"/>
      <c r="BJ82" s="241"/>
      <c r="BK82" s="241"/>
      <c r="BL82" s="241"/>
      <c r="BM82" s="241"/>
      <c r="BN82" s="241"/>
      <c r="BO82" s="241"/>
      <c r="BP82" s="241"/>
      <c r="BQ82" s="238">
        <v>76</v>
      </c>
      <c r="BR82" s="243"/>
      <c r="BS82" s="981"/>
      <c r="BT82" s="982"/>
      <c r="BU82" s="982"/>
      <c r="BV82" s="982"/>
      <c r="BW82" s="982"/>
      <c r="BX82" s="982"/>
      <c r="BY82" s="982"/>
      <c r="BZ82" s="982"/>
      <c r="CA82" s="982"/>
      <c r="CB82" s="982"/>
      <c r="CC82" s="982"/>
      <c r="CD82" s="982"/>
      <c r="CE82" s="982"/>
      <c r="CF82" s="982"/>
      <c r="CG82" s="991"/>
      <c r="CH82" s="992"/>
      <c r="CI82" s="993"/>
      <c r="CJ82" s="993"/>
      <c r="CK82" s="993"/>
      <c r="CL82" s="994"/>
      <c r="CM82" s="992"/>
      <c r="CN82" s="993"/>
      <c r="CO82" s="993"/>
      <c r="CP82" s="993"/>
      <c r="CQ82" s="994"/>
      <c r="CR82" s="992"/>
      <c r="CS82" s="993"/>
      <c r="CT82" s="993"/>
      <c r="CU82" s="993"/>
      <c r="CV82" s="994"/>
      <c r="CW82" s="992"/>
      <c r="CX82" s="993"/>
      <c r="CY82" s="993"/>
      <c r="CZ82" s="993"/>
      <c r="DA82" s="994"/>
      <c r="DB82" s="992"/>
      <c r="DC82" s="993"/>
      <c r="DD82" s="993"/>
      <c r="DE82" s="993"/>
      <c r="DF82" s="994"/>
      <c r="DG82" s="992"/>
      <c r="DH82" s="993"/>
      <c r="DI82" s="993"/>
      <c r="DJ82" s="993"/>
      <c r="DK82" s="994"/>
      <c r="DL82" s="992"/>
      <c r="DM82" s="993"/>
      <c r="DN82" s="993"/>
      <c r="DO82" s="993"/>
      <c r="DP82" s="994"/>
      <c r="DQ82" s="992"/>
      <c r="DR82" s="993"/>
      <c r="DS82" s="993"/>
      <c r="DT82" s="993"/>
      <c r="DU82" s="994"/>
      <c r="DV82" s="981"/>
      <c r="DW82" s="982"/>
      <c r="DX82" s="982"/>
      <c r="DY82" s="982"/>
      <c r="DZ82" s="983"/>
      <c r="EA82" s="230"/>
    </row>
    <row r="83" spans="1:131" ht="26.25" customHeight="1" x14ac:dyDescent="0.2">
      <c r="A83" s="238">
        <v>16</v>
      </c>
      <c r="B83" s="1010"/>
      <c r="C83" s="1011"/>
      <c r="D83" s="1011"/>
      <c r="E83" s="1011"/>
      <c r="F83" s="1011"/>
      <c r="G83" s="1011"/>
      <c r="H83" s="1011"/>
      <c r="I83" s="1011"/>
      <c r="J83" s="1011"/>
      <c r="K83" s="1011"/>
      <c r="L83" s="1011"/>
      <c r="M83" s="1011"/>
      <c r="N83" s="1011"/>
      <c r="O83" s="1011"/>
      <c r="P83" s="1012"/>
      <c r="Q83" s="1013"/>
      <c r="R83" s="1007"/>
      <c r="S83" s="1007"/>
      <c r="T83" s="1007"/>
      <c r="U83" s="1007"/>
      <c r="V83" s="1007"/>
      <c r="W83" s="1007"/>
      <c r="X83" s="1007"/>
      <c r="Y83" s="1007"/>
      <c r="Z83" s="1007"/>
      <c r="AA83" s="1007"/>
      <c r="AB83" s="1007"/>
      <c r="AC83" s="1007"/>
      <c r="AD83" s="1007"/>
      <c r="AE83" s="1007"/>
      <c r="AF83" s="1007"/>
      <c r="AG83" s="1007"/>
      <c r="AH83" s="1007"/>
      <c r="AI83" s="1007"/>
      <c r="AJ83" s="1007"/>
      <c r="AK83" s="1007"/>
      <c r="AL83" s="1007"/>
      <c r="AM83" s="1007"/>
      <c r="AN83" s="1007"/>
      <c r="AO83" s="1007"/>
      <c r="AP83" s="1007"/>
      <c r="AQ83" s="1007"/>
      <c r="AR83" s="1007"/>
      <c r="AS83" s="1007"/>
      <c r="AT83" s="1007"/>
      <c r="AU83" s="1007"/>
      <c r="AV83" s="1007"/>
      <c r="AW83" s="1007"/>
      <c r="AX83" s="1007"/>
      <c r="AY83" s="1007"/>
      <c r="AZ83" s="1008"/>
      <c r="BA83" s="1008"/>
      <c r="BB83" s="1008"/>
      <c r="BC83" s="1008"/>
      <c r="BD83" s="1009"/>
      <c r="BE83" s="241"/>
      <c r="BF83" s="241"/>
      <c r="BG83" s="241"/>
      <c r="BH83" s="241"/>
      <c r="BI83" s="241"/>
      <c r="BJ83" s="241"/>
      <c r="BK83" s="241"/>
      <c r="BL83" s="241"/>
      <c r="BM83" s="241"/>
      <c r="BN83" s="241"/>
      <c r="BO83" s="241"/>
      <c r="BP83" s="241"/>
      <c r="BQ83" s="238">
        <v>77</v>
      </c>
      <c r="BR83" s="243"/>
      <c r="BS83" s="981"/>
      <c r="BT83" s="982"/>
      <c r="BU83" s="982"/>
      <c r="BV83" s="982"/>
      <c r="BW83" s="982"/>
      <c r="BX83" s="982"/>
      <c r="BY83" s="982"/>
      <c r="BZ83" s="982"/>
      <c r="CA83" s="982"/>
      <c r="CB83" s="982"/>
      <c r="CC83" s="982"/>
      <c r="CD83" s="982"/>
      <c r="CE83" s="982"/>
      <c r="CF83" s="982"/>
      <c r="CG83" s="991"/>
      <c r="CH83" s="992"/>
      <c r="CI83" s="993"/>
      <c r="CJ83" s="993"/>
      <c r="CK83" s="993"/>
      <c r="CL83" s="994"/>
      <c r="CM83" s="992"/>
      <c r="CN83" s="993"/>
      <c r="CO83" s="993"/>
      <c r="CP83" s="993"/>
      <c r="CQ83" s="994"/>
      <c r="CR83" s="992"/>
      <c r="CS83" s="993"/>
      <c r="CT83" s="993"/>
      <c r="CU83" s="993"/>
      <c r="CV83" s="994"/>
      <c r="CW83" s="992"/>
      <c r="CX83" s="993"/>
      <c r="CY83" s="993"/>
      <c r="CZ83" s="993"/>
      <c r="DA83" s="994"/>
      <c r="DB83" s="992"/>
      <c r="DC83" s="993"/>
      <c r="DD83" s="993"/>
      <c r="DE83" s="993"/>
      <c r="DF83" s="994"/>
      <c r="DG83" s="992"/>
      <c r="DH83" s="993"/>
      <c r="DI83" s="993"/>
      <c r="DJ83" s="993"/>
      <c r="DK83" s="994"/>
      <c r="DL83" s="992"/>
      <c r="DM83" s="993"/>
      <c r="DN83" s="993"/>
      <c r="DO83" s="993"/>
      <c r="DP83" s="994"/>
      <c r="DQ83" s="992"/>
      <c r="DR83" s="993"/>
      <c r="DS83" s="993"/>
      <c r="DT83" s="993"/>
      <c r="DU83" s="994"/>
      <c r="DV83" s="981"/>
      <c r="DW83" s="982"/>
      <c r="DX83" s="982"/>
      <c r="DY83" s="982"/>
      <c r="DZ83" s="983"/>
      <c r="EA83" s="230"/>
    </row>
    <row r="84" spans="1:131" ht="26.25" customHeight="1" x14ac:dyDescent="0.2">
      <c r="A84" s="238">
        <v>17</v>
      </c>
      <c r="B84" s="1010"/>
      <c r="C84" s="1011"/>
      <c r="D84" s="1011"/>
      <c r="E84" s="1011"/>
      <c r="F84" s="1011"/>
      <c r="G84" s="1011"/>
      <c r="H84" s="1011"/>
      <c r="I84" s="1011"/>
      <c r="J84" s="1011"/>
      <c r="K84" s="1011"/>
      <c r="L84" s="1011"/>
      <c r="M84" s="1011"/>
      <c r="N84" s="1011"/>
      <c r="O84" s="1011"/>
      <c r="P84" s="1012"/>
      <c r="Q84" s="1013"/>
      <c r="R84" s="1007"/>
      <c r="S84" s="1007"/>
      <c r="T84" s="1007"/>
      <c r="U84" s="1007"/>
      <c r="V84" s="1007"/>
      <c r="W84" s="1007"/>
      <c r="X84" s="1007"/>
      <c r="Y84" s="1007"/>
      <c r="Z84" s="1007"/>
      <c r="AA84" s="1007"/>
      <c r="AB84" s="1007"/>
      <c r="AC84" s="1007"/>
      <c r="AD84" s="1007"/>
      <c r="AE84" s="1007"/>
      <c r="AF84" s="1007"/>
      <c r="AG84" s="1007"/>
      <c r="AH84" s="1007"/>
      <c r="AI84" s="1007"/>
      <c r="AJ84" s="1007"/>
      <c r="AK84" s="1007"/>
      <c r="AL84" s="1007"/>
      <c r="AM84" s="1007"/>
      <c r="AN84" s="1007"/>
      <c r="AO84" s="1007"/>
      <c r="AP84" s="1007"/>
      <c r="AQ84" s="1007"/>
      <c r="AR84" s="1007"/>
      <c r="AS84" s="1007"/>
      <c r="AT84" s="1007"/>
      <c r="AU84" s="1007"/>
      <c r="AV84" s="1007"/>
      <c r="AW84" s="1007"/>
      <c r="AX84" s="1007"/>
      <c r="AY84" s="1007"/>
      <c r="AZ84" s="1008"/>
      <c r="BA84" s="1008"/>
      <c r="BB84" s="1008"/>
      <c r="BC84" s="1008"/>
      <c r="BD84" s="1009"/>
      <c r="BE84" s="241"/>
      <c r="BF84" s="241"/>
      <c r="BG84" s="241"/>
      <c r="BH84" s="241"/>
      <c r="BI84" s="241"/>
      <c r="BJ84" s="241"/>
      <c r="BK84" s="241"/>
      <c r="BL84" s="241"/>
      <c r="BM84" s="241"/>
      <c r="BN84" s="241"/>
      <c r="BO84" s="241"/>
      <c r="BP84" s="241"/>
      <c r="BQ84" s="238">
        <v>78</v>
      </c>
      <c r="BR84" s="243"/>
      <c r="BS84" s="981"/>
      <c r="BT84" s="982"/>
      <c r="BU84" s="982"/>
      <c r="BV84" s="982"/>
      <c r="BW84" s="982"/>
      <c r="BX84" s="982"/>
      <c r="BY84" s="982"/>
      <c r="BZ84" s="982"/>
      <c r="CA84" s="982"/>
      <c r="CB84" s="982"/>
      <c r="CC84" s="982"/>
      <c r="CD84" s="982"/>
      <c r="CE84" s="982"/>
      <c r="CF84" s="982"/>
      <c r="CG84" s="991"/>
      <c r="CH84" s="992"/>
      <c r="CI84" s="993"/>
      <c r="CJ84" s="993"/>
      <c r="CK84" s="993"/>
      <c r="CL84" s="994"/>
      <c r="CM84" s="992"/>
      <c r="CN84" s="993"/>
      <c r="CO84" s="993"/>
      <c r="CP84" s="993"/>
      <c r="CQ84" s="994"/>
      <c r="CR84" s="992"/>
      <c r="CS84" s="993"/>
      <c r="CT84" s="993"/>
      <c r="CU84" s="993"/>
      <c r="CV84" s="994"/>
      <c r="CW84" s="992"/>
      <c r="CX84" s="993"/>
      <c r="CY84" s="993"/>
      <c r="CZ84" s="993"/>
      <c r="DA84" s="994"/>
      <c r="DB84" s="992"/>
      <c r="DC84" s="993"/>
      <c r="DD84" s="993"/>
      <c r="DE84" s="993"/>
      <c r="DF84" s="994"/>
      <c r="DG84" s="992"/>
      <c r="DH84" s="993"/>
      <c r="DI84" s="993"/>
      <c r="DJ84" s="993"/>
      <c r="DK84" s="994"/>
      <c r="DL84" s="992"/>
      <c r="DM84" s="993"/>
      <c r="DN84" s="993"/>
      <c r="DO84" s="993"/>
      <c r="DP84" s="994"/>
      <c r="DQ84" s="992"/>
      <c r="DR84" s="993"/>
      <c r="DS84" s="993"/>
      <c r="DT84" s="993"/>
      <c r="DU84" s="994"/>
      <c r="DV84" s="981"/>
      <c r="DW84" s="982"/>
      <c r="DX84" s="982"/>
      <c r="DY84" s="982"/>
      <c r="DZ84" s="983"/>
      <c r="EA84" s="230"/>
    </row>
    <row r="85" spans="1:131" ht="26.25" customHeight="1" x14ac:dyDescent="0.2">
      <c r="A85" s="238">
        <v>18</v>
      </c>
      <c r="B85" s="1010"/>
      <c r="C85" s="1011"/>
      <c r="D85" s="1011"/>
      <c r="E85" s="1011"/>
      <c r="F85" s="1011"/>
      <c r="G85" s="1011"/>
      <c r="H85" s="1011"/>
      <c r="I85" s="1011"/>
      <c r="J85" s="1011"/>
      <c r="K85" s="1011"/>
      <c r="L85" s="1011"/>
      <c r="M85" s="1011"/>
      <c r="N85" s="1011"/>
      <c r="O85" s="1011"/>
      <c r="P85" s="1012"/>
      <c r="Q85" s="1013"/>
      <c r="R85" s="1007"/>
      <c r="S85" s="1007"/>
      <c r="T85" s="1007"/>
      <c r="U85" s="1007"/>
      <c r="V85" s="1007"/>
      <c r="W85" s="1007"/>
      <c r="X85" s="1007"/>
      <c r="Y85" s="1007"/>
      <c r="Z85" s="1007"/>
      <c r="AA85" s="1007"/>
      <c r="AB85" s="1007"/>
      <c r="AC85" s="1007"/>
      <c r="AD85" s="1007"/>
      <c r="AE85" s="1007"/>
      <c r="AF85" s="1007"/>
      <c r="AG85" s="1007"/>
      <c r="AH85" s="1007"/>
      <c r="AI85" s="1007"/>
      <c r="AJ85" s="1007"/>
      <c r="AK85" s="1007"/>
      <c r="AL85" s="1007"/>
      <c r="AM85" s="1007"/>
      <c r="AN85" s="1007"/>
      <c r="AO85" s="1007"/>
      <c r="AP85" s="1007"/>
      <c r="AQ85" s="1007"/>
      <c r="AR85" s="1007"/>
      <c r="AS85" s="1007"/>
      <c r="AT85" s="1007"/>
      <c r="AU85" s="1007"/>
      <c r="AV85" s="1007"/>
      <c r="AW85" s="1007"/>
      <c r="AX85" s="1007"/>
      <c r="AY85" s="1007"/>
      <c r="AZ85" s="1008"/>
      <c r="BA85" s="1008"/>
      <c r="BB85" s="1008"/>
      <c r="BC85" s="1008"/>
      <c r="BD85" s="1009"/>
      <c r="BE85" s="241"/>
      <c r="BF85" s="241"/>
      <c r="BG85" s="241"/>
      <c r="BH85" s="241"/>
      <c r="BI85" s="241"/>
      <c r="BJ85" s="241"/>
      <c r="BK85" s="241"/>
      <c r="BL85" s="241"/>
      <c r="BM85" s="241"/>
      <c r="BN85" s="241"/>
      <c r="BO85" s="241"/>
      <c r="BP85" s="241"/>
      <c r="BQ85" s="238">
        <v>79</v>
      </c>
      <c r="BR85" s="243"/>
      <c r="BS85" s="981"/>
      <c r="BT85" s="982"/>
      <c r="BU85" s="982"/>
      <c r="BV85" s="982"/>
      <c r="BW85" s="982"/>
      <c r="BX85" s="982"/>
      <c r="BY85" s="982"/>
      <c r="BZ85" s="982"/>
      <c r="CA85" s="982"/>
      <c r="CB85" s="982"/>
      <c r="CC85" s="982"/>
      <c r="CD85" s="982"/>
      <c r="CE85" s="982"/>
      <c r="CF85" s="982"/>
      <c r="CG85" s="991"/>
      <c r="CH85" s="992"/>
      <c r="CI85" s="993"/>
      <c r="CJ85" s="993"/>
      <c r="CK85" s="993"/>
      <c r="CL85" s="994"/>
      <c r="CM85" s="992"/>
      <c r="CN85" s="993"/>
      <c r="CO85" s="993"/>
      <c r="CP85" s="993"/>
      <c r="CQ85" s="994"/>
      <c r="CR85" s="992"/>
      <c r="CS85" s="993"/>
      <c r="CT85" s="993"/>
      <c r="CU85" s="993"/>
      <c r="CV85" s="994"/>
      <c r="CW85" s="992"/>
      <c r="CX85" s="993"/>
      <c r="CY85" s="993"/>
      <c r="CZ85" s="993"/>
      <c r="DA85" s="994"/>
      <c r="DB85" s="992"/>
      <c r="DC85" s="993"/>
      <c r="DD85" s="993"/>
      <c r="DE85" s="993"/>
      <c r="DF85" s="994"/>
      <c r="DG85" s="992"/>
      <c r="DH85" s="993"/>
      <c r="DI85" s="993"/>
      <c r="DJ85" s="993"/>
      <c r="DK85" s="994"/>
      <c r="DL85" s="992"/>
      <c r="DM85" s="993"/>
      <c r="DN85" s="993"/>
      <c r="DO85" s="993"/>
      <c r="DP85" s="994"/>
      <c r="DQ85" s="992"/>
      <c r="DR85" s="993"/>
      <c r="DS85" s="993"/>
      <c r="DT85" s="993"/>
      <c r="DU85" s="994"/>
      <c r="DV85" s="981"/>
      <c r="DW85" s="982"/>
      <c r="DX85" s="982"/>
      <c r="DY85" s="982"/>
      <c r="DZ85" s="983"/>
      <c r="EA85" s="230"/>
    </row>
    <row r="86" spans="1:131" ht="26.25" customHeight="1" x14ac:dyDescent="0.2">
      <c r="A86" s="238">
        <v>19</v>
      </c>
      <c r="B86" s="1010"/>
      <c r="C86" s="1011"/>
      <c r="D86" s="1011"/>
      <c r="E86" s="1011"/>
      <c r="F86" s="1011"/>
      <c r="G86" s="1011"/>
      <c r="H86" s="1011"/>
      <c r="I86" s="1011"/>
      <c r="J86" s="1011"/>
      <c r="K86" s="1011"/>
      <c r="L86" s="1011"/>
      <c r="M86" s="1011"/>
      <c r="N86" s="1011"/>
      <c r="O86" s="1011"/>
      <c r="P86" s="1012"/>
      <c r="Q86" s="1013"/>
      <c r="R86" s="1007"/>
      <c r="S86" s="1007"/>
      <c r="T86" s="1007"/>
      <c r="U86" s="1007"/>
      <c r="V86" s="1007"/>
      <c r="W86" s="1007"/>
      <c r="X86" s="1007"/>
      <c r="Y86" s="1007"/>
      <c r="Z86" s="1007"/>
      <c r="AA86" s="1007"/>
      <c r="AB86" s="1007"/>
      <c r="AC86" s="1007"/>
      <c r="AD86" s="1007"/>
      <c r="AE86" s="1007"/>
      <c r="AF86" s="1007"/>
      <c r="AG86" s="1007"/>
      <c r="AH86" s="1007"/>
      <c r="AI86" s="1007"/>
      <c r="AJ86" s="1007"/>
      <c r="AK86" s="1007"/>
      <c r="AL86" s="1007"/>
      <c r="AM86" s="1007"/>
      <c r="AN86" s="1007"/>
      <c r="AO86" s="1007"/>
      <c r="AP86" s="1007"/>
      <c r="AQ86" s="1007"/>
      <c r="AR86" s="1007"/>
      <c r="AS86" s="1007"/>
      <c r="AT86" s="1007"/>
      <c r="AU86" s="1007"/>
      <c r="AV86" s="1007"/>
      <c r="AW86" s="1007"/>
      <c r="AX86" s="1007"/>
      <c r="AY86" s="1007"/>
      <c r="AZ86" s="1008"/>
      <c r="BA86" s="1008"/>
      <c r="BB86" s="1008"/>
      <c r="BC86" s="1008"/>
      <c r="BD86" s="1009"/>
      <c r="BE86" s="241"/>
      <c r="BF86" s="241"/>
      <c r="BG86" s="241"/>
      <c r="BH86" s="241"/>
      <c r="BI86" s="241"/>
      <c r="BJ86" s="241"/>
      <c r="BK86" s="241"/>
      <c r="BL86" s="241"/>
      <c r="BM86" s="241"/>
      <c r="BN86" s="241"/>
      <c r="BO86" s="241"/>
      <c r="BP86" s="241"/>
      <c r="BQ86" s="238">
        <v>80</v>
      </c>
      <c r="BR86" s="243"/>
      <c r="BS86" s="981"/>
      <c r="BT86" s="982"/>
      <c r="BU86" s="982"/>
      <c r="BV86" s="982"/>
      <c r="BW86" s="982"/>
      <c r="BX86" s="982"/>
      <c r="BY86" s="982"/>
      <c r="BZ86" s="982"/>
      <c r="CA86" s="982"/>
      <c r="CB86" s="982"/>
      <c r="CC86" s="982"/>
      <c r="CD86" s="982"/>
      <c r="CE86" s="982"/>
      <c r="CF86" s="982"/>
      <c r="CG86" s="991"/>
      <c r="CH86" s="992"/>
      <c r="CI86" s="993"/>
      <c r="CJ86" s="993"/>
      <c r="CK86" s="993"/>
      <c r="CL86" s="994"/>
      <c r="CM86" s="992"/>
      <c r="CN86" s="993"/>
      <c r="CO86" s="993"/>
      <c r="CP86" s="993"/>
      <c r="CQ86" s="994"/>
      <c r="CR86" s="992"/>
      <c r="CS86" s="993"/>
      <c r="CT86" s="993"/>
      <c r="CU86" s="993"/>
      <c r="CV86" s="994"/>
      <c r="CW86" s="992"/>
      <c r="CX86" s="993"/>
      <c r="CY86" s="993"/>
      <c r="CZ86" s="993"/>
      <c r="DA86" s="994"/>
      <c r="DB86" s="992"/>
      <c r="DC86" s="993"/>
      <c r="DD86" s="993"/>
      <c r="DE86" s="993"/>
      <c r="DF86" s="994"/>
      <c r="DG86" s="992"/>
      <c r="DH86" s="993"/>
      <c r="DI86" s="993"/>
      <c r="DJ86" s="993"/>
      <c r="DK86" s="994"/>
      <c r="DL86" s="992"/>
      <c r="DM86" s="993"/>
      <c r="DN86" s="993"/>
      <c r="DO86" s="993"/>
      <c r="DP86" s="994"/>
      <c r="DQ86" s="992"/>
      <c r="DR86" s="993"/>
      <c r="DS86" s="993"/>
      <c r="DT86" s="993"/>
      <c r="DU86" s="994"/>
      <c r="DV86" s="981"/>
      <c r="DW86" s="982"/>
      <c r="DX86" s="982"/>
      <c r="DY86" s="982"/>
      <c r="DZ86" s="983"/>
      <c r="EA86" s="230"/>
    </row>
    <row r="87" spans="1:131" ht="26.25" customHeight="1" x14ac:dyDescent="0.2">
      <c r="A87" s="244">
        <v>20</v>
      </c>
      <c r="B87" s="1000"/>
      <c r="C87" s="1001"/>
      <c r="D87" s="1001"/>
      <c r="E87" s="1001"/>
      <c r="F87" s="1001"/>
      <c r="G87" s="1001"/>
      <c r="H87" s="1001"/>
      <c r="I87" s="1001"/>
      <c r="J87" s="1001"/>
      <c r="K87" s="1001"/>
      <c r="L87" s="1001"/>
      <c r="M87" s="1001"/>
      <c r="N87" s="1001"/>
      <c r="O87" s="1001"/>
      <c r="P87" s="1002"/>
      <c r="Q87" s="1003"/>
      <c r="R87" s="1004"/>
      <c r="S87" s="1004"/>
      <c r="T87" s="1004"/>
      <c r="U87" s="1004"/>
      <c r="V87" s="1004"/>
      <c r="W87" s="1004"/>
      <c r="X87" s="1004"/>
      <c r="Y87" s="1004"/>
      <c r="Z87" s="1004"/>
      <c r="AA87" s="1004"/>
      <c r="AB87" s="1004"/>
      <c r="AC87" s="1004"/>
      <c r="AD87" s="1004"/>
      <c r="AE87" s="1004"/>
      <c r="AF87" s="1004"/>
      <c r="AG87" s="1004"/>
      <c r="AH87" s="1004"/>
      <c r="AI87" s="1004"/>
      <c r="AJ87" s="1004"/>
      <c r="AK87" s="1004"/>
      <c r="AL87" s="1004"/>
      <c r="AM87" s="1004"/>
      <c r="AN87" s="1004"/>
      <c r="AO87" s="1004"/>
      <c r="AP87" s="1004"/>
      <c r="AQ87" s="1004"/>
      <c r="AR87" s="1004"/>
      <c r="AS87" s="1004"/>
      <c r="AT87" s="1004"/>
      <c r="AU87" s="1004"/>
      <c r="AV87" s="1004"/>
      <c r="AW87" s="1004"/>
      <c r="AX87" s="1004"/>
      <c r="AY87" s="1004"/>
      <c r="AZ87" s="1005"/>
      <c r="BA87" s="1005"/>
      <c r="BB87" s="1005"/>
      <c r="BC87" s="1005"/>
      <c r="BD87" s="1006"/>
      <c r="BE87" s="241"/>
      <c r="BF87" s="241"/>
      <c r="BG87" s="241"/>
      <c r="BH87" s="241"/>
      <c r="BI87" s="241"/>
      <c r="BJ87" s="241"/>
      <c r="BK87" s="241"/>
      <c r="BL87" s="241"/>
      <c r="BM87" s="241"/>
      <c r="BN87" s="241"/>
      <c r="BO87" s="241"/>
      <c r="BP87" s="241"/>
      <c r="BQ87" s="238">
        <v>81</v>
      </c>
      <c r="BR87" s="243"/>
      <c r="BS87" s="981"/>
      <c r="BT87" s="982"/>
      <c r="BU87" s="982"/>
      <c r="BV87" s="982"/>
      <c r="BW87" s="982"/>
      <c r="BX87" s="982"/>
      <c r="BY87" s="982"/>
      <c r="BZ87" s="982"/>
      <c r="CA87" s="982"/>
      <c r="CB87" s="982"/>
      <c r="CC87" s="982"/>
      <c r="CD87" s="982"/>
      <c r="CE87" s="982"/>
      <c r="CF87" s="982"/>
      <c r="CG87" s="991"/>
      <c r="CH87" s="992"/>
      <c r="CI87" s="993"/>
      <c r="CJ87" s="993"/>
      <c r="CK87" s="993"/>
      <c r="CL87" s="994"/>
      <c r="CM87" s="992"/>
      <c r="CN87" s="993"/>
      <c r="CO87" s="993"/>
      <c r="CP87" s="993"/>
      <c r="CQ87" s="994"/>
      <c r="CR87" s="992"/>
      <c r="CS87" s="993"/>
      <c r="CT87" s="993"/>
      <c r="CU87" s="993"/>
      <c r="CV87" s="994"/>
      <c r="CW87" s="992"/>
      <c r="CX87" s="993"/>
      <c r="CY87" s="993"/>
      <c r="CZ87" s="993"/>
      <c r="DA87" s="994"/>
      <c r="DB87" s="992"/>
      <c r="DC87" s="993"/>
      <c r="DD87" s="993"/>
      <c r="DE87" s="993"/>
      <c r="DF87" s="994"/>
      <c r="DG87" s="992"/>
      <c r="DH87" s="993"/>
      <c r="DI87" s="993"/>
      <c r="DJ87" s="993"/>
      <c r="DK87" s="994"/>
      <c r="DL87" s="992"/>
      <c r="DM87" s="993"/>
      <c r="DN87" s="993"/>
      <c r="DO87" s="993"/>
      <c r="DP87" s="994"/>
      <c r="DQ87" s="992"/>
      <c r="DR87" s="993"/>
      <c r="DS87" s="993"/>
      <c r="DT87" s="993"/>
      <c r="DU87" s="994"/>
      <c r="DV87" s="981"/>
      <c r="DW87" s="982"/>
      <c r="DX87" s="982"/>
      <c r="DY87" s="982"/>
      <c r="DZ87" s="983"/>
      <c r="EA87" s="230"/>
    </row>
    <row r="88" spans="1:131" ht="26.25" customHeight="1" thickBot="1" x14ac:dyDescent="0.25">
      <c r="A88" s="240" t="s">
        <v>395</v>
      </c>
      <c r="B88" s="973" t="s">
        <v>428</v>
      </c>
      <c r="C88" s="974"/>
      <c r="D88" s="974"/>
      <c r="E88" s="974"/>
      <c r="F88" s="974"/>
      <c r="G88" s="974"/>
      <c r="H88" s="974"/>
      <c r="I88" s="974"/>
      <c r="J88" s="974"/>
      <c r="K88" s="974"/>
      <c r="L88" s="974"/>
      <c r="M88" s="974"/>
      <c r="N88" s="974"/>
      <c r="O88" s="974"/>
      <c r="P88" s="984"/>
      <c r="Q88" s="998"/>
      <c r="R88" s="999"/>
      <c r="S88" s="999"/>
      <c r="T88" s="999"/>
      <c r="U88" s="999"/>
      <c r="V88" s="999"/>
      <c r="W88" s="999"/>
      <c r="X88" s="999"/>
      <c r="Y88" s="999"/>
      <c r="Z88" s="999"/>
      <c r="AA88" s="999"/>
      <c r="AB88" s="999"/>
      <c r="AC88" s="999"/>
      <c r="AD88" s="999"/>
      <c r="AE88" s="999"/>
      <c r="AF88" s="995">
        <v>7836</v>
      </c>
      <c r="AG88" s="995"/>
      <c r="AH88" s="995"/>
      <c r="AI88" s="995"/>
      <c r="AJ88" s="995"/>
      <c r="AK88" s="999"/>
      <c r="AL88" s="999"/>
      <c r="AM88" s="999"/>
      <c r="AN88" s="999"/>
      <c r="AO88" s="999"/>
      <c r="AP88" s="995">
        <v>1943</v>
      </c>
      <c r="AQ88" s="995"/>
      <c r="AR88" s="995"/>
      <c r="AS88" s="995"/>
      <c r="AT88" s="995"/>
      <c r="AU88" s="995" t="s">
        <v>519</v>
      </c>
      <c r="AV88" s="995"/>
      <c r="AW88" s="995"/>
      <c r="AX88" s="995"/>
      <c r="AY88" s="995"/>
      <c r="AZ88" s="996"/>
      <c r="BA88" s="996"/>
      <c r="BB88" s="996"/>
      <c r="BC88" s="996"/>
      <c r="BD88" s="997"/>
      <c r="BE88" s="241"/>
      <c r="BF88" s="241"/>
      <c r="BG88" s="241"/>
      <c r="BH88" s="241"/>
      <c r="BI88" s="241"/>
      <c r="BJ88" s="241"/>
      <c r="BK88" s="241"/>
      <c r="BL88" s="241"/>
      <c r="BM88" s="241"/>
      <c r="BN88" s="241"/>
      <c r="BO88" s="241"/>
      <c r="BP88" s="241"/>
      <c r="BQ88" s="238">
        <v>82</v>
      </c>
      <c r="BR88" s="243"/>
      <c r="BS88" s="981"/>
      <c r="BT88" s="982"/>
      <c r="BU88" s="982"/>
      <c r="BV88" s="982"/>
      <c r="BW88" s="982"/>
      <c r="BX88" s="982"/>
      <c r="BY88" s="982"/>
      <c r="BZ88" s="982"/>
      <c r="CA88" s="982"/>
      <c r="CB88" s="982"/>
      <c r="CC88" s="982"/>
      <c r="CD88" s="982"/>
      <c r="CE88" s="982"/>
      <c r="CF88" s="982"/>
      <c r="CG88" s="991"/>
      <c r="CH88" s="992"/>
      <c r="CI88" s="993"/>
      <c r="CJ88" s="993"/>
      <c r="CK88" s="993"/>
      <c r="CL88" s="994"/>
      <c r="CM88" s="992"/>
      <c r="CN88" s="993"/>
      <c r="CO88" s="993"/>
      <c r="CP88" s="993"/>
      <c r="CQ88" s="994"/>
      <c r="CR88" s="992"/>
      <c r="CS88" s="993"/>
      <c r="CT88" s="993"/>
      <c r="CU88" s="993"/>
      <c r="CV88" s="994"/>
      <c r="CW88" s="992"/>
      <c r="CX88" s="993"/>
      <c r="CY88" s="993"/>
      <c r="CZ88" s="993"/>
      <c r="DA88" s="994"/>
      <c r="DB88" s="992"/>
      <c r="DC88" s="993"/>
      <c r="DD88" s="993"/>
      <c r="DE88" s="993"/>
      <c r="DF88" s="994"/>
      <c r="DG88" s="992"/>
      <c r="DH88" s="993"/>
      <c r="DI88" s="993"/>
      <c r="DJ88" s="993"/>
      <c r="DK88" s="994"/>
      <c r="DL88" s="992"/>
      <c r="DM88" s="993"/>
      <c r="DN88" s="993"/>
      <c r="DO88" s="993"/>
      <c r="DP88" s="994"/>
      <c r="DQ88" s="992"/>
      <c r="DR88" s="993"/>
      <c r="DS88" s="993"/>
      <c r="DT88" s="993"/>
      <c r="DU88" s="994"/>
      <c r="DV88" s="981"/>
      <c r="DW88" s="982"/>
      <c r="DX88" s="982"/>
      <c r="DY88" s="982"/>
      <c r="DZ88" s="983"/>
      <c r="EA88" s="230"/>
    </row>
    <row r="89" spans="1:131" ht="26.25" hidden="1" customHeight="1" x14ac:dyDescent="0.2">
      <c r="A89" s="245"/>
      <c r="B89" s="246"/>
      <c r="C89" s="246"/>
      <c r="D89" s="246"/>
      <c r="E89" s="246"/>
      <c r="F89" s="246"/>
      <c r="G89" s="246"/>
      <c r="H89" s="246"/>
      <c r="I89" s="246"/>
      <c r="J89" s="246"/>
      <c r="K89" s="246"/>
      <c r="L89" s="246"/>
      <c r="M89" s="246"/>
      <c r="N89" s="246"/>
      <c r="O89" s="246"/>
      <c r="P89" s="246"/>
      <c r="Q89" s="24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8"/>
      <c r="BA89" s="248"/>
      <c r="BB89" s="248"/>
      <c r="BC89" s="248"/>
      <c r="BD89" s="248"/>
      <c r="BE89" s="241"/>
      <c r="BF89" s="241"/>
      <c r="BG89" s="241"/>
      <c r="BH89" s="241"/>
      <c r="BI89" s="241"/>
      <c r="BJ89" s="241"/>
      <c r="BK89" s="241"/>
      <c r="BL89" s="241"/>
      <c r="BM89" s="241"/>
      <c r="BN89" s="241"/>
      <c r="BO89" s="241"/>
      <c r="BP89" s="241"/>
      <c r="BQ89" s="238">
        <v>83</v>
      </c>
      <c r="BR89" s="243"/>
      <c r="BS89" s="981"/>
      <c r="BT89" s="982"/>
      <c r="BU89" s="982"/>
      <c r="BV89" s="982"/>
      <c r="BW89" s="982"/>
      <c r="BX89" s="982"/>
      <c r="BY89" s="982"/>
      <c r="BZ89" s="982"/>
      <c r="CA89" s="982"/>
      <c r="CB89" s="982"/>
      <c r="CC89" s="982"/>
      <c r="CD89" s="982"/>
      <c r="CE89" s="982"/>
      <c r="CF89" s="982"/>
      <c r="CG89" s="991"/>
      <c r="CH89" s="992"/>
      <c r="CI89" s="993"/>
      <c r="CJ89" s="993"/>
      <c r="CK89" s="993"/>
      <c r="CL89" s="994"/>
      <c r="CM89" s="992"/>
      <c r="CN89" s="993"/>
      <c r="CO89" s="993"/>
      <c r="CP89" s="993"/>
      <c r="CQ89" s="994"/>
      <c r="CR89" s="992"/>
      <c r="CS89" s="993"/>
      <c r="CT89" s="993"/>
      <c r="CU89" s="993"/>
      <c r="CV89" s="994"/>
      <c r="CW89" s="992"/>
      <c r="CX89" s="993"/>
      <c r="CY89" s="993"/>
      <c r="CZ89" s="993"/>
      <c r="DA89" s="994"/>
      <c r="DB89" s="992"/>
      <c r="DC89" s="993"/>
      <c r="DD89" s="993"/>
      <c r="DE89" s="993"/>
      <c r="DF89" s="994"/>
      <c r="DG89" s="992"/>
      <c r="DH89" s="993"/>
      <c r="DI89" s="993"/>
      <c r="DJ89" s="993"/>
      <c r="DK89" s="994"/>
      <c r="DL89" s="992"/>
      <c r="DM89" s="993"/>
      <c r="DN89" s="993"/>
      <c r="DO89" s="993"/>
      <c r="DP89" s="994"/>
      <c r="DQ89" s="992"/>
      <c r="DR89" s="993"/>
      <c r="DS89" s="993"/>
      <c r="DT89" s="993"/>
      <c r="DU89" s="994"/>
      <c r="DV89" s="981"/>
      <c r="DW89" s="982"/>
      <c r="DX89" s="982"/>
      <c r="DY89" s="982"/>
      <c r="DZ89" s="983"/>
      <c r="EA89" s="230"/>
    </row>
    <row r="90" spans="1:131" ht="26.25" hidden="1" customHeight="1" x14ac:dyDescent="0.2">
      <c r="A90" s="245"/>
      <c r="B90" s="246"/>
      <c r="C90" s="246"/>
      <c r="D90" s="246"/>
      <c r="E90" s="246"/>
      <c r="F90" s="246"/>
      <c r="G90" s="246"/>
      <c r="H90" s="246"/>
      <c r="I90" s="246"/>
      <c r="J90" s="246"/>
      <c r="K90" s="246"/>
      <c r="L90" s="246"/>
      <c r="M90" s="246"/>
      <c r="N90" s="246"/>
      <c r="O90" s="246"/>
      <c r="P90" s="246"/>
      <c r="Q90" s="24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8"/>
      <c r="BA90" s="248"/>
      <c r="BB90" s="248"/>
      <c r="BC90" s="248"/>
      <c r="BD90" s="248"/>
      <c r="BE90" s="241"/>
      <c r="BF90" s="241"/>
      <c r="BG90" s="241"/>
      <c r="BH90" s="241"/>
      <c r="BI90" s="241"/>
      <c r="BJ90" s="241"/>
      <c r="BK90" s="241"/>
      <c r="BL90" s="241"/>
      <c r="BM90" s="241"/>
      <c r="BN90" s="241"/>
      <c r="BO90" s="241"/>
      <c r="BP90" s="241"/>
      <c r="BQ90" s="238">
        <v>84</v>
      </c>
      <c r="BR90" s="243"/>
      <c r="BS90" s="981"/>
      <c r="BT90" s="982"/>
      <c r="BU90" s="982"/>
      <c r="BV90" s="982"/>
      <c r="BW90" s="982"/>
      <c r="BX90" s="982"/>
      <c r="BY90" s="982"/>
      <c r="BZ90" s="982"/>
      <c r="CA90" s="982"/>
      <c r="CB90" s="982"/>
      <c r="CC90" s="982"/>
      <c r="CD90" s="982"/>
      <c r="CE90" s="982"/>
      <c r="CF90" s="982"/>
      <c r="CG90" s="991"/>
      <c r="CH90" s="992"/>
      <c r="CI90" s="993"/>
      <c r="CJ90" s="993"/>
      <c r="CK90" s="993"/>
      <c r="CL90" s="994"/>
      <c r="CM90" s="992"/>
      <c r="CN90" s="993"/>
      <c r="CO90" s="993"/>
      <c r="CP90" s="993"/>
      <c r="CQ90" s="994"/>
      <c r="CR90" s="992"/>
      <c r="CS90" s="993"/>
      <c r="CT90" s="993"/>
      <c r="CU90" s="993"/>
      <c r="CV90" s="994"/>
      <c r="CW90" s="992"/>
      <c r="CX90" s="993"/>
      <c r="CY90" s="993"/>
      <c r="CZ90" s="993"/>
      <c r="DA90" s="994"/>
      <c r="DB90" s="992"/>
      <c r="DC90" s="993"/>
      <c r="DD90" s="993"/>
      <c r="DE90" s="993"/>
      <c r="DF90" s="994"/>
      <c r="DG90" s="992"/>
      <c r="DH90" s="993"/>
      <c r="DI90" s="993"/>
      <c r="DJ90" s="993"/>
      <c r="DK90" s="994"/>
      <c r="DL90" s="992"/>
      <c r="DM90" s="993"/>
      <c r="DN90" s="993"/>
      <c r="DO90" s="993"/>
      <c r="DP90" s="994"/>
      <c r="DQ90" s="992"/>
      <c r="DR90" s="993"/>
      <c r="DS90" s="993"/>
      <c r="DT90" s="993"/>
      <c r="DU90" s="994"/>
      <c r="DV90" s="981"/>
      <c r="DW90" s="982"/>
      <c r="DX90" s="982"/>
      <c r="DY90" s="982"/>
      <c r="DZ90" s="983"/>
      <c r="EA90" s="230"/>
    </row>
    <row r="91" spans="1:131" ht="26.25" hidden="1" customHeight="1" x14ac:dyDescent="0.2">
      <c r="A91" s="245"/>
      <c r="B91" s="246"/>
      <c r="C91" s="246"/>
      <c r="D91" s="246"/>
      <c r="E91" s="246"/>
      <c r="F91" s="246"/>
      <c r="G91" s="246"/>
      <c r="H91" s="246"/>
      <c r="I91" s="246"/>
      <c r="J91" s="246"/>
      <c r="K91" s="246"/>
      <c r="L91" s="246"/>
      <c r="M91" s="246"/>
      <c r="N91" s="246"/>
      <c r="O91" s="246"/>
      <c r="P91" s="246"/>
      <c r="Q91" s="24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8"/>
      <c r="BA91" s="248"/>
      <c r="BB91" s="248"/>
      <c r="BC91" s="248"/>
      <c r="BD91" s="248"/>
      <c r="BE91" s="241"/>
      <c r="BF91" s="241"/>
      <c r="BG91" s="241"/>
      <c r="BH91" s="241"/>
      <c r="BI91" s="241"/>
      <c r="BJ91" s="241"/>
      <c r="BK91" s="241"/>
      <c r="BL91" s="241"/>
      <c r="BM91" s="241"/>
      <c r="BN91" s="241"/>
      <c r="BO91" s="241"/>
      <c r="BP91" s="241"/>
      <c r="BQ91" s="238">
        <v>85</v>
      </c>
      <c r="BR91" s="243"/>
      <c r="BS91" s="981"/>
      <c r="BT91" s="982"/>
      <c r="BU91" s="982"/>
      <c r="BV91" s="982"/>
      <c r="BW91" s="982"/>
      <c r="BX91" s="982"/>
      <c r="BY91" s="982"/>
      <c r="BZ91" s="982"/>
      <c r="CA91" s="982"/>
      <c r="CB91" s="982"/>
      <c r="CC91" s="982"/>
      <c r="CD91" s="982"/>
      <c r="CE91" s="982"/>
      <c r="CF91" s="982"/>
      <c r="CG91" s="991"/>
      <c r="CH91" s="992"/>
      <c r="CI91" s="993"/>
      <c r="CJ91" s="993"/>
      <c r="CK91" s="993"/>
      <c r="CL91" s="994"/>
      <c r="CM91" s="992"/>
      <c r="CN91" s="993"/>
      <c r="CO91" s="993"/>
      <c r="CP91" s="993"/>
      <c r="CQ91" s="994"/>
      <c r="CR91" s="992"/>
      <c r="CS91" s="993"/>
      <c r="CT91" s="993"/>
      <c r="CU91" s="993"/>
      <c r="CV91" s="994"/>
      <c r="CW91" s="992"/>
      <c r="CX91" s="993"/>
      <c r="CY91" s="993"/>
      <c r="CZ91" s="993"/>
      <c r="DA91" s="994"/>
      <c r="DB91" s="992"/>
      <c r="DC91" s="993"/>
      <c r="DD91" s="993"/>
      <c r="DE91" s="993"/>
      <c r="DF91" s="994"/>
      <c r="DG91" s="992"/>
      <c r="DH91" s="993"/>
      <c r="DI91" s="993"/>
      <c r="DJ91" s="993"/>
      <c r="DK91" s="994"/>
      <c r="DL91" s="992"/>
      <c r="DM91" s="993"/>
      <c r="DN91" s="993"/>
      <c r="DO91" s="993"/>
      <c r="DP91" s="994"/>
      <c r="DQ91" s="992"/>
      <c r="DR91" s="993"/>
      <c r="DS91" s="993"/>
      <c r="DT91" s="993"/>
      <c r="DU91" s="994"/>
      <c r="DV91" s="981"/>
      <c r="DW91" s="982"/>
      <c r="DX91" s="982"/>
      <c r="DY91" s="982"/>
      <c r="DZ91" s="983"/>
      <c r="EA91" s="230"/>
    </row>
    <row r="92" spans="1:131" ht="26.25" hidden="1" customHeight="1" x14ac:dyDescent="0.2">
      <c r="A92" s="245"/>
      <c r="B92" s="246"/>
      <c r="C92" s="246"/>
      <c r="D92" s="246"/>
      <c r="E92" s="246"/>
      <c r="F92" s="246"/>
      <c r="G92" s="246"/>
      <c r="H92" s="246"/>
      <c r="I92" s="246"/>
      <c r="J92" s="246"/>
      <c r="K92" s="246"/>
      <c r="L92" s="246"/>
      <c r="M92" s="246"/>
      <c r="N92" s="246"/>
      <c r="O92" s="246"/>
      <c r="P92" s="246"/>
      <c r="Q92" s="24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8"/>
      <c r="BA92" s="248"/>
      <c r="BB92" s="248"/>
      <c r="BC92" s="248"/>
      <c r="BD92" s="248"/>
      <c r="BE92" s="241"/>
      <c r="BF92" s="241"/>
      <c r="BG92" s="241"/>
      <c r="BH92" s="241"/>
      <c r="BI92" s="241"/>
      <c r="BJ92" s="241"/>
      <c r="BK92" s="241"/>
      <c r="BL92" s="241"/>
      <c r="BM92" s="241"/>
      <c r="BN92" s="241"/>
      <c r="BO92" s="241"/>
      <c r="BP92" s="241"/>
      <c r="BQ92" s="238">
        <v>86</v>
      </c>
      <c r="BR92" s="243"/>
      <c r="BS92" s="981"/>
      <c r="BT92" s="982"/>
      <c r="BU92" s="982"/>
      <c r="BV92" s="982"/>
      <c r="BW92" s="982"/>
      <c r="BX92" s="982"/>
      <c r="BY92" s="982"/>
      <c r="BZ92" s="982"/>
      <c r="CA92" s="982"/>
      <c r="CB92" s="982"/>
      <c r="CC92" s="982"/>
      <c r="CD92" s="982"/>
      <c r="CE92" s="982"/>
      <c r="CF92" s="982"/>
      <c r="CG92" s="991"/>
      <c r="CH92" s="992"/>
      <c r="CI92" s="993"/>
      <c r="CJ92" s="993"/>
      <c r="CK92" s="993"/>
      <c r="CL92" s="994"/>
      <c r="CM92" s="992"/>
      <c r="CN92" s="993"/>
      <c r="CO92" s="993"/>
      <c r="CP92" s="993"/>
      <c r="CQ92" s="994"/>
      <c r="CR92" s="992"/>
      <c r="CS92" s="993"/>
      <c r="CT92" s="993"/>
      <c r="CU92" s="993"/>
      <c r="CV92" s="994"/>
      <c r="CW92" s="992"/>
      <c r="CX92" s="993"/>
      <c r="CY92" s="993"/>
      <c r="CZ92" s="993"/>
      <c r="DA92" s="994"/>
      <c r="DB92" s="992"/>
      <c r="DC92" s="993"/>
      <c r="DD92" s="993"/>
      <c r="DE92" s="993"/>
      <c r="DF92" s="994"/>
      <c r="DG92" s="992"/>
      <c r="DH92" s="993"/>
      <c r="DI92" s="993"/>
      <c r="DJ92" s="993"/>
      <c r="DK92" s="994"/>
      <c r="DL92" s="992"/>
      <c r="DM92" s="993"/>
      <c r="DN92" s="993"/>
      <c r="DO92" s="993"/>
      <c r="DP92" s="994"/>
      <c r="DQ92" s="992"/>
      <c r="DR92" s="993"/>
      <c r="DS92" s="993"/>
      <c r="DT92" s="993"/>
      <c r="DU92" s="994"/>
      <c r="DV92" s="981"/>
      <c r="DW92" s="982"/>
      <c r="DX92" s="982"/>
      <c r="DY92" s="982"/>
      <c r="DZ92" s="983"/>
      <c r="EA92" s="230"/>
    </row>
    <row r="93" spans="1:131" ht="26.25" hidden="1" customHeight="1" x14ac:dyDescent="0.2">
      <c r="A93" s="245"/>
      <c r="B93" s="246"/>
      <c r="C93" s="246"/>
      <c r="D93" s="246"/>
      <c r="E93" s="246"/>
      <c r="F93" s="246"/>
      <c r="G93" s="246"/>
      <c r="H93" s="246"/>
      <c r="I93" s="246"/>
      <c r="J93" s="246"/>
      <c r="K93" s="246"/>
      <c r="L93" s="246"/>
      <c r="M93" s="246"/>
      <c r="N93" s="246"/>
      <c r="O93" s="246"/>
      <c r="P93" s="246"/>
      <c r="Q93" s="24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8"/>
      <c r="BA93" s="248"/>
      <c r="BB93" s="248"/>
      <c r="BC93" s="248"/>
      <c r="BD93" s="248"/>
      <c r="BE93" s="241"/>
      <c r="BF93" s="241"/>
      <c r="BG93" s="241"/>
      <c r="BH93" s="241"/>
      <c r="BI93" s="241"/>
      <c r="BJ93" s="241"/>
      <c r="BK93" s="241"/>
      <c r="BL93" s="241"/>
      <c r="BM93" s="241"/>
      <c r="BN93" s="241"/>
      <c r="BO93" s="241"/>
      <c r="BP93" s="241"/>
      <c r="BQ93" s="238">
        <v>87</v>
      </c>
      <c r="BR93" s="243"/>
      <c r="BS93" s="981"/>
      <c r="BT93" s="982"/>
      <c r="BU93" s="982"/>
      <c r="BV93" s="982"/>
      <c r="BW93" s="982"/>
      <c r="BX93" s="982"/>
      <c r="BY93" s="982"/>
      <c r="BZ93" s="982"/>
      <c r="CA93" s="982"/>
      <c r="CB93" s="982"/>
      <c r="CC93" s="982"/>
      <c r="CD93" s="982"/>
      <c r="CE93" s="982"/>
      <c r="CF93" s="982"/>
      <c r="CG93" s="991"/>
      <c r="CH93" s="992"/>
      <c r="CI93" s="993"/>
      <c r="CJ93" s="993"/>
      <c r="CK93" s="993"/>
      <c r="CL93" s="994"/>
      <c r="CM93" s="992"/>
      <c r="CN93" s="993"/>
      <c r="CO93" s="993"/>
      <c r="CP93" s="993"/>
      <c r="CQ93" s="994"/>
      <c r="CR93" s="992"/>
      <c r="CS93" s="993"/>
      <c r="CT93" s="993"/>
      <c r="CU93" s="993"/>
      <c r="CV93" s="994"/>
      <c r="CW93" s="992"/>
      <c r="CX93" s="993"/>
      <c r="CY93" s="993"/>
      <c r="CZ93" s="993"/>
      <c r="DA93" s="994"/>
      <c r="DB93" s="992"/>
      <c r="DC93" s="993"/>
      <c r="DD93" s="993"/>
      <c r="DE93" s="993"/>
      <c r="DF93" s="994"/>
      <c r="DG93" s="992"/>
      <c r="DH93" s="993"/>
      <c r="DI93" s="993"/>
      <c r="DJ93" s="993"/>
      <c r="DK93" s="994"/>
      <c r="DL93" s="992"/>
      <c r="DM93" s="993"/>
      <c r="DN93" s="993"/>
      <c r="DO93" s="993"/>
      <c r="DP93" s="994"/>
      <c r="DQ93" s="992"/>
      <c r="DR93" s="993"/>
      <c r="DS93" s="993"/>
      <c r="DT93" s="993"/>
      <c r="DU93" s="994"/>
      <c r="DV93" s="981"/>
      <c r="DW93" s="982"/>
      <c r="DX93" s="982"/>
      <c r="DY93" s="982"/>
      <c r="DZ93" s="983"/>
      <c r="EA93" s="230"/>
    </row>
    <row r="94" spans="1:131" ht="26.25" hidden="1" customHeight="1" x14ac:dyDescent="0.2">
      <c r="A94" s="245"/>
      <c r="B94" s="246"/>
      <c r="C94" s="246"/>
      <c r="D94" s="246"/>
      <c r="E94" s="246"/>
      <c r="F94" s="246"/>
      <c r="G94" s="246"/>
      <c r="H94" s="246"/>
      <c r="I94" s="246"/>
      <c r="J94" s="246"/>
      <c r="K94" s="246"/>
      <c r="L94" s="246"/>
      <c r="M94" s="246"/>
      <c r="N94" s="246"/>
      <c r="O94" s="246"/>
      <c r="P94" s="246"/>
      <c r="Q94" s="24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8"/>
      <c r="BA94" s="248"/>
      <c r="BB94" s="248"/>
      <c r="BC94" s="248"/>
      <c r="BD94" s="248"/>
      <c r="BE94" s="241"/>
      <c r="BF94" s="241"/>
      <c r="BG94" s="241"/>
      <c r="BH94" s="241"/>
      <c r="BI94" s="241"/>
      <c r="BJ94" s="241"/>
      <c r="BK94" s="241"/>
      <c r="BL94" s="241"/>
      <c r="BM94" s="241"/>
      <c r="BN94" s="241"/>
      <c r="BO94" s="241"/>
      <c r="BP94" s="241"/>
      <c r="BQ94" s="238">
        <v>88</v>
      </c>
      <c r="BR94" s="243"/>
      <c r="BS94" s="981"/>
      <c r="BT94" s="982"/>
      <c r="BU94" s="982"/>
      <c r="BV94" s="982"/>
      <c r="BW94" s="982"/>
      <c r="BX94" s="982"/>
      <c r="BY94" s="982"/>
      <c r="BZ94" s="982"/>
      <c r="CA94" s="982"/>
      <c r="CB94" s="982"/>
      <c r="CC94" s="982"/>
      <c r="CD94" s="982"/>
      <c r="CE94" s="982"/>
      <c r="CF94" s="982"/>
      <c r="CG94" s="991"/>
      <c r="CH94" s="992"/>
      <c r="CI94" s="993"/>
      <c r="CJ94" s="993"/>
      <c r="CK94" s="993"/>
      <c r="CL94" s="994"/>
      <c r="CM94" s="992"/>
      <c r="CN94" s="993"/>
      <c r="CO94" s="993"/>
      <c r="CP94" s="993"/>
      <c r="CQ94" s="994"/>
      <c r="CR94" s="992"/>
      <c r="CS94" s="993"/>
      <c r="CT94" s="993"/>
      <c r="CU94" s="993"/>
      <c r="CV94" s="994"/>
      <c r="CW94" s="992"/>
      <c r="CX94" s="993"/>
      <c r="CY94" s="993"/>
      <c r="CZ94" s="993"/>
      <c r="DA94" s="994"/>
      <c r="DB94" s="992"/>
      <c r="DC94" s="993"/>
      <c r="DD94" s="993"/>
      <c r="DE94" s="993"/>
      <c r="DF94" s="994"/>
      <c r="DG94" s="992"/>
      <c r="DH94" s="993"/>
      <c r="DI94" s="993"/>
      <c r="DJ94" s="993"/>
      <c r="DK94" s="994"/>
      <c r="DL94" s="992"/>
      <c r="DM94" s="993"/>
      <c r="DN94" s="993"/>
      <c r="DO94" s="993"/>
      <c r="DP94" s="994"/>
      <c r="DQ94" s="992"/>
      <c r="DR94" s="993"/>
      <c r="DS94" s="993"/>
      <c r="DT94" s="993"/>
      <c r="DU94" s="994"/>
      <c r="DV94" s="981"/>
      <c r="DW94" s="982"/>
      <c r="DX94" s="982"/>
      <c r="DY94" s="982"/>
      <c r="DZ94" s="983"/>
      <c r="EA94" s="230"/>
    </row>
    <row r="95" spans="1:131" ht="26.25" hidden="1" customHeight="1" x14ac:dyDescent="0.2">
      <c r="A95" s="245"/>
      <c r="B95" s="246"/>
      <c r="C95" s="246"/>
      <c r="D95" s="246"/>
      <c r="E95" s="246"/>
      <c r="F95" s="246"/>
      <c r="G95" s="246"/>
      <c r="H95" s="246"/>
      <c r="I95" s="246"/>
      <c r="J95" s="246"/>
      <c r="K95" s="246"/>
      <c r="L95" s="246"/>
      <c r="M95" s="246"/>
      <c r="N95" s="246"/>
      <c r="O95" s="246"/>
      <c r="P95" s="246"/>
      <c r="Q95" s="24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8"/>
      <c r="BA95" s="248"/>
      <c r="BB95" s="248"/>
      <c r="BC95" s="248"/>
      <c r="BD95" s="248"/>
      <c r="BE95" s="241"/>
      <c r="BF95" s="241"/>
      <c r="BG95" s="241"/>
      <c r="BH95" s="241"/>
      <c r="BI95" s="241"/>
      <c r="BJ95" s="241"/>
      <c r="BK95" s="241"/>
      <c r="BL95" s="241"/>
      <c r="BM95" s="241"/>
      <c r="BN95" s="241"/>
      <c r="BO95" s="241"/>
      <c r="BP95" s="241"/>
      <c r="BQ95" s="238">
        <v>89</v>
      </c>
      <c r="BR95" s="243"/>
      <c r="BS95" s="981"/>
      <c r="BT95" s="982"/>
      <c r="BU95" s="982"/>
      <c r="BV95" s="982"/>
      <c r="BW95" s="982"/>
      <c r="BX95" s="982"/>
      <c r="BY95" s="982"/>
      <c r="BZ95" s="982"/>
      <c r="CA95" s="982"/>
      <c r="CB95" s="982"/>
      <c r="CC95" s="982"/>
      <c r="CD95" s="982"/>
      <c r="CE95" s="982"/>
      <c r="CF95" s="982"/>
      <c r="CG95" s="991"/>
      <c r="CH95" s="992"/>
      <c r="CI95" s="993"/>
      <c r="CJ95" s="993"/>
      <c r="CK95" s="993"/>
      <c r="CL95" s="994"/>
      <c r="CM95" s="992"/>
      <c r="CN95" s="993"/>
      <c r="CO95" s="993"/>
      <c r="CP95" s="993"/>
      <c r="CQ95" s="994"/>
      <c r="CR95" s="992"/>
      <c r="CS95" s="993"/>
      <c r="CT95" s="993"/>
      <c r="CU95" s="993"/>
      <c r="CV95" s="994"/>
      <c r="CW95" s="992"/>
      <c r="CX95" s="993"/>
      <c r="CY95" s="993"/>
      <c r="CZ95" s="993"/>
      <c r="DA95" s="994"/>
      <c r="DB95" s="992"/>
      <c r="DC95" s="993"/>
      <c r="DD95" s="993"/>
      <c r="DE95" s="993"/>
      <c r="DF95" s="994"/>
      <c r="DG95" s="992"/>
      <c r="DH95" s="993"/>
      <c r="DI95" s="993"/>
      <c r="DJ95" s="993"/>
      <c r="DK95" s="994"/>
      <c r="DL95" s="992"/>
      <c r="DM95" s="993"/>
      <c r="DN95" s="993"/>
      <c r="DO95" s="993"/>
      <c r="DP95" s="994"/>
      <c r="DQ95" s="992"/>
      <c r="DR95" s="993"/>
      <c r="DS95" s="993"/>
      <c r="DT95" s="993"/>
      <c r="DU95" s="994"/>
      <c r="DV95" s="981"/>
      <c r="DW95" s="982"/>
      <c r="DX95" s="982"/>
      <c r="DY95" s="982"/>
      <c r="DZ95" s="983"/>
      <c r="EA95" s="230"/>
    </row>
    <row r="96" spans="1:131" ht="26.25" hidden="1" customHeight="1" x14ac:dyDescent="0.2">
      <c r="A96" s="245"/>
      <c r="B96" s="246"/>
      <c r="C96" s="246"/>
      <c r="D96" s="246"/>
      <c r="E96" s="246"/>
      <c r="F96" s="246"/>
      <c r="G96" s="246"/>
      <c r="H96" s="246"/>
      <c r="I96" s="246"/>
      <c r="J96" s="246"/>
      <c r="K96" s="246"/>
      <c r="L96" s="246"/>
      <c r="M96" s="246"/>
      <c r="N96" s="246"/>
      <c r="O96" s="246"/>
      <c r="P96" s="246"/>
      <c r="Q96" s="24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8"/>
      <c r="BA96" s="248"/>
      <c r="BB96" s="248"/>
      <c r="BC96" s="248"/>
      <c r="BD96" s="248"/>
      <c r="BE96" s="241"/>
      <c r="BF96" s="241"/>
      <c r="BG96" s="241"/>
      <c r="BH96" s="241"/>
      <c r="BI96" s="241"/>
      <c r="BJ96" s="241"/>
      <c r="BK96" s="241"/>
      <c r="BL96" s="241"/>
      <c r="BM96" s="241"/>
      <c r="BN96" s="241"/>
      <c r="BO96" s="241"/>
      <c r="BP96" s="241"/>
      <c r="BQ96" s="238">
        <v>90</v>
      </c>
      <c r="BR96" s="243"/>
      <c r="BS96" s="981"/>
      <c r="BT96" s="982"/>
      <c r="BU96" s="982"/>
      <c r="BV96" s="982"/>
      <c r="BW96" s="982"/>
      <c r="BX96" s="982"/>
      <c r="BY96" s="982"/>
      <c r="BZ96" s="982"/>
      <c r="CA96" s="982"/>
      <c r="CB96" s="982"/>
      <c r="CC96" s="982"/>
      <c r="CD96" s="982"/>
      <c r="CE96" s="982"/>
      <c r="CF96" s="982"/>
      <c r="CG96" s="991"/>
      <c r="CH96" s="992"/>
      <c r="CI96" s="993"/>
      <c r="CJ96" s="993"/>
      <c r="CK96" s="993"/>
      <c r="CL96" s="994"/>
      <c r="CM96" s="992"/>
      <c r="CN96" s="993"/>
      <c r="CO96" s="993"/>
      <c r="CP96" s="993"/>
      <c r="CQ96" s="994"/>
      <c r="CR96" s="992"/>
      <c r="CS96" s="993"/>
      <c r="CT96" s="993"/>
      <c r="CU96" s="993"/>
      <c r="CV96" s="994"/>
      <c r="CW96" s="992"/>
      <c r="CX96" s="993"/>
      <c r="CY96" s="993"/>
      <c r="CZ96" s="993"/>
      <c r="DA96" s="994"/>
      <c r="DB96" s="992"/>
      <c r="DC96" s="993"/>
      <c r="DD96" s="993"/>
      <c r="DE96" s="993"/>
      <c r="DF96" s="994"/>
      <c r="DG96" s="992"/>
      <c r="DH96" s="993"/>
      <c r="DI96" s="993"/>
      <c r="DJ96" s="993"/>
      <c r="DK96" s="994"/>
      <c r="DL96" s="992"/>
      <c r="DM96" s="993"/>
      <c r="DN96" s="993"/>
      <c r="DO96" s="993"/>
      <c r="DP96" s="994"/>
      <c r="DQ96" s="992"/>
      <c r="DR96" s="993"/>
      <c r="DS96" s="993"/>
      <c r="DT96" s="993"/>
      <c r="DU96" s="994"/>
      <c r="DV96" s="981"/>
      <c r="DW96" s="982"/>
      <c r="DX96" s="982"/>
      <c r="DY96" s="982"/>
      <c r="DZ96" s="983"/>
      <c r="EA96" s="230"/>
    </row>
    <row r="97" spans="1:131" ht="26.25" hidden="1" customHeight="1" x14ac:dyDescent="0.2">
      <c r="A97" s="245"/>
      <c r="B97" s="246"/>
      <c r="C97" s="246"/>
      <c r="D97" s="246"/>
      <c r="E97" s="246"/>
      <c r="F97" s="246"/>
      <c r="G97" s="246"/>
      <c r="H97" s="246"/>
      <c r="I97" s="246"/>
      <c r="J97" s="246"/>
      <c r="K97" s="246"/>
      <c r="L97" s="246"/>
      <c r="M97" s="246"/>
      <c r="N97" s="246"/>
      <c r="O97" s="246"/>
      <c r="P97" s="246"/>
      <c r="Q97" s="24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8"/>
      <c r="BA97" s="248"/>
      <c r="BB97" s="248"/>
      <c r="BC97" s="248"/>
      <c r="BD97" s="248"/>
      <c r="BE97" s="241"/>
      <c r="BF97" s="241"/>
      <c r="BG97" s="241"/>
      <c r="BH97" s="241"/>
      <c r="BI97" s="241"/>
      <c r="BJ97" s="241"/>
      <c r="BK97" s="241"/>
      <c r="BL97" s="241"/>
      <c r="BM97" s="241"/>
      <c r="BN97" s="241"/>
      <c r="BO97" s="241"/>
      <c r="BP97" s="241"/>
      <c r="BQ97" s="238">
        <v>91</v>
      </c>
      <c r="BR97" s="243"/>
      <c r="BS97" s="981"/>
      <c r="BT97" s="982"/>
      <c r="BU97" s="982"/>
      <c r="BV97" s="982"/>
      <c r="BW97" s="982"/>
      <c r="BX97" s="982"/>
      <c r="BY97" s="982"/>
      <c r="BZ97" s="982"/>
      <c r="CA97" s="982"/>
      <c r="CB97" s="982"/>
      <c r="CC97" s="982"/>
      <c r="CD97" s="982"/>
      <c r="CE97" s="982"/>
      <c r="CF97" s="982"/>
      <c r="CG97" s="991"/>
      <c r="CH97" s="992"/>
      <c r="CI97" s="993"/>
      <c r="CJ97" s="993"/>
      <c r="CK97" s="993"/>
      <c r="CL97" s="994"/>
      <c r="CM97" s="992"/>
      <c r="CN97" s="993"/>
      <c r="CO97" s="993"/>
      <c r="CP97" s="993"/>
      <c r="CQ97" s="994"/>
      <c r="CR97" s="992"/>
      <c r="CS97" s="993"/>
      <c r="CT97" s="993"/>
      <c r="CU97" s="993"/>
      <c r="CV97" s="994"/>
      <c r="CW97" s="992"/>
      <c r="CX97" s="993"/>
      <c r="CY97" s="993"/>
      <c r="CZ97" s="993"/>
      <c r="DA97" s="994"/>
      <c r="DB97" s="992"/>
      <c r="DC97" s="993"/>
      <c r="DD97" s="993"/>
      <c r="DE97" s="993"/>
      <c r="DF97" s="994"/>
      <c r="DG97" s="992"/>
      <c r="DH97" s="993"/>
      <c r="DI97" s="993"/>
      <c r="DJ97" s="993"/>
      <c r="DK97" s="994"/>
      <c r="DL97" s="992"/>
      <c r="DM97" s="993"/>
      <c r="DN97" s="993"/>
      <c r="DO97" s="993"/>
      <c r="DP97" s="994"/>
      <c r="DQ97" s="992"/>
      <c r="DR97" s="993"/>
      <c r="DS97" s="993"/>
      <c r="DT97" s="993"/>
      <c r="DU97" s="994"/>
      <c r="DV97" s="981"/>
      <c r="DW97" s="982"/>
      <c r="DX97" s="982"/>
      <c r="DY97" s="982"/>
      <c r="DZ97" s="983"/>
      <c r="EA97" s="230"/>
    </row>
    <row r="98" spans="1:131" ht="26.25" hidden="1" customHeight="1" x14ac:dyDescent="0.2">
      <c r="A98" s="245"/>
      <c r="B98" s="246"/>
      <c r="C98" s="246"/>
      <c r="D98" s="246"/>
      <c r="E98" s="246"/>
      <c r="F98" s="246"/>
      <c r="G98" s="246"/>
      <c r="H98" s="246"/>
      <c r="I98" s="246"/>
      <c r="J98" s="246"/>
      <c r="K98" s="246"/>
      <c r="L98" s="246"/>
      <c r="M98" s="246"/>
      <c r="N98" s="246"/>
      <c r="O98" s="246"/>
      <c r="P98" s="246"/>
      <c r="Q98" s="24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8"/>
      <c r="BA98" s="248"/>
      <c r="BB98" s="248"/>
      <c r="BC98" s="248"/>
      <c r="BD98" s="248"/>
      <c r="BE98" s="241"/>
      <c r="BF98" s="241"/>
      <c r="BG98" s="241"/>
      <c r="BH98" s="241"/>
      <c r="BI98" s="241"/>
      <c r="BJ98" s="241"/>
      <c r="BK98" s="241"/>
      <c r="BL98" s="241"/>
      <c r="BM98" s="241"/>
      <c r="BN98" s="241"/>
      <c r="BO98" s="241"/>
      <c r="BP98" s="241"/>
      <c r="BQ98" s="238">
        <v>92</v>
      </c>
      <c r="BR98" s="243"/>
      <c r="BS98" s="981"/>
      <c r="BT98" s="982"/>
      <c r="BU98" s="982"/>
      <c r="BV98" s="982"/>
      <c r="BW98" s="982"/>
      <c r="BX98" s="982"/>
      <c r="BY98" s="982"/>
      <c r="BZ98" s="982"/>
      <c r="CA98" s="982"/>
      <c r="CB98" s="982"/>
      <c r="CC98" s="982"/>
      <c r="CD98" s="982"/>
      <c r="CE98" s="982"/>
      <c r="CF98" s="982"/>
      <c r="CG98" s="991"/>
      <c r="CH98" s="992"/>
      <c r="CI98" s="993"/>
      <c r="CJ98" s="993"/>
      <c r="CK98" s="993"/>
      <c r="CL98" s="994"/>
      <c r="CM98" s="992"/>
      <c r="CN98" s="993"/>
      <c r="CO98" s="993"/>
      <c r="CP98" s="993"/>
      <c r="CQ98" s="994"/>
      <c r="CR98" s="992"/>
      <c r="CS98" s="993"/>
      <c r="CT98" s="993"/>
      <c r="CU98" s="993"/>
      <c r="CV98" s="994"/>
      <c r="CW98" s="992"/>
      <c r="CX98" s="993"/>
      <c r="CY98" s="993"/>
      <c r="CZ98" s="993"/>
      <c r="DA98" s="994"/>
      <c r="DB98" s="992"/>
      <c r="DC98" s="993"/>
      <c r="DD98" s="993"/>
      <c r="DE98" s="993"/>
      <c r="DF98" s="994"/>
      <c r="DG98" s="992"/>
      <c r="DH98" s="993"/>
      <c r="DI98" s="993"/>
      <c r="DJ98" s="993"/>
      <c r="DK98" s="994"/>
      <c r="DL98" s="992"/>
      <c r="DM98" s="993"/>
      <c r="DN98" s="993"/>
      <c r="DO98" s="993"/>
      <c r="DP98" s="994"/>
      <c r="DQ98" s="992"/>
      <c r="DR98" s="993"/>
      <c r="DS98" s="993"/>
      <c r="DT98" s="993"/>
      <c r="DU98" s="994"/>
      <c r="DV98" s="981"/>
      <c r="DW98" s="982"/>
      <c r="DX98" s="982"/>
      <c r="DY98" s="982"/>
      <c r="DZ98" s="983"/>
      <c r="EA98" s="230"/>
    </row>
    <row r="99" spans="1:131" ht="26.25" hidden="1" customHeight="1" x14ac:dyDescent="0.2">
      <c r="A99" s="245"/>
      <c r="B99" s="246"/>
      <c r="C99" s="246"/>
      <c r="D99" s="246"/>
      <c r="E99" s="246"/>
      <c r="F99" s="246"/>
      <c r="G99" s="246"/>
      <c r="H99" s="246"/>
      <c r="I99" s="246"/>
      <c r="J99" s="246"/>
      <c r="K99" s="246"/>
      <c r="L99" s="246"/>
      <c r="M99" s="246"/>
      <c r="N99" s="246"/>
      <c r="O99" s="246"/>
      <c r="P99" s="246"/>
      <c r="Q99" s="24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8"/>
      <c r="BA99" s="248"/>
      <c r="BB99" s="248"/>
      <c r="BC99" s="248"/>
      <c r="BD99" s="248"/>
      <c r="BE99" s="241"/>
      <c r="BF99" s="241"/>
      <c r="BG99" s="241"/>
      <c r="BH99" s="241"/>
      <c r="BI99" s="241"/>
      <c r="BJ99" s="241"/>
      <c r="BK99" s="241"/>
      <c r="BL99" s="241"/>
      <c r="BM99" s="241"/>
      <c r="BN99" s="241"/>
      <c r="BO99" s="241"/>
      <c r="BP99" s="241"/>
      <c r="BQ99" s="238">
        <v>93</v>
      </c>
      <c r="BR99" s="243"/>
      <c r="BS99" s="981"/>
      <c r="BT99" s="982"/>
      <c r="BU99" s="982"/>
      <c r="BV99" s="982"/>
      <c r="BW99" s="982"/>
      <c r="BX99" s="982"/>
      <c r="BY99" s="982"/>
      <c r="BZ99" s="982"/>
      <c r="CA99" s="982"/>
      <c r="CB99" s="982"/>
      <c r="CC99" s="982"/>
      <c r="CD99" s="982"/>
      <c r="CE99" s="982"/>
      <c r="CF99" s="982"/>
      <c r="CG99" s="991"/>
      <c r="CH99" s="992"/>
      <c r="CI99" s="993"/>
      <c r="CJ99" s="993"/>
      <c r="CK99" s="993"/>
      <c r="CL99" s="994"/>
      <c r="CM99" s="992"/>
      <c r="CN99" s="993"/>
      <c r="CO99" s="993"/>
      <c r="CP99" s="993"/>
      <c r="CQ99" s="994"/>
      <c r="CR99" s="992"/>
      <c r="CS99" s="993"/>
      <c r="CT99" s="993"/>
      <c r="CU99" s="993"/>
      <c r="CV99" s="994"/>
      <c r="CW99" s="992"/>
      <c r="CX99" s="993"/>
      <c r="CY99" s="993"/>
      <c r="CZ99" s="993"/>
      <c r="DA99" s="994"/>
      <c r="DB99" s="992"/>
      <c r="DC99" s="993"/>
      <c r="DD99" s="993"/>
      <c r="DE99" s="993"/>
      <c r="DF99" s="994"/>
      <c r="DG99" s="992"/>
      <c r="DH99" s="993"/>
      <c r="DI99" s="993"/>
      <c r="DJ99" s="993"/>
      <c r="DK99" s="994"/>
      <c r="DL99" s="992"/>
      <c r="DM99" s="993"/>
      <c r="DN99" s="993"/>
      <c r="DO99" s="993"/>
      <c r="DP99" s="994"/>
      <c r="DQ99" s="992"/>
      <c r="DR99" s="993"/>
      <c r="DS99" s="993"/>
      <c r="DT99" s="993"/>
      <c r="DU99" s="994"/>
      <c r="DV99" s="981"/>
      <c r="DW99" s="982"/>
      <c r="DX99" s="982"/>
      <c r="DY99" s="982"/>
      <c r="DZ99" s="983"/>
      <c r="EA99" s="230"/>
    </row>
    <row r="100" spans="1:131" ht="26.25" hidden="1" customHeight="1" x14ac:dyDescent="0.2">
      <c r="A100" s="245"/>
      <c r="B100" s="246"/>
      <c r="C100" s="246"/>
      <c r="D100" s="246"/>
      <c r="E100" s="246"/>
      <c r="F100" s="246"/>
      <c r="G100" s="246"/>
      <c r="H100" s="246"/>
      <c r="I100" s="246"/>
      <c r="J100" s="246"/>
      <c r="K100" s="246"/>
      <c r="L100" s="246"/>
      <c r="M100" s="246"/>
      <c r="N100" s="246"/>
      <c r="O100" s="246"/>
      <c r="P100" s="246"/>
      <c r="Q100" s="24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8"/>
      <c r="BA100" s="248"/>
      <c r="BB100" s="248"/>
      <c r="BC100" s="248"/>
      <c r="BD100" s="248"/>
      <c r="BE100" s="241"/>
      <c r="BF100" s="241"/>
      <c r="BG100" s="241"/>
      <c r="BH100" s="241"/>
      <c r="BI100" s="241"/>
      <c r="BJ100" s="241"/>
      <c r="BK100" s="241"/>
      <c r="BL100" s="241"/>
      <c r="BM100" s="241"/>
      <c r="BN100" s="241"/>
      <c r="BO100" s="241"/>
      <c r="BP100" s="241"/>
      <c r="BQ100" s="238">
        <v>94</v>
      </c>
      <c r="BR100" s="243"/>
      <c r="BS100" s="981"/>
      <c r="BT100" s="982"/>
      <c r="BU100" s="982"/>
      <c r="BV100" s="982"/>
      <c r="BW100" s="982"/>
      <c r="BX100" s="982"/>
      <c r="BY100" s="982"/>
      <c r="BZ100" s="982"/>
      <c r="CA100" s="982"/>
      <c r="CB100" s="982"/>
      <c r="CC100" s="982"/>
      <c r="CD100" s="982"/>
      <c r="CE100" s="982"/>
      <c r="CF100" s="982"/>
      <c r="CG100" s="991"/>
      <c r="CH100" s="992"/>
      <c r="CI100" s="993"/>
      <c r="CJ100" s="993"/>
      <c r="CK100" s="993"/>
      <c r="CL100" s="994"/>
      <c r="CM100" s="992"/>
      <c r="CN100" s="993"/>
      <c r="CO100" s="993"/>
      <c r="CP100" s="993"/>
      <c r="CQ100" s="994"/>
      <c r="CR100" s="992"/>
      <c r="CS100" s="993"/>
      <c r="CT100" s="993"/>
      <c r="CU100" s="993"/>
      <c r="CV100" s="994"/>
      <c r="CW100" s="992"/>
      <c r="CX100" s="993"/>
      <c r="CY100" s="993"/>
      <c r="CZ100" s="993"/>
      <c r="DA100" s="994"/>
      <c r="DB100" s="992"/>
      <c r="DC100" s="993"/>
      <c r="DD100" s="993"/>
      <c r="DE100" s="993"/>
      <c r="DF100" s="994"/>
      <c r="DG100" s="992"/>
      <c r="DH100" s="993"/>
      <c r="DI100" s="993"/>
      <c r="DJ100" s="993"/>
      <c r="DK100" s="994"/>
      <c r="DL100" s="992"/>
      <c r="DM100" s="993"/>
      <c r="DN100" s="993"/>
      <c r="DO100" s="993"/>
      <c r="DP100" s="994"/>
      <c r="DQ100" s="992"/>
      <c r="DR100" s="993"/>
      <c r="DS100" s="993"/>
      <c r="DT100" s="993"/>
      <c r="DU100" s="994"/>
      <c r="DV100" s="981"/>
      <c r="DW100" s="982"/>
      <c r="DX100" s="982"/>
      <c r="DY100" s="982"/>
      <c r="DZ100" s="983"/>
      <c r="EA100" s="230"/>
    </row>
    <row r="101" spans="1:131" ht="26.25" hidden="1" customHeight="1" x14ac:dyDescent="0.2">
      <c r="A101" s="245"/>
      <c r="B101" s="246"/>
      <c r="C101" s="246"/>
      <c r="D101" s="246"/>
      <c r="E101" s="246"/>
      <c r="F101" s="246"/>
      <c r="G101" s="246"/>
      <c r="H101" s="246"/>
      <c r="I101" s="246"/>
      <c r="J101" s="246"/>
      <c r="K101" s="246"/>
      <c r="L101" s="246"/>
      <c r="M101" s="246"/>
      <c r="N101" s="246"/>
      <c r="O101" s="246"/>
      <c r="P101" s="246"/>
      <c r="Q101" s="24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8"/>
      <c r="BA101" s="248"/>
      <c r="BB101" s="248"/>
      <c r="BC101" s="248"/>
      <c r="BD101" s="248"/>
      <c r="BE101" s="241"/>
      <c r="BF101" s="241"/>
      <c r="BG101" s="241"/>
      <c r="BH101" s="241"/>
      <c r="BI101" s="241"/>
      <c r="BJ101" s="241"/>
      <c r="BK101" s="241"/>
      <c r="BL101" s="241"/>
      <c r="BM101" s="241"/>
      <c r="BN101" s="241"/>
      <c r="BO101" s="241"/>
      <c r="BP101" s="241"/>
      <c r="BQ101" s="238">
        <v>95</v>
      </c>
      <c r="BR101" s="243"/>
      <c r="BS101" s="981"/>
      <c r="BT101" s="982"/>
      <c r="BU101" s="982"/>
      <c r="BV101" s="982"/>
      <c r="BW101" s="982"/>
      <c r="BX101" s="982"/>
      <c r="BY101" s="982"/>
      <c r="BZ101" s="982"/>
      <c r="CA101" s="982"/>
      <c r="CB101" s="982"/>
      <c r="CC101" s="982"/>
      <c r="CD101" s="982"/>
      <c r="CE101" s="982"/>
      <c r="CF101" s="982"/>
      <c r="CG101" s="991"/>
      <c r="CH101" s="992"/>
      <c r="CI101" s="993"/>
      <c r="CJ101" s="993"/>
      <c r="CK101" s="993"/>
      <c r="CL101" s="994"/>
      <c r="CM101" s="992"/>
      <c r="CN101" s="993"/>
      <c r="CO101" s="993"/>
      <c r="CP101" s="993"/>
      <c r="CQ101" s="994"/>
      <c r="CR101" s="992"/>
      <c r="CS101" s="993"/>
      <c r="CT101" s="993"/>
      <c r="CU101" s="993"/>
      <c r="CV101" s="994"/>
      <c r="CW101" s="992"/>
      <c r="CX101" s="993"/>
      <c r="CY101" s="993"/>
      <c r="CZ101" s="993"/>
      <c r="DA101" s="994"/>
      <c r="DB101" s="992"/>
      <c r="DC101" s="993"/>
      <c r="DD101" s="993"/>
      <c r="DE101" s="993"/>
      <c r="DF101" s="994"/>
      <c r="DG101" s="992"/>
      <c r="DH101" s="993"/>
      <c r="DI101" s="993"/>
      <c r="DJ101" s="993"/>
      <c r="DK101" s="994"/>
      <c r="DL101" s="992"/>
      <c r="DM101" s="993"/>
      <c r="DN101" s="993"/>
      <c r="DO101" s="993"/>
      <c r="DP101" s="994"/>
      <c r="DQ101" s="992"/>
      <c r="DR101" s="993"/>
      <c r="DS101" s="993"/>
      <c r="DT101" s="993"/>
      <c r="DU101" s="994"/>
      <c r="DV101" s="981"/>
      <c r="DW101" s="982"/>
      <c r="DX101" s="982"/>
      <c r="DY101" s="982"/>
      <c r="DZ101" s="983"/>
      <c r="EA101" s="230"/>
    </row>
    <row r="102" spans="1:131" ht="26.25" customHeight="1" thickBot="1" x14ac:dyDescent="0.25">
      <c r="A102" s="245"/>
      <c r="B102" s="246"/>
      <c r="C102" s="246"/>
      <c r="D102" s="246"/>
      <c r="E102" s="246"/>
      <c r="F102" s="246"/>
      <c r="G102" s="246"/>
      <c r="H102" s="246"/>
      <c r="I102" s="246"/>
      <c r="J102" s="246"/>
      <c r="K102" s="246"/>
      <c r="L102" s="246"/>
      <c r="M102" s="246"/>
      <c r="N102" s="246"/>
      <c r="O102" s="246"/>
      <c r="P102" s="246"/>
      <c r="Q102" s="24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8"/>
      <c r="BA102" s="248"/>
      <c r="BB102" s="248"/>
      <c r="BC102" s="248"/>
      <c r="BD102" s="248"/>
      <c r="BE102" s="241"/>
      <c r="BF102" s="241"/>
      <c r="BG102" s="241"/>
      <c r="BH102" s="241"/>
      <c r="BI102" s="241"/>
      <c r="BJ102" s="241"/>
      <c r="BK102" s="241"/>
      <c r="BL102" s="241"/>
      <c r="BM102" s="241"/>
      <c r="BN102" s="241"/>
      <c r="BO102" s="241"/>
      <c r="BP102" s="241"/>
      <c r="BQ102" s="240" t="s">
        <v>395</v>
      </c>
      <c r="BR102" s="973" t="s">
        <v>429</v>
      </c>
      <c r="BS102" s="974"/>
      <c r="BT102" s="974"/>
      <c r="BU102" s="974"/>
      <c r="BV102" s="974"/>
      <c r="BW102" s="974"/>
      <c r="BX102" s="974"/>
      <c r="BY102" s="974"/>
      <c r="BZ102" s="974"/>
      <c r="CA102" s="974"/>
      <c r="CB102" s="974"/>
      <c r="CC102" s="974"/>
      <c r="CD102" s="974"/>
      <c r="CE102" s="974"/>
      <c r="CF102" s="974"/>
      <c r="CG102" s="984"/>
      <c r="CH102" s="985"/>
      <c r="CI102" s="986"/>
      <c r="CJ102" s="986"/>
      <c r="CK102" s="986"/>
      <c r="CL102" s="987"/>
      <c r="CM102" s="985"/>
      <c r="CN102" s="986"/>
      <c r="CO102" s="986"/>
      <c r="CP102" s="986"/>
      <c r="CQ102" s="987"/>
      <c r="CR102" s="988">
        <v>36</v>
      </c>
      <c r="CS102" s="989"/>
      <c r="CT102" s="989"/>
      <c r="CU102" s="989"/>
      <c r="CV102" s="990"/>
      <c r="CW102" s="988" t="s">
        <v>519</v>
      </c>
      <c r="CX102" s="989"/>
      <c r="CY102" s="989"/>
      <c r="CZ102" s="989"/>
      <c r="DA102" s="990"/>
      <c r="DB102" s="988" t="s">
        <v>519</v>
      </c>
      <c r="DC102" s="989"/>
      <c r="DD102" s="989"/>
      <c r="DE102" s="989"/>
      <c r="DF102" s="990"/>
      <c r="DG102" s="988" t="s">
        <v>519</v>
      </c>
      <c r="DH102" s="989"/>
      <c r="DI102" s="989"/>
      <c r="DJ102" s="989"/>
      <c r="DK102" s="990"/>
      <c r="DL102" s="988" t="s">
        <v>519</v>
      </c>
      <c r="DM102" s="989"/>
      <c r="DN102" s="989"/>
      <c r="DO102" s="989"/>
      <c r="DP102" s="990"/>
      <c r="DQ102" s="988" t="s">
        <v>519</v>
      </c>
      <c r="DR102" s="989"/>
      <c r="DS102" s="989"/>
      <c r="DT102" s="989"/>
      <c r="DU102" s="990"/>
      <c r="DV102" s="973"/>
      <c r="DW102" s="974"/>
      <c r="DX102" s="974"/>
      <c r="DY102" s="974"/>
      <c r="DZ102" s="975"/>
      <c r="EA102" s="230"/>
    </row>
    <row r="103" spans="1:131" ht="26.25" customHeight="1" x14ac:dyDescent="0.2">
      <c r="A103" s="245"/>
      <c r="B103" s="246"/>
      <c r="C103" s="246"/>
      <c r="D103" s="246"/>
      <c r="E103" s="246"/>
      <c r="F103" s="246"/>
      <c r="G103" s="246"/>
      <c r="H103" s="246"/>
      <c r="I103" s="246"/>
      <c r="J103" s="246"/>
      <c r="K103" s="246"/>
      <c r="L103" s="246"/>
      <c r="M103" s="246"/>
      <c r="N103" s="246"/>
      <c r="O103" s="246"/>
      <c r="P103" s="246"/>
      <c r="Q103" s="24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8"/>
      <c r="BA103" s="248"/>
      <c r="BB103" s="248"/>
      <c r="BC103" s="248"/>
      <c r="BD103" s="248"/>
      <c r="BE103" s="241"/>
      <c r="BF103" s="241"/>
      <c r="BG103" s="241"/>
      <c r="BH103" s="241"/>
      <c r="BI103" s="241"/>
      <c r="BJ103" s="241"/>
      <c r="BK103" s="241"/>
      <c r="BL103" s="241"/>
      <c r="BM103" s="241"/>
      <c r="BN103" s="241"/>
      <c r="BO103" s="241"/>
      <c r="BP103" s="241"/>
      <c r="BQ103" s="976" t="s">
        <v>430</v>
      </c>
      <c r="BR103" s="976"/>
      <c r="BS103" s="976"/>
      <c r="BT103" s="976"/>
      <c r="BU103" s="976"/>
      <c r="BV103" s="976"/>
      <c r="BW103" s="976"/>
      <c r="BX103" s="976"/>
      <c r="BY103" s="976"/>
      <c r="BZ103" s="976"/>
      <c r="CA103" s="976"/>
      <c r="CB103" s="976"/>
      <c r="CC103" s="976"/>
      <c r="CD103" s="976"/>
      <c r="CE103" s="976"/>
      <c r="CF103" s="976"/>
      <c r="CG103" s="976"/>
      <c r="CH103" s="976"/>
      <c r="CI103" s="976"/>
      <c r="CJ103" s="976"/>
      <c r="CK103" s="976"/>
      <c r="CL103" s="976"/>
      <c r="CM103" s="976"/>
      <c r="CN103" s="976"/>
      <c r="CO103" s="976"/>
      <c r="CP103" s="976"/>
      <c r="CQ103" s="976"/>
      <c r="CR103" s="976"/>
      <c r="CS103" s="976"/>
      <c r="CT103" s="976"/>
      <c r="CU103" s="976"/>
      <c r="CV103" s="976"/>
      <c r="CW103" s="976"/>
      <c r="CX103" s="976"/>
      <c r="CY103" s="976"/>
      <c r="CZ103" s="976"/>
      <c r="DA103" s="976"/>
      <c r="DB103" s="976"/>
      <c r="DC103" s="976"/>
      <c r="DD103" s="976"/>
      <c r="DE103" s="976"/>
      <c r="DF103" s="976"/>
      <c r="DG103" s="976"/>
      <c r="DH103" s="976"/>
      <c r="DI103" s="976"/>
      <c r="DJ103" s="976"/>
      <c r="DK103" s="976"/>
      <c r="DL103" s="976"/>
      <c r="DM103" s="976"/>
      <c r="DN103" s="976"/>
      <c r="DO103" s="976"/>
      <c r="DP103" s="976"/>
      <c r="DQ103" s="976"/>
      <c r="DR103" s="976"/>
      <c r="DS103" s="976"/>
      <c r="DT103" s="976"/>
      <c r="DU103" s="976"/>
      <c r="DV103" s="976"/>
      <c r="DW103" s="976"/>
      <c r="DX103" s="976"/>
      <c r="DY103" s="976"/>
      <c r="DZ103" s="976"/>
      <c r="EA103" s="230"/>
    </row>
    <row r="104" spans="1:131" ht="26.25" customHeight="1" x14ac:dyDescent="0.2">
      <c r="A104" s="245"/>
      <c r="B104" s="246"/>
      <c r="C104" s="246"/>
      <c r="D104" s="246"/>
      <c r="E104" s="246"/>
      <c r="F104" s="246"/>
      <c r="G104" s="246"/>
      <c r="H104" s="246"/>
      <c r="I104" s="246"/>
      <c r="J104" s="246"/>
      <c r="K104" s="246"/>
      <c r="L104" s="246"/>
      <c r="M104" s="246"/>
      <c r="N104" s="246"/>
      <c r="O104" s="246"/>
      <c r="P104" s="246"/>
      <c r="Q104" s="24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8"/>
      <c r="BA104" s="248"/>
      <c r="BB104" s="248"/>
      <c r="BC104" s="248"/>
      <c r="BD104" s="248"/>
      <c r="BE104" s="241"/>
      <c r="BF104" s="241"/>
      <c r="BG104" s="241"/>
      <c r="BH104" s="241"/>
      <c r="BI104" s="241"/>
      <c r="BJ104" s="241"/>
      <c r="BK104" s="241"/>
      <c r="BL104" s="241"/>
      <c r="BM104" s="241"/>
      <c r="BN104" s="241"/>
      <c r="BO104" s="241"/>
      <c r="BP104" s="241"/>
      <c r="BQ104" s="977" t="s">
        <v>431</v>
      </c>
      <c r="BR104" s="977"/>
      <c r="BS104" s="977"/>
      <c r="BT104" s="977"/>
      <c r="BU104" s="977"/>
      <c r="BV104" s="977"/>
      <c r="BW104" s="977"/>
      <c r="BX104" s="977"/>
      <c r="BY104" s="977"/>
      <c r="BZ104" s="977"/>
      <c r="CA104" s="977"/>
      <c r="CB104" s="977"/>
      <c r="CC104" s="977"/>
      <c r="CD104" s="977"/>
      <c r="CE104" s="977"/>
      <c r="CF104" s="977"/>
      <c r="CG104" s="977"/>
      <c r="CH104" s="977"/>
      <c r="CI104" s="977"/>
      <c r="CJ104" s="977"/>
      <c r="CK104" s="977"/>
      <c r="CL104" s="977"/>
      <c r="CM104" s="977"/>
      <c r="CN104" s="977"/>
      <c r="CO104" s="977"/>
      <c r="CP104" s="977"/>
      <c r="CQ104" s="977"/>
      <c r="CR104" s="977"/>
      <c r="CS104" s="977"/>
      <c r="CT104" s="977"/>
      <c r="CU104" s="977"/>
      <c r="CV104" s="977"/>
      <c r="CW104" s="977"/>
      <c r="CX104" s="977"/>
      <c r="CY104" s="977"/>
      <c r="CZ104" s="977"/>
      <c r="DA104" s="977"/>
      <c r="DB104" s="977"/>
      <c r="DC104" s="977"/>
      <c r="DD104" s="977"/>
      <c r="DE104" s="977"/>
      <c r="DF104" s="977"/>
      <c r="DG104" s="977"/>
      <c r="DH104" s="977"/>
      <c r="DI104" s="977"/>
      <c r="DJ104" s="977"/>
      <c r="DK104" s="977"/>
      <c r="DL104" s="977"/>
      <c r="DM104" s="977"/>
      <c r="DN104" s="977"/>
      <c r="DO104" s="977"/>
      <c r="DP104" s="977"/>
      <c r="DQ104" s="977"/>
      <c r="DR104" s="977"/>
      <c r="DS104" s="977"/>
      <c r="DT104" s="977"/>
      <c r="DU104" s="977"/>
      <c r="DV104" s="977"/>
      <c r="DW104" s="977"/>
      <c r="DX104" s="977"/>
      <c r="DY104" s="977"/>
      <c r="DZ104" s="977"/>
      <c r="EA104" s="230"/>
    </row>
    <row r="105" spans="1:131" ht="11.25" customHeight="1" x14ac:dyDescent="0.2">
      <c r="A105" s="241"/>
      <c r="B105" s="241"/>
      <c r="C105" s="241"/>
      <c r="D105" s="241"/>
      <c r="E105" s="241"/>
      <c r="F105" s="241"/>
      <c r="G105" s="241"/>
      <c r="H105" s="241"/>
      <c r="I105" s="241"/>
      <c r="J105" s="241"/>
      <c r="K105" s="241"/>
      <c r="L105" s="241"/>
      <c r="M105" s="241"/>
      <c r="N105" s="241"/>
      <c r="O105" s="241"/>
      <c r="P105" s="241"/>
      <c r="Q105" s="24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30"/>
      <c r="BR105" s="230"/>
      <c r="BS105" s="230"/>
      <c r="BT105" s="230"/>
      <c r="BU105" s="230"/>
      <c r="BV105" s="230"/>
      <c r="BW105" s="230"/>
      <c r="BX105" s="230"/>
      <c r="BY105" s="230"/>
      <c r="BZ105" s="230"/>
      <c r="CA105" s="230"/>
      <c r="CB105" s="230"/>
      <c r="CC105" s="230"/>
      <c r="CD105" s="230"/>
      <c r="CE105" s="230"/>
      <c r="CF105" s="230"/>
      <c r="CG105" s="230"/>
      <c r="CH105" s="230"/>
      <c r="CI105" s="230"/>
      <c r="CJ105" s="230"/>
      <c r="CK105" s="230"/>
      <c r="CL105" s="230"/>
      <c r="CM105" s="230"/>
      <c r="CN105" s="230"/>
      <c r="CO105" s="230"/>
      <c r="CP105" s="230"/>
      <c r="CQ105" s="230"/>
      <c r="CR105" s="230"/>
      <c r="CS105" s="230"/>
      <c r="CT105" s="230"/>
      <c r="CU105" s="230"/>
      <c r="CV105" s="230"/>
      <c r="CW105" s="230"/>
      <c r="CX105" s="230"/>
      <c r="CY105" s="230"/>
      <c r="CZ105" s="230"/>
      <c r="DA105" s="230"/>
      <c r="DB105" s="230"/>
      <c r="DC105" s="230"/>
      <c r="DD105" s="230"/>
      <c r="DE105" s="230"/>
      <c r="DF105" s="230"/>
      <c r="DG105" s="230"/>
      <c r="DH105" s="230"/>
      <c r="DI105" s="230"/>
      <c r="DJ105" s="230"/>
      <c r="DK105" s="230"/>
      <c r="DL105" s="230"/>
      <c r="DM105" s="230"/>
      <c r="DN105" s="230"/>
      <c r="DO105" s="230"/>
      <c r="DP105" s="230"/>
      <c r="DQ105" s="230"/>
      <c r="DR105" s="230"/>
      <c r="DS105" s="230"/>
      <c r="DT105" s="230"/>
      <c r="DU105" s="230"/>
      <c r="DV105" s="230"/>
      <c r="DW105" s="230"/>
      <c r="DX105" s="230"/>
      <c r="DY105" s="230"/>
      <c r="DZ105" s="230"/>
      <c r="EA105" s="230"/>
    </row>
    <row r="106" spans="1:131" ht="11.25" customHeight="1" x14ac:dyDescent="0.2">
      <c r="A106" s="241"/>
      <c r="B106" s="241"/>
      <c r="C106" s="241"/>
      <c r="D106" s="241"/>
      <c r="E106" s="241"/>
      <c r="F106" s="241"/>
      <c r="G106" s="241"/>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30"/>
      <c r="BR106" s="230"/>
      <c r="BS106" s="230"/>
      <c r="BT106" s="230"/>
      <c r="BU106" s="230"/>
      <c r="BV106" s="230"/>
      <c r="BW106" s="230"/>
      <c r="BX106" s="230"/>
      <c r="BY106" s="230"/>
      <c r="BZ106" s="230"/>
      <c r="CA106" s="230"/>
      <c r="CB106" s="230"/>
      <c r="CC106" s="230"/>
      <c r="CD106" s="230"/>
      <c r="CE106" s="230"/>
      <c r="CF106" s="230"/>
      <c r="CG106" s="230"/>
      <c r="CH106" s="230"/>
      <c r="CI106" s="230"/>
      <c r="CJ106" s="230"/>
      <c r="CK106" s="230"/>
      <c r="CL106" s="230"/>
      <c r="CM106" s="230"/>
      <c r="CN106" s="230"/>
      <c r="CO106" s="230"/>
      <c r="CP106" s="230"/>
      <c r="CQ106" s="230"/>
      <c r="CR106" s="230"/>
      <c r="CS106" s="230"/>
      <c r="CT106" s="230"/>
      <c r="CU106" s="230"/>
      <c r="CV106" s="230"/>
      <c r="CW106" s="230"/>
      <c r="CX106" s="230"/>
      <c r="CY106" s="230"/>
      <c r="CZ106" s="230"/>
      <c r="DA106" s="230"/>
      <c r="DB106" s="230"/>
      <c r="DC106" s="230"/>
      <c r="DD106" s="230"/>
      <c r="DE106" s="230"/>
      <c r="DF106" s="230"/>
      <c r="DG106" s="230"/>
      <c r="DH106" s="230"/>
      <c r="DI106" s="230"/>
      <c r="DJ106" s="230"/>
      <c r="DK106" s="230"/>
      <c r="DL106" s="230"/>
      <c r="DM106" s="230"/>
      <c r="DN106" s="230"/>
      <c r="DO106" s="230"/>
      <c r="DP106" s="230"/>
      <c r="DQ106" s="230"/>
      <c r="DR106" s="230"/>
      <c r="DS106" s="230"/>
      <c r="DT106" s="230"/>
      <c r="DU106" s="230"/>
      <c r="DV106" s="230"/>
      <c r="DW106" s="230"/>
      <c r="DX106" s="230"/>
      <c r="DY106" s="230"/>
      <c r="DZ106" s="230"/>
      <c r="EA106" s="230"/>
    </row>
    <row r="107" spans="1:131" s="230" customFormat="1" ht="26.25" customHeight="1" thickBot="1" x14ac:dyDescent="0.25">
      <c r="A107" s="249" t="s">
        <v>432</v>
      </c>
      <c r="B107" s="250"/>
      <c r="C107" s="250"/>
      <c r="D107" s="250"/>
      <c r="E107" s="250"/>
      <c r="F107" s="250"/>
      <c r="G107" s="250"/>
      <c r="H107" s="250"/>
      <c r="I107" s="250"/>
      <c r="J107" s="250"/>
      <c r="K107" s="250"/>
      <c r="L107" s="250"/>
      <c r="M107" s="250"/>
      <c r="N107" s="250"/>
      <c r="O107" s="250"/>
      <c r="P107" s="250"/>
      <c r="Q107" s="250"/>
      <c r="R107" s="250"/>
      <c r="S107" s="250"/>
      <c r="T107" s="250"/>
      <c r="U107" s="250"/>
      <c r="V107" s="250"/>
      <c r="W107" s="250"/>
      <c r="X107" s="250"/>
      <c r="Y107" s="250"/>
      <c r="Z107" s="250"/>
      <c r="AA107" s="250"/>
      <c r="AB107" s="250"/>
      <c r="AC107" s="250"/>
      <c r="AD107" s="250"/>
      <c r="AE107" s="250"/>
      <c r="AF107" s="250"/>
      <c r="AG107" s="250"/>
      <c r="AH107" s="250"/>
      <c r="AI107" s="250"/>
      <c r="AJ107" s="250"/>
      <c r="AK107" s="250"/>
      <c r="AL107" s="250"/>
      <c r="AM107" s="250"/>
      <c r="AN107" s="250"/>
      <c r="AO107" s="250"/>
      <c r="AP107" s="250"/>
      <c r="AQ107" s="250"/>
      <c r="AR107" s="250"/>
      <c r="AS107" s="250"/>
      <c r="AT107" s="250"/>
      <c r="AU107" s="249" t="s">
        <v>433</v>
      </c>
      <c r="AV107" s="250"/>
      <c r="AW107" s="250"/>
      <c r="AX107" s="250"/>
      <c r="AY107" s="250"/>
      <c r="AZ107" s="250"/>
      <c r="BA107" s="250"/>
      <c r="BB107" s="250"/>
      <c r="BC107" s="250"/>
      <c r="BD107" s="250"/>
      <c r="BE107" s="250"/>
      <c r="BF107" s="250"/>
      <c r="BG107" s="250"/>
      <c r="BH107" s="250"/>
      <c r="BI107" s="250"/>
      <c r="BJ107" s="250"/>
      <c r="BK107" s="250"/>
      <c r="BL107" s="250"/>
      <c r="BM107" s="250"/>
      <c r="BN107" s="250"/>
      <c r="BO107" s="250"/>
      <c r="BP107" s="250"/>
      <c r="BQ107" s="250"/>
      <c r="BR107" s="250"/>
      <c r="BS107" s="250"/>
      <c r="BT107" s="250"/>
      <c r="BU107" s="250"/>
      <c r="BV107" s="250"/>
      <c r="BW107" s="250"/>
      <c r="BX107" s="250"/>
      <c r="BY107" s="250"/>
      <c r="BZ107" s="250"/>
      <c r="CA107" s="250"/>
      <c r="CB107" s="250"/>
      <c r="CC107" s="250"/>
      <c r="CD107" s="250"/>
      <c r="CE107" s="250"/>
      <c r="CF107" s="250"/>
      <c r="CG107" s="250"/>
      <c r="CH107" s="250"/>
      <c r="CI107" s="250"/>
      <c r="CJ107" s="250"/>
      <c r="CK107" s="250"/>
      <c r="CL107" s="250"/>
      <c r="CM107" s="250"/>
      <c r="CN107" s="250"/>
      <c r="CO107" s="250"/>
      <c r="CP107" s="250"/>
      <c r="CQ107" s="250"/>
      <c r="CR107" s="250"/>
      <c r="CS107" s="250"/>
      <c r="CT107" s="250"/>
      <c r="CU107" s="250"/>
      <c r="CV107" s="250"/>
      <c r="CW107" s="250"/>
      <c r="CX107" s="250"/>
      <c r="CY107" s="250"/>
      <c r="CZ107" s="250"/>
      <c r="DA107" s="250"/>
      <c r="DB107" s="250"/>
      <c r="DC107" s="250"/>
      <c r="DD107" s="250"/>
      <c r="DE107" s="250"/>
      <c r="DF107" s="250"/>
      <c r="DG107" s="250"/>
      <c r="DH107" s="250"/>
      <c r="DI107" s="250"/>
      <c r="DJ107" s="250"/>
      <c r="DK107" s="250"/>
      <c r="DL107" s="250"/>
      <c r="DM107" s="250"/>
      <c r="DN107" s="250"/>
      <c r="DO107" s="250"/>
      <c r="DP107" s="250"/>
      <c r="DQ107" s="250"/>
      <c r="DR107" s="250"/>
      <c r="DS107" s="250"/>
      <c r="DT107" s="250"/>
      <c r="DU107" s="250"/>
      <c r="DV107" s="250"/>
      <c r="DW107" s="250"/>
      <c r="DX107" s="250"/>
      <c r="DY107" s="250"/>
      <c r="DZ107" s="250"/>
    </row>
    <row r="108" spans="1:131" s="230" customFormat="1" ht="26.25" customHeight="1" x14ac:dyDescent="0.2">
      <c r="A108" s="978" t="s">
        <v>434</v>
      </c>
      <c r="B108" s="979"/>
      <c r="C108" s="979"/>
      <c r="D108" s="979"/>
      <c r="E108" s="979"/>
      <c r="F108" s="979"/>
      <c r="G108" s="979"/>
      <c r="H108" s="979"/>
      <c r="I108" s="979"/>
      <c r="J108" s="979"/>
      <c r="K108" s="979"/>
      <c r="L108" s="979"/>
      <c r="M108" s="979"/>
      <c r="N108" s="979"/>
      <c r="O108" s="979"/>
      <c r="P108" s="979"/>
      <c r="Q108" s="979"/>
      <c r="R108" s="979"/>
      <c r="S108" s="979"/>
      <c r="T108" s="979"/>
      <c r="U108" s="979"/>
      <c r="V108" s="979"/>
      <c r="W108" s="979"/>
      <c r="X108" s="979"/>
      <c r="Y108" s="979"/>
      <c r="Z108" s="979"/>
      <c r="AA108" s="979"/>
      <c r="AB108" s="979"/>
      <c r="AC108" s="979"/>
      <c r="AD108" s="979"/>
      <c r="AE108" s="979"/>
      <c r="AF108" s="979"/>
      <c r="AG108" s="979"/>
      <c r="AH108" s="979"/>
      <c r="AI108" s="979"/>
      <c r="AJ108" s="979"/>
      <c r="AK108" s="979"/>
      <c r="AL108" s="979"/>
      <c r="AM108" s="979"/>
      <c r="AN108" s="979"/>
      <c r="AO108" s="979"/>
      <c r="AP108" s="979"/>
      <c r="AQ108" s="979"/>
      <c r="AR108" s="979"/>
      <c r="AS108" s="979"/>
      <c r="AT108" s="980"/>
      <c r="AU108" s="978" t="s">
        <v>435</v>
      </c>
      <c r="AV108" s="979"/>
      <c r="AW108" s="979"/>
      <c r="AX108" s="979"/>
      <c r="AY108" s="979"/>
      <c r="AZ108" s="979"/>
      <c r="BA108" s="979"/>
      <c r="BB108" s="979"/>
      <c r="BC108" s="979"/>
      <c r="BD108" s="979"/>
      <c r="BE108" s="979"/>
      <c r="BF108" s="979"/>
      <c r="BG108" s="979"/>
      <c r="BH108" s="979"/>
      <c r="BI108" s="979"/>
      <c r="BJ108" s="979"/>
      <c r="BK108" s="979"/>
      <c r="BL108" s="979"/>
      <c r="BM108" s="979"/>
      <c r="BN108" s="979"/>
      <c r="BO108" s="979"/>
      <c r="BP108" s="979"/>
      <c r="BQ108" s="979"/>
      <c r="BR108" s="979"/>
      <c r="BS108" s="979"/>
      <c r="BT108" s="979"/>
      <c r="BU108" s="979"/>
      <c r="BV108" s="979"/>
      <c r="BW108" s="979"/>
      <c r="BX108" s="979"/>
      <c r="BY108" s="979"/>
      <c r="BZ108" s="979"/>
      <c r="CA108" s="979"/>
      <c r="CB108" s="979"/>
      <c r="CC108" s="979"/>
      <c r="CD108" s="979"/>
      <c r="CE108" s="979"/>
      <c r="CF108" s="979"/>
      <c r="CG108" s="979"/>
      <c r="CH108" s="979"/>
      <c r="CI108" s="979"/>
      <c r="CJ108" s="979"/>
      <c r="CK108" s="979"/>
      <c r="CL108" s="979"/>
      <c r="CM108" s="979"/>
      <c r="CN108" s="979"/>
      <c r="CO108" s="979"/>
      <c r="CP108" s="979"/>
      <c r="CQ108" s="979"/>
      <c r="CR108" s="979"/>
      <c r="CS108" s="979"/>
      <c r="CT108" s="979"/>
      <c r="CU108" s="979"/>
      <c r="CV108" s="979"/>
      <c r="CW108" s="979"/>
      <c r="CX108" s="979"/>
      <c r="CY108" s="979"/>
      <c r="CZ108" s="979"/>
      <c r="DA108" s="979"/>
      <c r="DB108" s="979"/>
      <c r="DC108" s="979"/>
      <c r="DD108" s="979"/>
      <c r="DE108" s="979"/>
      <c r="DF108" s="979"/>
      <c r="DG108" s="979"/>
      <c r="DH108" s="979"/>
      <c r="DI108" s="979"/>
      <c r="DJ108" s="979"/>
      <c r="DK108" s="979"/>
      <c r="DL108" s="979"/>
      <c r="DM108" s="979"/>
      <c r="DN108" s="979"/>
      <c r="DO108" s="979"/>
      <c r="DP108" s="979"/>
      <c r="DQ108" s="979"/>
      <c r="DR108" s="979"/>
      <c r="DS108" s="979"/>
      <c r="DT108" s="979"/>
      <c r="DU108" s="979"/>
      <c r="DV108" s="979"/>
      <c r="DW108" s="979"/>
      <c r="DX108" s="979"/>
      <c r="DY108" s="979"/>
      <c r="DZ108" s="980"/>
    </row>
    <row r="109" spans="1:131" s="230" customFormat="1" ht="26.25" customHeight="1" x14ac:dyDescent="0.2">
      <c r="A109" s="931" t="s">
        <v>436</v>
      </c>
      <c r="B109" s="932"/>
      <c r="C109" s="932"/>
      <c r="D109" s="932"/>
      <c r="E109" s="932"/>
      <c r="F109" s="932"/>
      <c r="G109" s="932"/>
      <c r="H109" s="932"/>
      <c r="I109" s="932"/>
      <c r="J109" s="932"/>
      <c r="K109" s="932"/>
      <c r="L109" s="932"/>
      <c r="M109" s="932"/>
      <c r="N109" s="932"/>
      <c r="O109" s="932"/>
      <c r="P109" s="932"/>
      <c r="Q109" s="932"/>
      <c r="R109" s="932"/>
      <c r="S109" s="932"/>
      <c r="T109" s="932"/>
      <c r="U109" s="932"/>
      <c r="V109" s="932"/>
      <c r="W109" s="932"/>
      <c r="X109" s="932"/>
      <c r="Y109" s="932"/>
      <c r="Z109" s="933"/>
      <c r="AA109" s="934" t="s">
        <v>437</v>
      </c>
      <c r="AB109" s="932"/>
      <c r="AC109" s="932"/>
      <c r="AD109" s="932"/>
      <c r="AE109" s="933"/>
      <c r="AF109" s="934" t="s">
        <v>438</v>
      </c>
      <c r="AG109" s="932"/>
      <c r="AH109" s="932"/>
      <c r="AI109" s="932"/>
      <c r="AJ109" s="933"/>
      <c r="AK109" s="934" t="s">
        <v>310</v>
      </c>
      <c r="AL109" s="932"/>
      <c r="AM109" s="932"/>
      <c r="AN109" s="932"/>
      <c r="AO109" s="933"/>
      <c r="AP109" s="934" t="s">
        <v>439</v>
      </c>
      <c r="AQ109" s="932"/>
      <c r="AR109" s="932"/>
      <c r="AS109" s="932"/>
      <c r="AT109" s="965"/>
      <c r="AU109" s="931" t="s">
        <v>436</v>
      </c>
      <c r="AV109" s="932"/>
      <c r="AW109" s="932"/>
      <c r="AX109" s="932"/>
      <c r="AY109" s="932"/>
      <c r="AZ109" s="932"/>
      <c r="BA109" s="932"/>
      <c r="BB109" s="932"/>
      <c r="BC109" s="932"/>
      <c r="BD109" s="932"/>
      <c r="BE109" s="932"/>
      <c r="BF109" s="932"/>
      <c r="BG109" s="932"/>
      <c r="BH109" s="932"/>
      <c r="BI109" s="932"/>
      <c r="BJ109" s="932"/>
      <c r="BK109" s="932"/>
      <c r="BL109" s="932"/>
      <c r="BM109" s="932"/>
      <c r="BN109" s="932"/>
      <c r="BO109" s="932"/>
      <c r="BP109" s="933"/>
      <c r="BQ109" s="934" t="s">
        <v>437</v>
      </c>
      <c r="BR109" s="932"/>
      <c r="BS109" s="932"/>
      <c r="BT109" s="932"/>
      <c r="BU109" s="933"/>
      <c r="BV109" s="934" t="s">
        <v>438</v>
      </c>
      <c r="BW109" s="932"/>
      <c r="BX109" s="932"/>
      <c r="BY109" s="932"/>
      <c r="BZ109" s="933"/>
      <c r="CA109" s="934" t="s">
        <v>310</v>
      </c>
      <c r="CB109" s="932"/>
      <c r="CC109" s="932"/>
      <c r="CD109" s="932"/>
      <c r="CE109" s="933"/>
      <c r="CF109" s="972" t="s">
        <v>439</v>
      </c>
      <c r="CG109" s="972"/>
      <c r="CH109" s="972"/>
      <c r="CI109" s="972"/>
      <c r="CJ109" s="972"/>
      <c r="CK109" s="934" t="s">
        <v>440</v>
      </c>
      <c r="CL109" s="932"/>
      <c r="CM109" s="932"/>
      <c r="CN109" s="932"/>
      <c r="CO109" s="932"/>
      <c r="CP109" s="932"/>
      <c r="CQ109" s="932"/>
      <c r="CR109" s="932"/>
      <c r="CS109" s="932"/>
      <c r="CT109" s="932"/>
      <c r="CU109" s="932"/>
      <c r="CV109" s="932"/>
      <c r="CW109" s="932"/>
      <c r="CX109" s="932"/>
      <c r="CY109" s="932"/>
      <c r="CZ109" s="932"/>
      <c r="DA109" s="932"/>
      <c r="DB109" s="932"/>
      <c r="DC109" s="932"/>
      <c r="DD109" s="932"/>
      <c r="DE109" s="932"/>
      <c r="DF109" s="933"/>
      <c r="DG109" s="934" t="s">
        <v>437</v>
      </c>
      <c r="DH109" s="932"/>
      <c r="DI109" s="932"/>
      <c r="DJ109" s="932"/>
      <c r="DK109" s="933"/>
      <c r="DL109" s="934" t="s">
        <v>438</v>
      </c>
      <c r="DM109" s="932"/>
      <c r="DN109" s="932"/>
      <c r="DO109" s="932"/>
      <c r="DP109" s="933"/>
      <c r="DQ109" s="934" t="s">
        <v>310</v>
      </c>
      <c r="DR109" s="932"/>
      <c r="DS109" s="932"/>
      <c r="DT109" s="932"/>
      <c r="DU109" s="933"/>
      <c r="DV109" s="934" t="s">
        <v>439</v>
      </c>
      <c r="DW109" s="932"/>
      <c r="DX109" s="932"/>
      <c r="DY109" s="932"/>
      <c r="DZ109" s="965"/>
    </row>
    <row r="110" spans="1:131" s="230" customFormat="1" ht="26.25" customHeight="1" x14ac:dyDescent="0.2">
      <c r="A110" s="843" t="s">
        <v>441</v>
      </c>
      <c r="B110" s="844"/>
      <c r="C110" s="844"/>
      <c r="D110" s="844"/>
      <c r="E110" s="844"/>
      <c r="F110" s="844"/>
      <c r="G110" s="844"/>
      <c r="H110" s="844"/>
      <c r="I110" s="844"/>
      <c r="J110" s="844"/>
      <c r="K110" s="844"/>
      <c r="L110" s="844"/>
      <c r="M110" s="844"/>
      <c r="N110" s="844"/>
      <c r="O110" s="844"/>
      <c r="P110" s="844"/>
      <c r="Q110" s="844"/>
      <c r="R110" s="844"/>
      <c r="S110" s="844"/>
      <c r="T110" s="844"/>
      <c r="U110" s="844"/>
      <c r="V110" s="844"/>
      <c r="W110" s="844"/>
      <c r="X110" s="844"/>
      <c r="Y110" s="844"/>
      <c r="Z110" s="845"/>
      <c r="AA110" s="924">
        <v>2268612</v>
      </c>
      <c r="AB110" s="925"/>
      <c r="AC110" s="925"/>
      <c r="AD110" s="925"/>
      <c r="AE110" s="926"/>
      <c r="AF110" s="927">
        <v>2396150</v>
      </c>
      <c r="AG110" s="925"/>
      <c r="AH110" s="925"/>
      <c r="AI110" s="925"/>
      <c r="AJ110" s="926"/>
      <c r="AK110" s="927">
        <v>2470591</v>
      </c>
      <c r="AL110" s="925"/>
      <c r="AM110" s="925"/>
      <c r="AN110" s="925"/>
      <c r="AO110" s="926"/>
      <c r="AP110" s="928">
        <v>28.2</v>
      </c>
      <c r="AQ110" s="929"/>
      <c r="AR110" s="929"/>
      <c r="AS110" s="929"/>
      <c r="AT110" s="930"/>
      <c r="AU110" s="966" t="s">
        <v>74</v>
      </c>
      <c r="AV110" s="967"/>
      <c r="AW110" s="967"/>
      <c r="AX110" s="967"/>
      <c r="AY110" s="967"/>
      <c r="AZ110" s="896" t="s">
        <v>442</v>
      </c>
      <c r="BA110" s="844"/>
      <c r="BB110" s="844"/>
      <c r="BC110" s="844"/>
      <c r="BD110" s="844"/>
      <c r="BE110" s="844"/>
      <c r="BF110" s="844"/>
      <c r="BG110" s="844"/>
      <c r="BH110" s="844"/>
      <c r="BI110" s="844"/>
      <c r="BJ110" s="844"/>
      <c r="BK110" s="844"/>
      <c r="BL110" s="844"/>
      <c r="BM110" s="844"/>
      <c r="BN110" s="844"/>
      <c r="BO110" s="844"/>
      <c r="BP110" s="845"/>
      <c r="BQ110" s="897">
        <v>17756685</v>
      </c>
      <c r="BR110" s="878"/>
      <c r="BS110" s="878"/>
      <c r="BT110" s="878"/>
      <c r="BU110" s="878"/>
      <c r="BV110" s="878">
        <v>18037723</v>
      </c>
      <c r="BW110" s="878"/>
      <c r="BX110" s="878"/>
      <c r="BY110" s="878"/>
      <c r="BZ110" s="878"/>
      <c r="CA110" s="878">
        <v>18140944</v>
      </c>
      <c r="CB110" s="878"/>
      <c r="CC110" s="878"/>
      <c r="CD110" s="878"/>
      <c r="CE110" s="878"/>
      <c r="CF110" s="902">
        <v>207.2</v>
      </c>
      <c r="CG110" s="903"/>
      <c r="CH110" s="903"/>
      <c r="CI110" s="903"/>
      <c r="CJ110" s="903"/>
      <c r="CK110" s="962" t="s">
        <v>443</v>
      </c>
      <c r="CL110" s="855"/>
      <c r="CM110" s="896" t="s">
        <v>444</v>
      </c>
      <c r="CN110" s="844"/>
      <c r="CO110" s="844"/>
      <c r="CP110" s="844"/>
      <c r="CQ110" s="844"/>
      <c r="CR110" s="844"/>
      <c r="CS110" s="844"/>
      <c r="CT110" s="844"/>
      <c r="CU110" s="844"/>
      <c r="CV110" s="844"/>
      <c r="CW110" s="844"/>
      <c r="CX110" s="844"/>
      <c r="CY110" s="844"/>
      <c r="CZ110" s="844"/>
      <c r="DA110" s="844"/>
      <c r="DB110" s="844"/>
      <c r="DC110" s="844"/>
      <c r="DD110" s="844"/>
      <c r="DE110" s="844"/>
      <c r="DF110" s="845"/>
      <c r="DG110" s="897" t="s">
        <v>418</v>
      </c>
      <c r="DH110" s="878"/>
      <c r="DI110" s="878"/>
      <c r="DJ110" s="878"/>
      <c r="DK110" s="878"/>
      <c r="DL110" s="878" t="s">
        <v>130</v>
      </c>
      <c r="DM110" s="878"/>
      <c r="DN110" s="878"/>
      <c r="DO110" s="878"/>
      <c r="DP110" s="878"/>
      <c r="DQ110" s="878" t="s">
        <v>130</v>
      </c>
      <c r="DR110" s="878"/>
      <c r="DS110" s="878"/>
      <c r="DT110" s="878"/>
      <c r="DU110" s="878"/>
      <c r="DV110" s="879" t="s">
        <v>130</v>
      </c>
      <c r="DW110" s="879"/>
      <c r="DX110" s="879"/>
      <c r="DY110" s="879"/>
      <c r="DZ110" s="880"/>
    </row>
    <row r="111" spans="1:131" s="230" customFormat="1" ht="26.25" customHeight="1" x14ac:dyDescent="0.2">
      <c r="A111" s="810" t="s">
        <v>445</v>
      </c>
      <c r="B111" s="811"/>
      <c r="C111" s="811"/>
      <c r="D111" s="811"/>
      <c r="E111" s="811"/>
      <c r="F111" s="811"/>
      <c r="G111" s="811"/>
      <c r="H111" s="811"/>
      <c r="I111" s="811"/>
      <c r="J111" s="811"/>
      <c r="K111" s="811"/>
      <c r="L111" s="811"/>
      <c r="M111" s="811"/>
      <c r="N111" s="811"/>
      <c r="O111" s="811"/>
      <c r="P111" s="811"/>
      <c r="Q111" s="811"/>
      <c r="R111" s="811"/>
      <c r="S111" s="811"/>
      <c r="T111" s="811"/>
      <c r="U111" s="811"/>
      <c r="V111" s="811"/>
      <c r="W111" s="811"/>
      <c r="X111" s="811"/>
      <c r="Y111" s="811"/>
      <c r="Z111" s="961"/>
      <c r="AA111" s="954" t="s">
        <v>418</v>
      </c>
      <c r="AB111" s="955"/>
      <c r="AC111" s="955"/>
      <c r="AD111" s="955"/>
      <c r="AE111" s="956"/>
      <c r="AF111" s="957" t="s">
        <v>418</v>
      </c>
      <c r="AG111" s="955"/>
      <c r="AH111" s="955"/>
      <c r="AI111" s="955"/>
      <c r="AJ111" s="956"/>
      <c r="AK111" s="957" t="s">
        <v>130</v>
      </c>
      <c r="AL111" s="955"/>
      <c r="AM111" s="955"/>
      <c r="AN111" s="955"/>
      <c r="AO111" s="956"/>
      <c r="AP111" s="958" t="s">
        <v>130</v>
      </c>
      <c r="AQ111" s="959"/>
      <c r="AR111" s="959"/>
      <c r="AS111" s="959"/>
      <c r="AT111" s="960"/>
      <c r="AU111" s="968"/>
      <c r="AV111" s="969"/>
      <c r="AW111" s="969"/>
      <c r="AX111" s="969"/>
      <c r="AY111" s="969"/>
      <c r="AZ111" s="851" t="s">
        <v>446</v>
      </c>
      <c r="BA111" s="788"/>
      <c r="BB111" s="788"/>
      <c r="BC111" s="788"/>
      <c r="BD111" s="788"/>
      <c r="BE111" s="788"/>
      <c r="BF111" s="788"/>
      <c r="BG111" s="788"/>
      <c r="BH111" s="788"/>
      <c r="BI111" s="788"/>
      <c r="BJ111" s="788"/>
      <c r="BK111" s="788"/>
      <c r="BL111" s="788"/>
      <c r="BM111" s="788"/>
      <c r="BN111" s="788"/>
      <c r="BO111" s="788"/>
      <c r="BP111" s="789"/>
      <c r="BQ111" s="852" t="s">
        <v>418</v>
      </c>
      <c r="BR111" s="853"/>
      <c r="BS111" s="853"/>
      <c r="BT111" s="853"/>
      <c r="BU111" s="853"/>
      <c r="BV111" s="853" t="s">
        <v>418</v>
      </c>
      <c r="BW111" s="853"/>
      <c r="BX111" s="853"/>
      <c r="BY111" s="853"/>
      <c r="BZ111" s="853"/>
      <c r="CA111" s="853" t="s">
        <v>418</v>
      </c>
      <c r="CB111" s="853"/>
      <c r="CC111" s="853"/>
      <c r="CD111" s="853"/>
      <c r="CE111" s="853"/>
      <c r="CF111" s="911" t="s">
        <v>130</v>
      </c>
      <c r="CG111" s="912"/>
      <c r="CH111" s="912"/>
      <c r="CI111" s="912"/>
      <c r="CJ111" s="912"/>
      <c r="CK111" s="963"/>
      <c r="CL111" s="857"/>
      <c r="CM111" s="851" t="s">
        <v>447</v>
      </c>
      <c r="CN111" s="788"/>
      <c r="CO111" s="788"/>
      <c r="CP111" s="788"/>
      <c r="CQ111" s="788"/>
      <c r="CR111" s="788"/>
      <c r="CS111" s="788"/>
      <c r="CT111" s="788"/>
      <c r="CU111" s="788"/>
      <c r="CV111" s="788"/>
      <c r="CW111" s="788"/>
      <c r="CX111" s="788"/>
      <c r="CY111" s="788"/>
      <c r="CZ111" s="788"/>
      <c r="DA111" s="788"/>
      <c r="DB111" s="788"/>
      <c r="DC111" s="788"/>
      <c r="DD111" s="788"/>
      <c r="DE111" s="788"/>
      <c r="DF111" s="789"/>
      <c r="DG111" s="852" t="s">
        <v>418</v>
      </c>
      <c r="DH111" s="853"/>
      <c r="DI111" s="853"/>
      <c r="DJ111" s="853"/>
      <c r="DK111" s="853"/>
      <c r="DL111" s="853" t="s">
        <v>418</v>
      </c>
      <c r="DM111" s="853"/>
      <c r="DN111" s="853"/>
      <c r="DO111" s="853"/>
      <c r="DP111" s="853"/>
      <c r="DQ111" s="853" t="s">
        <v>418</v>
      </c>
      <c r="DR111" s="853"/>
      <c r="DS111" s="853"/>
      <c r="DT111" s="853"/>
      <c r="DU111" s="853"/>
      <c r="DV111" s="830" t="s">
        <v>130</v>
      </c>
      <c r="DW111" s="830"/>
      <c r="DX111" s="830"/>
      <c r="DY111" s="830"/>
      <c r="DZ111" s="831"/>
    </row>
    <row r="112" spans="1:131" s="230" customFormat="1" ht="26.25" customHeight="1" x14ac:dyDescent="0.2">
      <c r="A112" s="948" t="s">
        <v>448</v>
      </c>
      <c r="B112" s="949"/>
      <c r="C112" s="788" t="s">
        <v>449</v>
      </c>
      <c r="D112" s="788"/>
      <c r="E112" s="788"/>
      <c r="F112" s="788"/>
      <c r="G112" s="788"/>
      <c r="H112" s="788"/>
      <c r="I112" s="788"/>
      <c r="J112" s="788"/>
      <c r="K112" s="788"/>
      <c r="L112" s="788"/>
      <c r="M112" s="788"/>
      <c r="N112" s="788"/>
      <c r="O112" s="788"/>
      <c r="P112" s="788"/>
      <c r="Q112" s="788"/>
      <c r="R112" s="788"/>
      <c r="S112" s="788"/>
      <c r="T112" s="788"/>
      <c r="U112" s="788"/>
      <c r="V112" s="788"/>
      <c r="W112" s="788"/>
      <c r="X112" s="788"/>
      <c r="Y112" s="788"/>
      <c r="Z112" s="789"/>
      <c r="AA112" s="815" t="s">
        <v>418</v>
      </c>
      <c r="AB112" s="816"/>
      <c r="AC112" s="816"/>
      <c r="AD112" s="816"/>
      <c r="AE112" s="817"/>
      <c r="AF112" s="818" t="s">
        <v>418</v>
      </c>
      <c r="AG112" s="816"/>
      <c r="AH112" s="816"/>
      <c r="AI112" s="816"/>
      <c r="AJ112" s="817"/>
      <c r="AK112" s="818" t="s">
        <v>130</v>
      </c>
      <c r="AL112" s="816"/>
      <c r="AM112" s="816"/>
      <c r="AN112" s="816"/>
      <c r="AO112" s="817"/>
      <c r="AP112" s="860" t="s">
        <v>418</v>
      </c>
      <c r="AQ112" s="861"/>
      <c r="AR112" s="861"/>
      <c r="AS112" s="861"/>
      <c r="AT112" s="862"/>
      <c r="AU112" s="968"/>
      <c r="AV112" s="969"/>
      <c r="AW112" s="969"/>
      <c r="AX112" s="969"/>
      <c r="AY112" s="969"/>
      <c r="AZ112" s="851" t="s">
        <v>450</v>
      </c>
      <c r="BA112" s="788"/>
      <c r="BB112" s="788"/>
      <c r="BC112" s="788"/>
      <c r="BD112" s="788"/>
      <c r="BE112" s="788"/>
      <c r="BF112" s="788"/>
      <c r="BG112" s="788"/>
      <c r="BH112" s="788"/>
      <c r="BI112" s="788"/>
      <c r="BJ112" s="788"/>
      <c r="BK112" s="788"/>
      <c r="BL112" s="788"/>
      <c r="BM112" s="788"/>
      <c r="BN112" s="788"/>
      <c r="BO112" s="788"/>
      <c r="BP112" s="789"/>
      <c r="BQ112" s="852">
        <v>4010119</v>
      </c>
      <c r="BR112" s="853"/>
      <c r="BS112" s="853"/>
      <c r="BT112" s="853"/>
      <c r="BU112" s="853"/>
      <c r="BV112" s="853">
        <v>3551611</v>
      </c>
      <c r="BW112" s="853"/>
      <c r="BX112" s="853"/>
      <c r="BY112" s="853"/>
      <c r="BZ112" s="853"/>
      <c r="CA112" s="853">
        <v>3642884</v>
      </c>
      <c r="CB112" s="853"/>
      <c r="CC112" s="853"/>
      <c r="CD112" s="853"/>
      <c r="CE112" s="853"/>
      <c r="CF112" s="911">
        <v>41.6</v>
      </c>
      <c r="CG112" s="912"/>
      <c r="CH112" s="912"/>
      <c r="CI112" s="912"/>
      <c r="CJ112" s="912"/>
      <c r="CK112" s="963"/>
      <c r="CL112" s="857"/>
      <c r="CM112" s="851" t="s">
        <v>451</v>
      </c>
      <c r="CN112" s="788"/>
      <c r="CO112" s="788"/>
      <c r="CP112" s="788"/>
      <c r="CQ112" s="788"/>
      <c r="CR112" s="788"/>
      <c r="CS112" s="788"/>
      <c r="CT112" s="788"/>
      <c r="CU112" s="788"/>
      <c r="CV112" s="788"/>
      <c r="CW112" s="788"/>
      <c r="CX112" s="788"/>
      <c r="CY112" s="788"/>
      <c r="CZ112" s="788"/>
      <c r="DA112" s="788"/>
      <c r="DB112" s="788"/>
      <c r="DC112" s="788"/>
      <c r="DD112" s="788"/>
      <c r="DE112" s="788"/>
      <c r="DF112" s="789"/>
      <c r="DG112" s="852" t="s">
        <v>418</v>
      </c>
      <c r="DH112" s="853"/>
      <c r="DI112" s="853"/>
      <c r="DJ112" s="853"/>
      <c r="DK112" s="853"/>
      <c r="DL112" s="853" t="s">
        <v>418</v>
      </c>
      <c r="DM112" s="853"/>
      <c r="DN112" s="853"/>
      <c r="DO112" s="853"/>
      <c r="DP112" s="853"/>
      <c r="DQ112" s="853" t="s">
        <v>418</v>
      </c>
      <c r="DR112" s="853"/>
      <c r="DS112" s="853"/>
      <c r="DT112" s="853"/>
      <c r="DU112" s="853"/>
      <c r="DV112" s="830" t="s">
        <v>130</v>
      </c>
      <c r="DW112" s="830"/>
      <c r="DX112" s="830"/>
      <c r="DY112" s="830"/>
      <c r="DZ112" s="831"/>
    </row>
    <row r="113" spans="1:130" s="230" customFormat="1" ht="26.25" customHeight="1" x14ac:dyDescent="0.2">
      <c r="A113" s="950"/>
      <c r="B113" s="951"/>
      <c r="C113" s="788" t="s">
        <v>452</v>
      </c>
      <c r="D113" s="788"/>
      <c r="E113" s="788"/>
      <c r="F113" s="788"/>
      <c r="G113" s="788"/>
      <c r="H113" s="788"/>
      <c r="I113" s="788"/>
      <c r="J113" s="788"/>
      <c r="K113" s="788"/>
      <c r="L113" s="788"/>
      <c r="M113" s="788"/>
      <c r="N113" s="788"/>
      <c r="O113" s="788"/>
      <c r="P113" s="788"/>
      <c r="Q113" s="788"/>
      <c r="R113" s="788"/>
      <c r="S113" s="788"/>
      <c r="T113" s="788"/>
      <c r="U113" s="788"/>
      <c r="V113" s="788"/>
      <c r="W113" s="788"/>
      <c r="X113" s="788"/>
      <c r="Y113" s="788"/>
      <c r="Z113" s="789"/>
      <c r="AA113" s="954">
        <v>459493</v>
      </c>
      <c r="AB113" s="955"/>
      <c r="AC113" s="955"/>
      <c r="AD113" s="955"/>
      <c r="AE113" s="956"/>
      <c r="AF113" s="957">
        <v>421080</v>
      </c>
      <c r="AG113" s="955"/>
      <c r="AH113" s="955"/>
      <c r="AI113" s="955"/>
      <c r="AJ113" s="956"/>
      <c r="AK113" s="957">
        <v>455860</v>
      </c>
      <c r="AL113" s="955"/>
      <c r="AM113" s="955"/>
      <c r="AN113" s="955"/>
      <c r="AO113" s="956"/>
      <c r="AP113" s="958">
        <v>5.2</v>
      </c>
      <c r="AQ113" s="959"/>
      <c r="AR113" s="959"/>
      <c r="AS113" s="959"/>
      <c r="AT113" s="960"/>
      <c r="AU113" s="968"/>
      <c r="AV113" s="969"/>
      <c r="AW113" s="969"/>
      <c r="AX113" s="969"/>
      <c r="AY113" s="969"/>
      <c r="AZ113" s="851" t="s">
        <v>453</v>
      </c>
      <c r="BA113" s="788"/>
      <c r="BB113" s="788"/>
      <c r="BC113" s="788"/>
      <c r="BD113" s="788"/>
      <c r="BE113" s="788"/>
      <c r="BF113" s="788"/>
      <c r="BG113" s="788"/>
      <c r="BH113" s="788"/>
      <c r="BI113" s="788"/>
      <c r="BJ113" s="788"/>
      <c r="BK113" s="788"/>
      <c r="BL113" s="788"/>
      <c r="BM113" s="788"/>
      <c r="BN113" s="788"/>
      <c r="BO113" s="788"/>
      <c r="BP113" s="789"/>
      <c r="BQ113" s="852" t="s">
        <v>418</v>
      </c>
      <c r="BR113" s="853"/>
      <c r="BS113" s="853"/>
      <c r="BT113" s="853"/>
      <c r="BU113" s="853"/>
      <c r="BV113" s="853" t="s">
        <v>418</v>
      </c>
      <c r="BW113" s="853"/>
      <c r="BX113" s="853"/>
      <c r="BY113" s="853"/>
      <c r="BZ113" s="853"/>
      <c r="CA113" s="853" t="s">
        <v>418</v>
      </c>
      <c r="CB113" s="853"/>
      <c r="CC113" s="853"/>
      <c r="CD113" s="853"/>
      <c r="CE113" s="853"/>
      <c r="CF113" s="911" t="s">
        <v>418</v>
      </c>
      <c r="CG113" s="912"/>
      <c r="CH113" s="912"/>
      <c r="CI113" s="912"/>
      <c r="CJ113" s="912"/>
      <c r="CK113" s="963"/>
      <c r="CL113" s="857"/>
      <c r="CM113" s="851" t="s">
        <v>454</v>
      </c>
      <c r="CN113" s="788"/>
      <c r="CO113" s="788"/>
      <c r="CP113" s="788"/>
      <c r="CQ113" s="788"/>
      <c r="CR113" s="788"/>
      <c r="CS113" s="788"/>
      <c r="CT113" s="788"/>
      <c r="CU113" s="788"/>
      <c r="CV113" s="788"/>
      <c r="CW113" s="788"/>
      <c r="CX113" s="788"/>
      <c r="CY113" s="788"/>
      <c r="CZ113" s="788"/>
      <c r="DA113" s="788"/>
      <c r="DB113" s="788"/>
      <c r="DC113" s="788"/>
      <c r="DD113" s="788"/>
      <c r="DE113" s="788"/>
      <c r="DF113" s="789"/>
      <c r="DG113" s="815" t="s">
        <v>130</v>
      </c>
      <c r="DH113" s="816"/>
      <c r="DI113" s="816"/>
      <c r="DJ113" s="816"/>
      <c r="DK113" s="817"/>
      <c r="DL113" s="818" t="s">
        <v>130</v>
      </c>
      <c r="DM113" s="816"/>
      <c r="DN113" s="816"/>
      <c r="DO113" s="816"/>
      <c r="DP113" s="817"/>
      <c r="DQ113" s="818" t="s">
        <v>130</v>
      </c>
      <c r="DR113" s="816"/>
      <c r="DS113" s="816"/>
      <c r="DT113" s="816"/>
      <c r="DU113" s="817"/>
      <c r="DV113" s="860" t="s">
        <v>418</v>
      </c>
      <c r="DW113" s="861"/>
      <c r="DX113" s="861"/>
      <c r="DY113" s="861"/>
      <c r="DZ113" s="862"/>
    </row>
    <row r="114" spans="1:130" s="230" customFormat="1" ht="26.25" customHeight="1" x14ac:dyDescent="0.2">
      <c r="A114" s="950"/>
      <c r="B114" s="951"/>
      <c r="C114" s="788" t="s">
        <v>455</v>
      </c>
      <c r="D114" s="788"/>
      <c r="E114" s="788"/>
      <c r="F114" s="788"/>
      <c r="G114" s="788"/>
      <c r="H114" s="788"/>
      <c r="I114" s="788"/>
      <c r="J114" s="788"/>
      <c r="K114" s="788"/>
      <c r="L114" s="788"/>
      <c r="M114" s="788"/>
      <c r="N114" s="788"/>
      <c r="O114" s="788"/>
      <c r="P114" s="788"/>
      <c r="Q114" s="788"/>
      <c r="R114" s="788"/>
      <c r="S114" s="788"/>
      <c r="T114" s="788"/>
      <c r="U114" s="788"/>
      <c r="V114" s="788"/>
      <c r="W114" s="788"/>
      <c r="X114" s="788"/>
      <c r="Y114" s="788"/>
      <c r="Z114" s="789"/>
      <c r="AA114" s="815" t="s">
        <v>418</v>
      </c>
      <c r="AB114" s="816"/>
      <c r="AC114" s="816"/>
      <c r="AD114" s="816"/>
      <c r="AE114" s="817"/>
      <c r="AF114" s="818" t="s">
        <v>418</v>
      </c>
      <c r="AG114" s="816"/>
      <c r="AH114" s="816"/>
      <c r="AI114" s="816"/>
      <c r="AJ114" s="817"/>
      <c r="AK114" s="818" t="s">
        <v>418</v>
      </c>
      <c r="AL114" s="816"/>
      <c r="AM114" s="816"/>
      <c r="AN114" s="816"/>
      <c r="AO114" s="817"/>
      <c r="AP114" s="860" t="s">
        <v>418</v>
      </c>
      <c r="AQ114" s="861"/>
      <c r="AR114" s="861"/>
      <c r="AS114" s="861"/>
      <c r="AT114" s="862"/>
      <c r="AU114" s="968"/>
      <c r="AV114" s="969"/>
      <c r="AW114" s="969"/>
      <c r="AX114" s="969"/>
      <c r="AY114" s="969"/>
      <c r="AZ114" s="851" t="s">
        <v>456</v>
      </c>
      <c r="BA114" s="788"/>
      <c r="BB114" s="788"/>
      <c r="BC114" s="788"/>
      <c r="BD114" s="788"/>
      <c r="BE114" s="788"/>
      <c r="BF114" s="788"/>
      <c r="BG114" s="788"/>
      <c r="BH114" s="788"/>
      <c r="BI114" s="788"/>
      <c r="BJ114" s="788"/>
      <c r="BK114" s="788"/>
      <c r="BL114" s="788"/>
      <c r="BM114" s="788"/>
      <c r="BN114" s="788"/>
      <c r="BO114" s="788"/>
      <c r="BP114" s="789"/>
      <c r="BQ114" s="852">
        <v>458116</v>
      </c>
      <c r="BR114" s="853"/>
      <c r="BS114" s="853"/>
      <c r="BT114" s="853"/>
      <c r="BU114" s="853"/>
      <c r="BV114" s="853" t="s">
        <v>418</v>
      </c>
      <c r="BW114" s="853"/>
      <c r="BX114" s="853"/>
      <c r="BY114" s="853"/>
      <c r="BZ114" s="853"/>
      <c r="CA114" s="853">
        <v>306322</v>
      </c>
      <c r="CB114" s="853"/>
      <c r="CC114" s="853"/>
      <c r="CD114" s="853"/>
      <c r="CE114" s="853"/>
      <c r="CF114" s="911">
        <v>3.5</v>
      </c>
      <c r="CG114" s="912"/>
      <c r="CH114" s="912"/>
      <c r="CI114" s="912"/>
      <c r="CJ114" s="912"/>
      <c r="CK114" s="963"/>
      <c r="CL114" s="857"/>
      <c r="CM114" s="851" t="s">
        <v>457</v>
      </c>
      <c r="CN114" s="788"/>
      <c r="CO114" s="788"/>
      <c r="CP114" s="788"/>
      <c r="CQ114" s="788"/>
      <c r="CR114" s="788"/>
      <c r="CS114" s="788"/>
      <c r="CT114" s="788"/>
      <c r="CU114" s="788"/>
      <c r="CV114" s="788"/>
      <c r="CW114" s="788"/>
      <c r="CX114" s="788"/>
      <c r="CY114" s="788"/>
      <c r="CZ114" s="788"/>
      <c r="DA114" s="788"/>
      <c r="DB114" s="788"/>
      <c r="DC114" s="788"/>
      <c r="DD114" s="788"/>
      <c r="DE114" s="788"/>
      <c r="DF114" s="789"/>
      <c r="DG114" s="815" t="s">
        <v>418</v>
      </c>
      <c r="DH114" s="816"/>
      <c r="DI114" s="816"/>
      <c r="DJ114" s="816"/>
      <c r="DK114" s="817"/>
      <c r="DL114" s="818" t="s">
        <v>418</v>
      </c>
      <c r="DM114" s="816"/>
      <c r="DN114" s="816"/>
      <c r="DO114" s="816"/>
      <c r="DP114" s="817"/>
      <c r="DQ114" s="818" t="s">
        <v>418</v>
      </c>
      <c r="DR114" s="816"/>
      <c r="DS114" s="816"/>
      <c r="DT114" s="816"/>
      <c r="DU114" s="817"/>
      <c r="DV114" s="860" t="s">
        <v>418</v>
      </c>
      <c r="DW114" s="861"/>
      <c r="DX114" s="861"/>
      <c r="DY114" s="861"/>
      <c r="DZ114" s="862"/>
    </row>
    <row r="115" spans="1:130" s="230" customFormat="1" ht="26.25" customHeight="1" x14ac:dyDescent="0.2">
      <c r="A115" s="950"/>
      <c r="B115" s="951"/>
      <c r="C115" s="788" t="s">
        <v>458</v>
      </c>
      <c r="D115" s="788"/>
      <c r="E115" s="788"/>
      <c r="F115" s="788"/>
      <c r="G115" s="788"/>
      <c r="H115" s="788"/>
      <c r="I115" s="788"/>
      <c r="J115" s="788"/>
      <c r="K115" s="788"/>
      <c r="L115" s="788"/>
      <c r="M115" s="788"/>
      <c r="N115" s="788"/>
      <c r="O115" s="788"/>
      <c r="P115" s="788"/>
      <c r="Q115" s="788"/>
      <c r="R115" s="788"/>
      <c r="S115" s="788"/>
      <c r="T115" s="788"/>
      <c r="U115" s="788"/>
      <c r="V115" s="788"/>
      <c r="W115" s="788"/>
      <c r="X115" s="788"/>
      <c r="Y115" s="788"/>
      <c r="Z115" s="789"/>
      <c r="AA115" s="954" t="s">
        <v>130</v>
      </c>
      <c r="AB115" s="955"/>
      <c r="AC115" s="955"/>
      <c r="AD115" s="955"/>
      <c r="AE115" s="956"/>
      <c r="AF115" s="957" t="s">
        <v>418</v>
      </c>
      <c r="AG115" s="955"/>
      <c r="AH115" s="955"/>
      <c r="AI115" s="955"/>
      <c r="AJ115" s="956"/>
      <c r="AK115" s="957" t="s">
        <v>418</v>
      </c>
      <c r="AL115" s="955"/>
      <c r="AM115" s="955"/>
      <c r="AN115" s="955"/>
      <c r="AO115" s="956"/>
      <c r="AP115" s="958" t="s">
        <v>418</v>
      </c>
      <c r="AQ115" s="959"/>
      <c r="AR115" s="959"/>
      <c r="AS115" s="959"/>
      <c r="AT115" s="960"/>
      <c r="AU115" s="968"/>
      <c r="AV115" s="969"/>
      <c r="AW115" s="969"/>
      <c r="AX115" s="969"/>
      <c r="AY115" s="969"/>
      <c r="AZ115" s="851" t="s">
        <v>459</v>
      </c>
      <c r="BA115" s="788"/>
      <c r="BB115" s="788"/>
      <c r="BC115" s="788"/>
      <c r="BD115" s="788"/>
      <c r="BE115" s="788"/>
      <c r="BF115" s="788"/>
      <c r="BG115" s="788"/>
      <c r="BH115" s="788"/>
      <c r="BI115" s="788"/>
      <c r="BJ115" s="788"/>
      <c r="BK115" s="788"/>
      <c r="BL115" s="788"/>
      <c r="BM115" s="788"/>
      <c r="BN115" s="788"/>
      <c r="BO115" s="788"/>
      <c r="BP115" s="789"/>
      <c r="BQ115" s="852" t="s">
        <v>418</v>
      </c>
      <c r="BR115" s="853"/>
      <c r="BS115" s="853"/>
      <c r="BT115" s="853"/>
      <c r="BU115" s="853"/>
      <c r="BV115" s="853" t="s">
        <v>418</v>
      </c>
      <c r="BW115" s="853"/>
      <c r="BX115" s="853"/>
      <c r="BY115" s="853"/>
      <c r="BZ115" s="853"/>
      <c r="CA115" s="853" t="s">
        <v>418</v>
      </c>
      <c r="CB115" s="853"/>
      <c r="CC115" s="853"/>
      <c r="CD115" s="853"/>
      <c r="CE115" s="853"/>
      <c r="CF115" s="911" t="s">
        <v>418</v>
      </c>
      <c r="CG115" s="912"/>
      <c r="CH115" s="912"/>
      <c r="CI115" s="912"/>
      <c r="CJ115" s="912"/>
      <c r="CK115" s="963"/>
      <c r="CL115" s="857"/>
      <c r="CM115" s="851" t="s">
        <v>460</v>
      </c>
      <c r="CN115" s="788"/>
      <c r="CO115" s="788"/>
      <c r="CP115" s="788"/>
      <c r="CQ115" s="788"/>
      <c r="CR115" s="788"/>
      <c r="CS115" s="788"/>
      <c r="CT115" s="788"/>
      <c r="CU115" s="788"/>
      <c r="CV115" s="788"/>
      <c r="CW115" s="788"/>
      <c r="CX115" s="788"/>
      <c r="CY115" s="788"/>
      <c r="CZ115" s="788"/>
      <c r="DA115" s="788"/>
      <c r="DB115" s="788"/>
      <c r="DC115" s="788"/>
      <c r="DD115" s="788"/>
      <c r="DE115" s="788"/>
      <c r="DF115" s="789"/>
      <c r="DG115" s="815" t="s">
        <v>130</v>
      </c>
      <c r="DH115" s="816"/>
      <c r="DI115" s="816"/>
      <c r="DJ115" s="816"/>
      <c r="DK115" s="817"/>
      <c r="DL115" s="818" t="s">
        <v>418</v>
      </c>
      <c r="DM115" s="816"/>
      <c r="DN115" s="816"/>
      <c r="DO115" s="816"/>
      <c r="DP115" s="817"/>
      <c r="DQ115" s="818" t="s">
        <v>130</v>
      </c>
      <c r="DR115" s="816"/>
      <c r="DS115" s="816"/>
      <c r="DT115" s="816"/>
      <c r="DU115" s="817"/>
      <c r="DV115" s="860" t="s">
        <v>418</v>
      </c>
      <c r="DW115" s="861"/>
      <c r="DX115" s="861"/>
      <c r="DY115" s="861"/>
      <c r="DZ115" s="862"/>
    </row>
    <row r="116" spans="1:130" s="230" customFormat="1" ht="26.25" customHeight="1" x14ac:dyDescent="0.2">
      <c r="A116" s="952"/>
      <c r="B116" s="953"/>
      <c r="C116" s="875" t="s">
        <v>461</v>
      </c>
      <c r="D116" s="875"/>
      <c r="E116" s="875"/>
      <c r="F116" s="875"/>
      <c r="G116" s="875"/>
      <c r="H116" s="875"/>
      <c r="I116" s="875"/>
      <c r="J116" s="875"/>
      <c r="K116" s="875"/>
      <c r="L116" s="875"/>
      <c r="M116" s="875"/>
      <c r="N116" s="875"/>
      <c r="O116" s="875"/>
      <c r="P116" s="875"/>
      <c r="Q116" s="875"/>
      <c r="R116" s="875"/>
      <c r="S116" s="875"/>
      <c r="T116" s="875"/>
      <c r="U116" s="875"/>
      <c r="V116" s="875"/>
      <c r="W116" s="875"/>
      <c r="X116" s="875"/>
      <c r="Y116" s="875"/>
      <c r="Z116" s="876"/>
      <c r="AA116" s="815" t="s">
        <v>418</v>
      </c>
      <c r="AB116" s="816"/>
      <c r="AC116" s="816"/>
      <c r="AD116" s="816"/>
      <c r="AE116" s="817"/>
      <c r="AF116" s="818" t="s">
        <v>418</v>
      </c>
      <c r="AG116" s="816"/>
      <c r="AH116" s="816"/>
      <c r="AI116" s="816"/>
      <c r="AJ116" s="817"/>
      <c r="AK116" s="818" t="s">
        <v>418</v>
      </c>
      <c r="AL116" s="816"/>
      <c r="AM116" s="816"/>
      <c r="AN116" s="816"/>
      <c r="AO116" s="817"/>
      <c r="AP116" s="860" t="s">
        <v>418</v>
      </c>
      <c r="AQ116" s="861"/>
      <c r="AR116" s="861"/>
      <c r="AS116" s="861"/>
      <c r="AT116" s="862"/>
      <c r="AU116" s="968"/>
      <c r="AV116" s="969"/>
      <c r="AW116" s="969"/>
      <c r="AX116" s="969"/>
      <c r="AY116" s="969"/>
      <c r="AZ116" s="945" t="s">
        <v>462</v>
      </c>
      <c r="BA116" s="946"/>
      <c r="BB116" s="946"/>
      <c r="BC116" s="946"/>
      <c r="BD116" s="946"/>
      <c r="BE116" s="946"/>
      <c r="BF116" s="946"/>
      <c r="BG116" s="946"/>
      <c r="BH116" s="946"/>
      <c r="BI116" s="946"/>
      <c r="BJ116" s="946"/>
      <c r="BK116" s="946"/>
      <c r="BL116" s="946"/>
      <c r="BM116" s="946"/>
      <c r="BN116" s="946"/>
      <c r="BO116" s="946"/>
      <c r="BP116" s="947"/>
      <c r="BQ116" s="852" t="s">
        <v>418</v>
      </c>
      <c r="BR116" s="853"/>
      <c r="BS116" s="853"/>
      <c r="BT116" s="853"/>
      <c r="BU116" s="853"/>
      <c r="BV116" s="853" t="s">
        <v>130</v>
      </c>
      <c r="BW116" s="853"/>
      <c r="BX116" s="853"/>
      <c r="BY116" s="853"/>
      <c r="BZ116" s="853"/>
      <c r="CA116" s="853" t="s">
        <v>418</v>
      </c>
      <c r="CB116" s="853"/>
      <c r="CC116" s="853"/>
      <c r="CD116" s="853"/>
      <c r="CE116" s="853"/>
      <c r="CF116" s="911" t="s">
        <v>418</v>
      </c>
      <c r="CG116" s="912"/>
      <c r="CH116" s="912"/>
      <c r="CI116" s="912"/>
      <c r="CJ116" s="912"/>
      <c r="CK116" s="963"/>
      <c r="CL116" s="857"/>
      <c r="CM116" s="851" t="s">
        <v>463</v>
      </c>
      <c r="CN116" s="788"/>
      <c r="CO116" s="788"/>
      <c r="CP116" s="788"/>
      <c r="CQ116" s="788"/>
      <c r="CR116" s="788"/>
      <c r="CS116" s="788"/>
      <c r="CT116" s="788"/>
      <c r="CU116" s="788"/>
      <c r="CV116" s="788"/>
      <c r="CW116" s="788"/>
      <c r="CX116" s="788"/>
      <c r="CY116" s="788"/>
      <c r="CZ116" s="788"/>
      <c r="DA116" s="788"/>
      <c r="DB116" s="788"/>
      <c r="DC116" s="788"/>
      <c r="DD116" s="788"/>
      <c r="DE116" s="788"/>
      <c r="DF116" s="789"/>
      <c r="DG116" s="815" t="s">
        <v>418</v>
      </c>
      <c r="DH116" s="816"/>
      <c r="DI116" s="816"/>
      <c r="DJ116" s="816"/>
      <c r="DK116" s="817"/>
      <c r="DL116" s="818" t="s">
        <v>418</v>
      </c>
      <c r="DM116" s="816"/>
      <c r="DN116" s="816"/>
      <c r="DO116" s="816"/>
      <c r="DP116" s="817"/>
      <c r="DQ116" s="818" t="s">
        <v>418</v>
      </c>
      <c r="DR116" s="816"/>
      <c r="DS116" s="816"/>
      <c r="DT116" s="816"/>
      <c r="DU116" s="817"/>
      <c r="DV116" s="860" t="s">
        <v>418</v>
      </c>
      <c r="DW116" s="861"/>
      <c r="DX116" s="861"/>
      <c r="DY116" s="861"/>
      <c r="DZ116" s="862"/>
    </row>
    <row r="117" spans="1:130" s="230" customFormat="1" ht="26.25" customHeight="1" x14ac:dyDescent="0.2">
      <c r="A117" s="931" t="s">
        <v>191</v>
      </c>
      <c r="B117" s="932"/>
      <c r="C117" s="932"/>
      <c r="D117" s="932"/>
      <c r="E117" s="932"/>
      <c r="F117" s="932"/>
      <c r="G117" s="932"/>
      <c r="H117" s="932"/>
      <c r="I117" s="932"/>
      <c r="J117" s="932"/>
      <c r="K117" s="932"/>
      <c r="L117" s="932"/>
      <c r="M117" s="932"/>
      <c r="N117" s="932"/>
      <c r="O117" s="932"/>
      <c r="P117" s="932"/>
      <c r="Q117" s="932"/>
      <c r="R117" s="932"/>
      <c r="S117" s="932"/>
      <c r="T117" s="932"/>
      <c r="U117" s="932"/>
      <c r="V117" s="932"/>
      <c r="W117" s="932"/>
      <c r="X117" s="932"/>
      <c r="Y117" s="913" t="s">
        <v>464</v>
      </c>
      <c r="Z117" s="933"/>
      <c r="AA117" s="938">
        <v>2728105</v>
      </c>
      <c r="AB117" s="939"/>
      <c r="AC117" s="939"/>
      <c r="AD117" s="939"/>
      <c r="AE117" s="940"/>
      <c r="AF117" s="941">
        <v>2817230</v>
      </c>
      <c r="AG117" s="939"/>
      <c r="AH117" s="939"/>
      <c r="AI117" s="939"/>
      <c r="AJ117" s="940"/>
      <c r="AK117" s="941">
        <v>2926451</v>
      </c>
      <c r="AL117" s="939"/>
      <c r="AM117" s="939"/>
      <c r="AN117" s="939"/>
      <c r="AO117" s="940"/>
      <c r="AP117" s="942"/>
      <c r="AQ117" s="943"/>
      <c r="AR117" s="943"/>
      <c r="AS117" s="943"/>
      <c r="AT117" s="944"/>
      <c r="AU117" s="968"/>
      <c r="AV117" s="969"/>
      <c r="AW117" s="969"/>
      <c r="AX117" s="969"/>
      <c r="AY117" s="969"/>
      <c r="AZ117" s="899" t="s">
        <v>465</v>
      </c>
      <c r="BA117" s="900"/>
      <c r="BB117" s="900"/>
      <c r="BC117" s="900"/>
      <c r="BD117" s="900"/>
      <c r="BE117" s="900"/>
      <c r="BF117" s="900"/>
      <c r="BG117" s="900"/>
      <c r="BH117" s="900"/>
      <c r="BI117" s="900"/>
      <c r="BJ117" s="900"/>
      <c r="BK117" s="900"/>
      <c r="BL117" s="900"/>
      <c r="BM117" s="900"/>
      <c r="BN117" s="900"/>
      <c r="BO117" s="900"/>
      <c r="BP117" s="901"/>
      <c r="BQ117" s="852" t="s">
        <v>418</v>
      </c>
      <c r="BR117" s="853"/>
      <c r="BS117" s="853"/>
      <c r="BT117" s="853"/>
      <c r="BU117" s="853"/>
      <c r="BV117" s="853" t="s">
        <v>130</v>
      </c>
      <c r="BW117" s="853"/>
      <c r="BX117" s="853"/>
      <c r="BY117" s="853"/>
      <c r="BZ117" s="853"/>
      <c r="CA117" s="853" t="s">
        <v>418</v>
      </c>
      <c r="CB117" s="853"/>
      <c r="CC117" s="853"/>
      <c r="CD117" s="853"/>
      <c r="CE117" s="853"/>
      <c r="CF117" s="911" t="s">
        <v>130</v>
      </c>
      <c r="CG117" s="912"/>
      <c r="CH117" s="912"/>
      <c r="CI117" s="912"/>
      <c r="CJ117" s="912"/>
      <c r="CK117" s="963"/>
      <c r="CL117" s="857"/>
      <c r="CM117" s="851" t="s">
        <v>466</v>
      </c>
      <c r="CN117" s="788"/>
      <c r="CO117" s="788"/>
      <c r="CP117" s="788"/>
      <c r="CQ117" s="788"/>
      <c r="CR117" s="788"/>
      <c r="CS117" s="788"/>
      <c r="CT117" s="788"/>
      <c r="CU117" s="788"/>
      <c r="CV117" s="788"/>
      <c r="CW117" s="788"/>
      <c r="CX117" s="788"/>
      <c r="CY117" s="788"/>
      <c r="CZ117" s="788"/>
      <c r="DA117" s="788"/>
      <c r="DB117" s="788"/>
      <c r="DC117" s="788"/>
      <c r="DD117" s="788"/>
      <c r="DE117" s="788"/>
      <c r="DF117" s="789"/>
      <c r="DG117" s="815" t="s">
        <v>130</v>
      </c>
      <c r="DH117" s="816"/>
      <c r="DI117" s="816"/>
      <c r="DJ117" s="816"/>
      <c r="DK117" s="817"/>
      <c r="DL117" s="818" t="s">
        <v>130</v>
      </c>
      <c r="DM117" s="816"/>
      <c r="DN117" s="816"/>
      <c r="DO117" s="816"/>
      <c r="DP117" s="817"/>
      <c r="DQ117" s="818" t="s">
        <v>130</v>
      </c>
      <c r="DR117" s="816"/>
      <c r="DS117" s="816"/>
      <c r="DT117" s="816"/>
      <c r="DU117" s="817"/>
      <c r="DV117" s="860" t="s">
        <v>130</v>
      </c>
      <c r="DW117" s="861"/>
      <c r="DX117" s="861"/>
      <c r="DY117" s="861"/>
      <c r="DZ117" s="862"/>
    </row>
    <row r="118" spans="1:130" s="230" customFormat="1" ht="26.25" customHeight="1" x14ac:dyDescent="0.2">
      <c r="A118" s="931" t="s">
        <v>440</v>
      </c>
      <c r="B118" s="932"/>
      <c r="C118" s="932"/>
      <c r="D118" s="932"/>
      <c r="E118" s="932"/>
      <c r="F118" s="932"/>
      <c r="G118" s="932"/>
      <c r="H118" s="932"/>
      <c r="I118" s="932"/>
      <c r="J118" s="932"/>
      <c r="K118" s="932"/>
      <c r="L118" s="932"/>
      <c r="M118" s="932"/>
      <c r="N118" s="932"/>
      <c r="O118" s="932"/>
      <c r="P118" s="932"/>
      <c r="Q118" s="932"/>
      <c r="R118" s="932"/>
      <c r="S118" s="932"/>
      <c r="T118" s="932"/>
      <c r="U118" s="932"/>
      <c r="V118" s="932"/>
      <c r="W118" s="932"/>
      <c r="X118" s="932"/>
      <c r="Y118" s="932"/>
      <c r="Z118" s="933"/>
      <c r="AA118" s="934" t="s">
        <v>437</v>
      </c>
      <c r="AB118" s="932"/>
      <c r="AC118" s="932"/>
      <c r="AD118" s="932"/>
      <c r="AE118" s="933"/>
      <c r="AF118" s="934" t="s">
        <v>438</v>
      </c>
      <c r="AG118" s="932"/>
      <c r="AH118" s="932"/>
      <c r="AI118" s="932"/>
      <c r="AJ118" s="933"/>
      <c r="AK118" s="934" t="s">
        <v>310</v>
      </c>
      <c r="AL118" s="932"/>
      <c r="AM118" s="932"/>
      <c r="AN118" s="932"/>
      <c r="AO118" s="933"/>
      <c r="AP118" s="935" t="s">
        <v>439</v>
      </c>
      <c r="AQ118" s="936"/>
      <c r="AR118" s="936"/>
      <c r="AS118" s="936"/>
      <c r="AT118" s="937"/>
      <c r="AU118" s="968"/>
      <c r="AV118" s="969"/>
      <c r="AW118" s="969"/>
      <c r="AX118" s="969"/>
      <c r="AY118" s="969"/>
      <c r="AZ118" s="874" t="s">
        <v>467</v>
      </c>
      <c r="BA118" s="875"/>
      <c r="BB118" s="875"/>
      <c r="BC118" s="875"/>
      <c r="BD118" s="875"/>
      <c r="BE118" s="875"/>
      <c r="BF118" s="875"/>
      <c r="BG118" s="875"/>
      <c r="BH118" s="875"/>
      <c r="BI118" s="875"/>
      <c r="BJ118" s="875"/>
      <c r="BK118" s="875"/>
      <c r="BL118" s="875"/>
      <c r="BM118" s="875"/>
      <c r="BN118" s="875"/>
      <c r="BO118" s="875"/>
      <c r="BP118" s="876"/>
      <c r="BQ118" s="915" t="s">
        <v>130</v>
      </c>
      <c r="BR118" s="881"/>
      <c r="BS118" s="881"/>
      <c r="BT118" s="881"/>
      <c r="BU118" s="881"/>
      <c r="BV118" s="881" t="s">
        <v>418</v>
      </c>
      <c r="BW118" s="881"/>
      <c r="BX118" s="881"/>
      <c r="BY118" s="881"/>
      <c r="BZ118" s="881"/>
      <c r="CA118" s="881" t="s">
        <v>130</v>
      </c>
      <c r="CB118" s="881"/>
      <c r="CC118" s="881"/>
      <c r="CD118" s="881"/>
      <c r="CE118" s="881"/>
      <c r="CF118" s="911" t="s">
        <v>130</v>
      </c>
      <c r="CG118" s="912"/>
      <c r="CH118" s="912"/>
      <c r="CI118" s="912"/>
      <c r="CJ118" s="912"/>
      <c r="CK118" s="963"/>
      <c r="CL118" s="857"/>
      <c r="CM118" s="851" t="s">
        <v>468</v>
      </c>
      <c r="CN118" s="788"/>
      <c r="CO118" s="788"/>
      <c r="CP118" s="788"/>
      <c r="CQ118" s="788"/>
      <c r="CR118" s="788"/>
      <c r="CS118" s="788"/>
      <c r="CT118" s="788"/>
      <c r="CU118" s="788"/>
      <c r="CV118" s="788"/>
      <c r="CW118" s="788"/>
      <c r="CX118" s="788"/>
      <c r="CY118" s="788"/>
      <c r="CZ118" s="788"/>
      <c r="DA118" s="788"/>
      <c r="DB118" s="788"/>
      <c r="DC118" s="788"/>
      <c r="DD118" s="788"/>
      <c r="DE118" s="788"/>
      <c r="DF118" s="789"/>
      <c r="DG118" s="815" t="s">
        <v>418</v>
      </c>
      <c r="DH118" s="816"/>
      <c r="DI118" s="816"/>
      <c r="DJ118" s="816"/>
      <c r="DK118" s="817"/>
      <c r="DL118" s="818" t="s">
        <v>130</v>
      </c>
      <c r="DM118" s="816"/>
      <c r="DN118" s="816"/>
      <c r="DO118" s="816"/>
      <c r="DP118" s="817"/>
      <c r="DQ118" s="818" t="s">
        <v>130</v>
      </c>
      <c r="DR118" s="816"/>
      <c r="DS118" s="816"/>
      <c r="DT118" s="816"/>
      <c r="DU118" s="817"/>
      <c r="DV118" s="860" t="s">
        <v>130</v>
      </c>
      <c r="DW118" s="861"/>
      <c r="DX118" s="861"/>
      <c r="DY118" s="861"/>
      <c r="DZ118" s="862"/>
    </row>
    <row r="119" spans="1:130" s="230" customFormat="1" ht="26.25" customHeight="1" x14ac:dyDescent="0.2">
      <c r="A119" s="854" t="s">
        <v>443</v>
      </c>
      <c r="B119" s="855"/>
      <c r="C119" s="896" t="s">
        <v>444</v>
      </c>
      <c r="D119" s="844"/>
      <c r="E119" s="844"/>
      <c r="F119" s="844"/>
      <c r="G119" s="844"/>
      <c r="H119" s="844"/>
      <c r="I119" s="844"/>
      <c r="J119" s="844"/>
      <c r="K119" s="844"/>
      <c r="L119" s="844"/>
      <c r="M119" s="844"/>
      <c r="N119" s="844"/>
      <c r="O119" s="844"/>
      <c r="P119" s="844"/>
      <c r="Q119" s="844"/>
      <c r="R119" s="844"/>
      <c r="S119" s="844"/>
      <c r="T119" s="844"/>
      <c r="U119" s="844"/>
      <c r="V119" s="844"/>
      <c r="W119" s="844"/>
      <c r="X119" s="844"/>
      <c r="Y119" s="844"/>
      <c r="Z119" s="845"/>
      <c r="AA119" s="924" t="s">
        <v>130</v>
      </c>
      <c r="AB119" s="925"/>
      <c r="AC119" s="925"/>
      <c r="AD119" s="925"/>
      <c r="AE119" s="926"/>
      <c r="AF119" s="927" t="s">
        <v>418</v>
      </c>
      <c r="AG119" s="925"/>
      <c r="AH119" s="925"/>
      <c r="AI119" s="925"/>
      <c r="AJ119" s="926"/>
      <c r="AK119" s="927" t="s">
        <v>418</v>
      </c>
      <c r="AL119" s="925"/>
      <c r="AM119" s="925"/>
      <c r="AN119" s="925"/>
      <c r="AO119" s="926"/>
      <c r="AP119" s="928" t="s">
        <v>418</v>
      </c>
      <c r="AQ119" s="929"/>
      <c r="AR119" s="929"/>
      <c r="AS119" s="929"/>
      <c r="AT119" s="930"/>
      <c r="AU119" s="970"/>
      <c r="AV119" s="971"/>
      <c r="AW119" s="971"/>
      <c r="AX119" s="971"/>
      <c r="AY119" s="971"/>
      <c r="AZ119" s="251" t="s">
        <v>191</v>
      </c>
      <c r="BA119" s="251"/>
      <c r="BB119" s="251"/>
      <c r="BC119" s="251"/>
      <c r="BD119" s="251"/>
      <c r="BE119" s="251"/>
      <c r="BF119" s="251"/>
      <c r="BG119" s="251"/>
      <c r="BH119" s="251"/>
      <c r="BI119" s="251"/>
      <c r="BJ119" s="251"/>
      <c r="BK119" s="251"/>
      <c r="BL119" s="251"/>
      <c r="BM119" s="251"/>
      <c r="BN119" s="251"/>
      <c r="BO119" s="913" t="s">
        <v>469</v>
      </c>
      <c r="BP119" s="914"/>
      <c r="BQ119" s="915">
        <v>22224920</v>
      </c>
      <c r="BR119" s="881"/>
      <c r="BS119" s="881"/>
      <c r="BT119" s="881"/>
      <c r="BU119" s="881"/>
      <c r="BV119" s="881">
        <v>21589334</v>
      </c>
      <c r="BW119" s="881"/>
      <c r="BX119" s="881"/>
      <c r="BY119" s="881"/>
      <c r="BZ119" s="881"/>
      <c r="CA119" s="881">
        <v>22090150</v>
      </c>
      <c r="CB119" s="881"/>
      <c r="CC119" s="881"/>
      <c r="CD119" s="881"/>
      <c r="CE119" s="881"/>
      <c r="CF119" s="784"/>
      <c r="CG119" s="785"/>
      <c r="CH119" s="785"/>
      <c r="CI119" s="785"/>
      <c r="CJ119" s="870"/>
      <c r="CK119" s="964"/>
      <c r="CL119" s="859"/>
      <c r="CM119" s="874" t="s">
        <v>470</v>
      </c>
      <c r="CN119" s="875"/>
      <c r="CO119" s="875"/>
      <c r="CP119" s="875"/>
      <c r="CQ119" s="875"/>
      <c r="CR119" s="875"/>
      <c r="CS119" s="875"/>
      <c r="CT119" s="875"/>
      <c r="CU119" s="875"/>
      <c r="CV119" s="875"/>
      <c r="CW119" s="875"/>
      <c r="CX119" s="875"/>
      <c r="CY119" s="875"/>
      <c r="CZ119" s="875"/>
      <c r="DA119" s="875"/>
      <c r="DB119" s="875"/>
      <c r="DC119" s="875"/>
      <c r="DD119" s="875"/>
      <c r="DE119" s="875"/>
      <c r="DF119" s="876"/>
      <c r="DG119" s="799" t="s">
        <v>130</v>
      </c>
      <c r="DH119" s="800"/>
      <c r="DI119" s="800"/>
      <c r="DJ119" s="800"/>
      <c r="DK119" s="801"/>
      <c r="DL119" s="802" t="s">
        <v>130</v>
      </c>
      <c r="DM119" s="800"/>
      <c r="DN119" s="800"/>
      <c r="DO119" s="800"/>
      <c r="DP119" s="801"/>
      <c r="DQ119" s="802" t="s">
        <v>130</v>
      </c>
      <c r="DR119" s="800"/>
      <c r="DS119" s="800"/>
      <c r="DT119" s="800"/>
      <c r="DU119" s="801"/>
      <c r="DV119" s="884" t="s">
        <v>130</v>
      </c>
      <c r="DW119" s="885"/>
      <c r="DX119" s="885"/>
      <c r="DY119" s="885"/>
      <c r="DZ119" s="886"/>
    </row>
    <row r="120" spans="1:130" s="230" customFormat="1" ht="26.25" customHeight="1" x14ac:dyDescent="0.2">
      <c r="A120" s="856"/>
      <c r="B120" s="857"/>
      <c r="C120" s="851" t="s">
        <v>447</v>
      </c>
      <c r="D120" s="788"/>
      <c r="E120" s="788"/>
      <c r="F120" s="788"/>
      <c r="G120" s="788"/>
      <c r="H120" s="788"/>
      <c r="I120" s="788"/>
      <c r="J120" s="788"/>
      <c r="K120" s="788"/>
      <c r="L120" s="788"/>
      <c r="M120" s="788"/>
      <c r="N120" s="788"/>
      <c r="O120" s="788"/>
      <c r="P120" s="788"/>
      <c r="Q120" s="788"/>
      <c r="R120" s="788"/>
      <c r="S120" s="788"/>
      <c r="T120" s="788"/>
      <c r="U120" s="788"/>
      <c r="V120" s="788"/>
      <c r="W120" s="788"/>
      <c r="X120" s="788"/>
      <c r="Y120" s="788"/>
      <c r="Z120" s="789"/>
      <c r="AA120" s="815" t="s">
        <v>130</v>
      </c>
      <c r="AB120" s="816"/>
      <c r="AC120" s="816"/>
      <c r="AD120" s="816"/>
      <c r="AE120" s="817"/>
      <c r="AF120" s="818" t="s">
        <v>130</v>
      </c>
      <c r="AG120" s="816"/>
      <c r="AH120" s="816"/>
      <c r="AI120" s="816"/>
      <c r="AJ120" s="817"/>
      <c r="AK120" s="818" t="s">
        <v>130</v>
      </c>
      <c r="AL120" s="816"/>
      <c r="AM120" s="816"/>
      <c r="AN120" s="816"/>
      <c r="AO120" s="817"/>
      <c r="AP120" s="860" t="s">
        <v>130</v>
      </c>
      <c r="AQ120" s="861"/>
      <c r="AR120" s="861"/>
      <c r="AS120" s="861"/>
      <c r="AT120" s="862"/>
      <c r="AU120" s="916" t="s">
        <v>471</v>
      </c>
      <c r="AV120" s="917"/>
      <c r="AW120" s="917"/>
      <c r="AX120" s="917"/>
      <c r="AY120" s="918"/>
      <c r="AZ120" s="896" t="s">
        <v>472</v>
      </c>
      <c r="BA120" s="844"/>
      <c r="BB120" s="844"/>
      <c r="BC120" s="844"/>
      <c r="BD120" s="844"/>
      <c r="BE120" s="844"/>
      <c r="BF120" s="844"/>
      <c r="BG120" s="844"/>
      <c r="BH120" s="844"/>
      <c r="BI120" s="844"/>
      <c r="BJ120" s="844"/>
      <c r="BK120" s="844"/>
      <c r="BL120" s="844"/>
      <c r="BM120" s="844"/>
      <c r="BN120" s="844"/>
      <c r="BO120" s="844"/>
      <c r="BP120" s="845"/>
      <c r="BQ120" s="897">
        <v>7386970</v>
      </c>
      <c r="BR120" s="878"/>
      <c r="BS120" s="878"/>
      <c r="BT120" s="878"/>
      <c r="BU120" s="878"/>
      <c r="BV120" s="878">
        <v>8345477</v>
      </c>
      <c r="BW120" s="878"/>
      <c r="BX120" s="878"/>
      <c r="BY120" s="878"/>
      <c r="BZ120" s="878"/>
      <c r="CA120" s="878">
        <v>8694940</v>
      </c>
      <c r="CB120" s="878"/>
      <c r="CC120" s="878"/>
      <c r="CD120" s="878"/>
      <c r="CE120" s="878"/>
      <c r="CF120" s="902">
        <v>99.3</v>
      </c>
      <c r="CG120" s="903"/>
      <c r="CH120" s="903"/>
      <c r="CI120" s="903"/>
      <c r="CJ120" s="903"/>
      <c r="CK120" s="904" t="s">
        <v>473</v>
      </c>
      <c r="CL120" s="888"/>
      <c r="CM120" s="888"/>
      <c r="CN120" s="888"/>
      <c r="CO120" s="889"/>
      <c r="CP120" s="908" t="s">
        <v>412</v>
      </c>
      <c r="CQ120" s="909"/>
      <c r="CR120" s="909"/>
      <c r="CS120" s="909"/>
      <c r="CT120" s="909"/>
      <c r="CU120" s="909"/>
      <c r="CV120" s="909"/>
      <c r="CW120" s="909"/>
      <c r="CX120" s="909"/>
      <c r="CY120" s="909"/>
      <c r="CZ120" s="909"/>
      <c r="DA120" s="909"/>
      <c r="DB120" s="909"/>
      <c r="DC120" s="909"/>
      <c r="DD120" s="909"/>
      <c r="DE120" s="909"/>
      <c r="DF120" s="910"/>
      <c r="DG120" s="897">
        <v>761285</v>
      </c>
      <c r="DH120" s="878"/>
      <c r="DI120" s="878"/>
      <c r="DJ120" s="878"/>
      <c r="DK120" s="878"/>
      <c r="DL120" s="878">
        <v>1070396</v>
      </c>
      <c r="DM120" s="878"/>
      <c r="DN120" s="878"/>
      <c r="DO120" s="878"/>
      <c r="DP120" s="878"/>
      <c r="DQ120" s="878">
        <v>1248296</v>
      </c>
      <c r="DR120" s="878"/>
      <c r="DS120" s="878"/>
      <c r="DT120" s="878"/>
      <c r="DU120" s="878"/>
      <c r="DV120" s="879">
        <v>14.3</v>
      </c>
      <c r="DW120" s="879"/>
      <c r="DX120" s="879"/>
      <c r="DY120" s="879"/>
      <c r="DZ120" s="880"/>
    </row>
    <row r="121" spans="1:130" s="230" customFormat="1" ht="26.25" customHeight="1" x14ac:dyDescent="0.2">
      <c r="A121" s="856"/>
      <c r="B121" s="857"/>
      <c r="C121" s="899" t="s">
        <v>474</v>
      </c>
      <c r="D121" s="900"/>
      <c r="E121" s="900"/>
      <c r="F121" s="900"/>
      <c r="G121" s="900"/>
      <c r="H121" s="900"/>
      <c r="I121" s="900"/>
      <c r="J121" s="900"/>
      <c r="K121" s="900"/>
      <c r="L121" s="900"/>
      <c r="M121" s="900"/>
      <c r="N121" s="900"/>
      <c r="O121" s="900"/>
      <c r="P121" s="900"/>
      <c r="Q121" s="900"/>
      <c r="R121" s="900"/>
      <c r="S121" s="900"/>
      <c r="T121" s="900"/>
      <c r="U121" s="900"/>
      <c r="V121" s="900"/>
      <c r="W121" s="900"/>
      <c r="X121" s="900"/>
      <c r="Y121" s="900"/>
      <c r="Z121" s="901"/>
      <c r="AA121" s="815" t="s">
        <v>130</v>
      </c>
      <c r="AB121" s="816"/>
      <c r="AC121" s="816"/>
      <c r="AD121" s="816"/>
      <c r="AE121" s="817"/>
      <c r="AF121" s="818" t="s">
        <v>130</v>
      </c>
      <c r="AG121" s="816"/>
      <c r="AH121" s="816"/>
      <c r="AI121" s="816"/>
      <c r="AJ121" s="817"/>
      <c r="AK121" s="818" t="s">
        <v>130</v>
      </c>
      <c r="AL121" s="816"/>
      <c r="AM121" s="816"/>
      <c r="AN121" s="816"/>
      <c r="AO121" s="817"/>
      <c r="AP121" s="860" t="s">
        <v>130</v>
      </c>
      <c r="AQ121" s="861"/>
      <c r="AR121" s="861"/>
      <c r="AS121" s="861"/>
      <c r="AT121" s="862"/>
      <c r="AU121" s="919"/>
      <c r="AV121" s="920"/>
      <c r="AW121" s="920"/>
      <c r="AX121" s="920"/>
      <c r="AY121" s="921"/>
      <c r="AZ121" s="851" t="s">
        <v>475</v>
      </c>
      <c r="BA121" s="788"/>
      <c r="BB121" s="788"/>
      <c r="BC121" s="788"/>
      <c r="BD121" s="788"/>
      <c r="BE121" s="788"/>
      <c r="BF121" s="788"/>
      <c r="BG121" s="788"/>
      <c r="BH121" s="788"/>
      <c r="BI121" s="788"/>
      <c r="BJ121" s="788"/>
      <c r="BK121" s="788"/>
      <c r="BL121" s="788"/>
      <c r="BM121" s="788"/>
      <c r="BN121" s="788"/>
      <c r="BO121" s="788"/>
      <c r="BP121" s="789"/>
      <c r="BQ121" s="852">
        <v>654000</v>
      </c>
      <c r="BR121" s="853"/>
      <c r="BS121" s="853"/>
      <c r="BT121" s="853"/>
      <c r="BU121" s="853"/>
      <c r="BV121" s="853">
        <v>601953</v>
      </c>
      <c r="BW121" s="853"/>
      <c r="BX121" s="853"/>
      <c r="BY121" s="853"/>
      <c r="BZ121" s="853"/>
      <c r="CA121" s="853">
        <v>535859</v>
      </c>
      <c r="CB121" s="853"/>
      <c r="CC121" s="853"/>
      <c r="CD121" s="853"/>
      <c r="CE121" s="853"/>
      <c r="CF121" s="911">
        <v>6.1</v>
      </c>
      <c r="CG121" s="912"/>
      <c r="CH121" s="912"/>
      <c r="CI121" s="912"/>
      <c r="CJ121" s="912"/>
      <c r="CK121" s="905"/>
      <c r="CL121" s="891"/>
      <c r="CM121" s="891"/>
      <c r="CN121" s="891"/>
      <c r="CO121" s="892"/>
      <c r="CP121" s="871" t="s">
        <v>413</v>
      </c>
      <c r="CQ121" s="872"/>
      <c r="CR121" s="872"/>
      <c r="CS121" s="872"/>
      <c r="CT121" s="872"/>
      <c r="CU121" s="872"/>
      <c r="CV121" s="872"/>
      <c r="CW121" s="872"/>
      <c r="CX121" s="872"/>
      <c r="CY121" s="872"/>
      <c r="CZ121" s="872"/>
      <c r="DA121" s="872"/>
      <c r="DB121" s="872"/>
      <c r="DC121" s="872"/>
      <c r="DD121" s="872"/>
      <c r="DE121" s="872"/>
      <c r="DF121" s="873"/>
      <c r="DG121" s="852">
        <v>1433280</v>
      </c>
      <c r="DH121" s="853"/>
      <c r="DI121" s="853"/>
      <c r="DJ121" s="853"/>
      <c r="DK121" s="853"/>
      <c r="DL121" s="853">
        <v>1322842</v>
      </c>
      <c r="DM121" s="853"/>
      <c r="DN121" s="853"/>
      <c r="DO121" s="853"/>
      <c r="DP121" s="853"/>
      <c r="DQ121" s="853">
        <v>1224947</v>
      </c>
      <c r="DR121" s="853"/>
      <c r="DS121" s="853"/>
      <c r="DT121" s="853"/>
      <c r="DU121" s="853"/>
      <c r="DV121" s="830">
        <v>14</v>
      </c>
      <c r="DW121" s="830"/>
      <c r="DX121" s="830"/>
      <c r="DY121" s="830"/>
      <c r="DZ121" s="831"/>
    </row>
    <row r="122" spans="1:130" s="230" customFormat="1" ht="26.25" customHeight="1" x14ac:dyDescent="0.2">
      <c r="A122" s="856"/>
      <c r="B122" s="857"/>
      <c r="C122" s="851" t="s">
        <v>457</v>
      </c>
      <c r="D122" s="788"/>
      <c r="E122" s="788"/>
      <c r="F122" s="788"/>
      <c r="G122" s="788"/>
      <c r="H122" s="788"/>
      <c r="I122" s="788"/>
      <c r="J122" s="788"/>
      <c r="K122" s="788"/>
      <c r="L122" s="788"/>
      <c r="M122" s="788"/>
      <c r="N122" s="788"/>
      <c r="O122" s="788"/>
      <c r="P122" s="788"/>
      <c r="Q122" s="788"/>
      <c r="R122" s="788"/>
      <c r="S122" s="788"/>
      <c r="T122" s="788"/>
      <c r="U122" s="788"/>
      <c r="V122" s="788"/>
      <c r="W122" s="788"/>
      <c r="X122" s="788"/>
      <c r="Y122" s="788"/>
      <c r="Z122" s="789"/>
      <c r="AA122" s="815" t="s">
        <v>130</v>
      </c>
      <c r="AB122" s="816"/>
      <c r="AC122" s="816"/>
      <c r="AD122" s="816"/>
      <c r="AE122" s="817"/>
      <c r="AF122" s="818" t="s">
        <v>130</v>
      </c>
      <c r="AG122" s="816"/>
      <c r="AH122" s="816"/>
      <c r="AI122" s="816"/>
      <c r="AJ122" s="817"/>
      <c r="AK122" s="818" t="s">
        <v>130</v>
      </c>
      <c r="AL122" s="816"/>
      <c r="AM122" s="816"/>
      <c r="AN122" s="816"/>
      <c r="AO122" s="817"/>
      <c r="AP122" s="860" t="s">
        <v>130</v>
      </c>
      <c r="AQ122" s="861"/>
      <c r="AR122" s="861"/>
      <c r="AS122" s="861"/>
      <c r="AT122" s="862"/>
      <c r="AU122" s="919"/>
      <c r="AV122" s="920"/>
      <c r="AW122" s="920"/>
      <c r="AX122" s="920"/>
      <c r="AY122" s="921"/>
      <c r="AZ122" s="874" t="s">
        <v>476</v>
      </c>
      <c r="BA122" s="875"/>
      <c r="BB122" s="875"/>
      <c r="BC122" s="875"/>
      <c r="BD122" s="875"/>
      <c r="BE122" s="875"/>
      <c r="BF122" s="875"/>
      <c r="BG122" s="875"/>
      <c r="BH122" s="875"/>
      <c r="BI122" s="875"/>
      <c r="BJ122" s="875"/>
      <c r="BK122" s="875"/>
      <c r="BL122" s="875"/>
      <c r="BM122" s="875"/>
      <c r="BN122" s="875"/>
      <c r="BO122" s="875"/>
      <c r="BP122" s="876"/>
      <c r="BQ122" s="915">
        <v>16142176</v>
      </c>
      <c r="BR122" s="881"/>
      <c r="BS122" s="881"/>
      <c r="BT122" s="881"/>
      <c r="BU122" s="881"/>
      <c r="BV122" s="881">
        <v>16332426</v>
      </c>
      <c r="BW122" s="881"/>
      <c r="BX122" s="881"/>
      <c r="BY122" s="881"/>
      <c r="BZ122" s="881"/>
      <c r="CA122" s="881">
        <v>16551268</v>
      </c>
      <c r="CB122" s="881"/>
      <c r="CC122" s="881"/>
      <c r="CD122" s="881"/>
      <c r="CE122" s="881"/>
      <c r="CF122" s="882">
        <v>189.1</v>
      </c>
      <c r="CG122" s="883"/>
      <c r="CH122" s="883"/>
      <c r="CI122" s="883"/>
      <c r="CJ122" s="883"/>
      <c r="CK122" s="905"/>
      <c r="CL122" s="891"/>
      <c r="CM122" s="891"/>
      <c r="CN122" s="891"/>
      <c r="CO122" s="892"/>
      <c r="CP122" s="871" t="s">
        <v>410</v>
      </c>
      <c r="CQ122" s="872"/>
      <c r="CR122" s="872"/>
      <c r="CS122" s="872"/>
      <c r="CT122" s="872"/>
      <c r="CU122" s="872"/>
      <c r="CV122" s="872"/>
      <c r="CW122" s="872"/>
      <c r="CX122" s="872"/>
      <c r="CY122" s="872"/>
      <c r="CZ122" s="872"/>
      <c r="DA122" s="872"/>
      <c r="DB122" s="872"/>
      <c r="DC122" s="872"/>
      <c r="DD122" s="872"/>
      <c r="DE122" s="872"/>
      <c r="DF122" s="873"/>
      <c r="DG122" s="852">
        <v>1283443</v>
      </c>
      <c r="DH122" s="853"/>
      <c r="DI122" s="853"/>
      <c r="DJ122" s="853"/>
      <c r="DK122" s="853"/>
      <c r="DL122" s="853">
        <v>1158000</v>
      </c>
      <c r="DM122" s="853"/>
      <c r="DN122" s="853"/>
      <c r="DO122" s="853"/>
      <c r="DP122" s="853"/>
      <c r="DQ122" s="853">
        <v>1169370</v>
      </c>
      <c r="DR122" s="853"/>
      <c r="DS122" s="853"/>
      <c r="DT122" s="853"/>
      <c r="DU122" s="853"/>
      <c r="DV122" s="830">
        <v>13.4</v>
      </c>
      <c r="DW122" s="830"/>
      <c r="DX122" s="830"/>
      <c r="DY122" s="830"/>
      <c r="DZ122" s="831"/>
    </row>
    <row r="123" spans="1:130" s="230" customFormat="1" ht="26.25" customHeight="1" x14ac:dyDescent="0.2">
      <c r="A123" s="856"/>
      <c r="B123" s="857"/>
      <c r="C123" s="851" t="s">
        <v>463</v>
      </c>
      <c r="D123" s="788"/>
      <c r="E123" s="788"/>
      <c r="F123" s="788"/>
      <c r="G123" s="788"/>
      <c r="H123" s="788"/>
      <c r="I123" s="788"/>
      <c r="J123" s="788"/>
      <c r="K123" s="788"/>
      <c r="L123" s="788"/>
      <c r="M123" s="788"/>
      <c r="N123" s="788"/>
      <c r="O123" s="788"/>
      <c r="P123" s="788"/>
      <c r="Q123" s="788"/>
      <c r="R123" s="788"/>
      <c r="S123" s="788"/>
      <c r="T123" s="788"/>
      <c r="U123" s="788"/>
      <c r="V123" s="788"/>
      <c r="W123" s="788"/>
      <c r="X123" s="788"/>
      <c r="Y123" s="788"/>
      <c r="Z123" s="789"/>
      <c r="AA123" s="815" t="s">
        <v>130</v>
      </c>
      <c r="AB123" s="816"/>
      <c r="AC123" s="816"/>
      <c r="AD123" s="816"/>
      <c r="AE123" s="817"/>
      <c r="AF123" s="818" t="s">
        <v>130</v>
      </c>
      <c r="AG123" s="816"/>
      <c r="AH123" s="816"/>
      <c r="AI123" s="816"/>
      <c r="AJ123" s="817"/>
      <c r="AK123" s="818" t="s">
        <v>130</v>
      </c>
      <c r="AL123" s="816"/>
      <c r="AM123" s="816"/>
      <c r="AN123" s="816"/>
      <c r="AO123" s="817"/>
      <c r="AP123" s="860" t="s">
        <v>130</v>
      </c>
      <c r="AQ123" s="861"/>
      <c r="AR123" s="861"/>
      <c r="AS123" s="861"/>
      <c r="AT123" s="862"/>
      <c r="AU123" s="922"/>
      <c r="AV123" s="923"/>
      <c r="AW123" s="923"/>
      <c r="AX123" s="923"/>
      <c r="AY123" s="923"/>
      <c r="AZ123" s="251" t="s">
        <v>191</v>
      </c>
      <c r="BA123" s="251"/>
      <c r="BB123" s="251"/>
      <c r="BC123" s="251"/>
      <c r="BD123" s="251"/>
      <c r="BE123" s="251"/>
      <c r="BF123" s="251"/>
      <c r="BG123" s="251"/>
      <c r="BH123" s="251"/>
      <c r="BI123" s="251"/>
      <c r="BJ123" s="251"/>
      <c r="BK123" s="251"/>
      <c r="BL123" s="251"/>
      <c r="BM123" s="251"/>
      <c r="BN123" s="251"/>
      <c r="BO123" s="913" t="s">
        <v>477</v>
      </c>
      <c r="BP123" s="914"/>
      <c r="BQ123" s="868">
        <v>24183146</v>
      </c>
      <c r="BR123" s="869"/>
      <c r="BS123" s="869"/>
      <c r="BT123" s="869"/>
      <c r="BU123" s="869"/>
      <c r="BV123" s="869">
        <v>25279856</v>
      </c>
      <c r="BW123" s="869"/>
      <c r="BX123" s="869"/>
      <c r="BY123" s="869"/>
      <c r="BZ123" s="869"/>
      <c r="CA123" s="869">
        <v>25782067</v>
      </c>
      <c r="CB123" s="869"/>
      <c r="CC123" s="869"/>
      <c r="CD123" s="869"/>
      <c r="CE123" s="869"/>
      <c r="CF123" s="784"/>
      <c r="CG123" s="785"/>
      <c r="CH123" s="785"/>
      <c r="CI123" s="785"/>
      <c r="CJ123" s="870"/>
      <c r="CK123" s="905"/>
      <c r="CL123" s="891"/>
      <c r="CM123" s="891"/>
      <c r="CN123" s="891"/>
      <c r="CO123" s="892"/>
      <c r="CP123" s="871" t="s">
        <v>408</v>
      </c>
      <c r="CQ123" s="872"/>
      <c r="CR123" s="872"/>
      <c r="CS123" s="872"/>
      <c r="CT123" s="872"/>
      <c r="CU123" s="872"/>
      <c r="CV123" s="872"/>
      <c r="CW123" s="872"/>
      <c r="CX123" s="872"/>
      <c r="CY123" s="872"/>
      <c r="CZ123" s="872"/>
      <c r="DA123" s="872"/>
      <c r="DB123" s="872"/>
      <c r="DC123" s="872"/>
      <c r="DD123" s="872"/>
      <c r="DE123" s="872"/>
      <c r="DF123" s="873"/>
      <c r="DG123" s="815">
        <v>460889</v>
      </c>
      <c r="DH123" s="816"/>
      <c r="DI123" s="816"/>
      <c r="DJ123" s="816"/>
      <c r="DK123" s="817"/>
      <c r="DL123" s="818">
        <v>373</v>
      </c>
      <c r="DM123" s="816"/>
      <c r="DN123" s="816"/>
      <c r="DO123" s="816"/>
      <c r="DP123" s="817"/>
      <c r="DQ123" s="818">
        <v>271</v>
      </c>
      <c r="DR123" s="816"/>
      <c r="DS123" s="816"/>
      <c r="DT123" s="816"/>
      <c r="DU123" s="817"/>
      <c r="DV123" s="860">
        <v>0</v>
      </c>
      <c r="DW123" s="861"/>
      <c r="DX123" s="861"/>
      <c r="DY123" s="861"/>
      <c r="DZ123" s="862"/>
    </row>
    <row r="124" spans="1:130" s="230" customFormat="1" ht="26.25" customHeight="1" thickBot="1" x14ac:dyDescent="0.25">
      <c r="A124" s="856"/>
      <c r="B124" s="857"/>
      <c r="C124" s="851" t="s">
        <v>466</v>
      </c>
      <c r="D124" s="788"/>
      <c r="E124" s="788"/>
      <c r="F124" s="788"/>
      <c r="G124" s="788"/>
      <c r="H124" s="788"/>
      <c r="I124" s="788"/>
      <c r="J124" s="788"/>
      <c r="K124" s="788"/>
      <c r="L124" s="788"/>
      <c r="M124" s="788"/>
      <c r="N124" s="788"/>
      <c r="O124" s="788"/>
      <c r="P124" s="788"/>
      <c r="Q124" s="788"/>
      <c r="R124" s="788"/>
      <c r="S124" s="788"/>
      <c r="T124" s="788"/>
      <c r="U124" s="788"/>
      <c r="V124" s="788"/>
      <c r="W124" s="788"/>
      <c r="X124" s="788"/>
      <c r="Y124" s="788"/>
      <c r="Z124" s="789"/>
      <c r="AA124" s="815" t="s">
        <v>130</v>
      </c>
      <c r="AB124" s="816"/>
      <c r="AC124" s="816"/>
      <c r="AD124" s="816"/>
      <c r="AE124" s="817"/>
      <c r="AF124" s="818" t="s">
        <v>130</v>
      </c>
      <c r="AG124" s="816"/>
      <c r="AH124" s="816"/>
      <c r="AI124" s="816"/>
      <c r="AJ124" s="817"/>
      <c r="AK124" s="818" t="s">
        <v>478</v>
      </c>
      <c r="AL124" s="816"/>
      <c r="AM124" s="816"/>
      <c r="AN124" s="816"/>
      <c r="AO124" s="817"/>
      <c r="AP124" s="860" t="s">
        <v>130</v>
      </c>
      <c r="AQ124" s="861"/>
      <c r="AR124" s="861"/>
      <c r="AS124" s="861"/>
      <c r="AT124" s="862"/>
      <c r="AU124" s="863" t="s">
        <v>479</v>
      </c>
      <c r="AV124" s="864"/>
      <c r="AW124" s="864"/>
      <c r="AX124" s="864"/>
      <c r="AY124" s="864"/>
      <c r="AZ124" s="864"/>
      <c r="BA124" s="864"/>
      <c r="BB124" s="864"/>
      <c r="BC124" s="864"/>
      <c r="BD124" s="864"/>
      <c r="BE124" s="864"/>
      <c r="BF124" s="864"/>
      <c r="BG124" s="864"/>
      <c r="BH124" s="864"/>
      <c r="BI124" s="864"/>
      <c r="BJ124" s="864"/>
      <c r="BK124" s="864"/>
      <c r="BL124" s="864"/>
      <c r="BM124" s="864"/>
      <c r="BN124" s="864"/>
      <c r="BO124" s="864"/>
      <c r="BP124" s="865"/>
      <c r="BQ124" s="866" t="s">
        <v>130</v>
      </c>
      <c r="BR124" s="867"/>
      <c r="BS124" s="867"/>
      <c r="BT124" s="867"/>
      <c r="BU124" s="867"/>
      <c r="BV124" s="867" t="s">
        <v>130</v>
      </c>
      <c r="BW124" s="867"/>
      <c r="BX124" s="867"/>
      <c r="BY124" s="867"/>
      <c r="BZ124" s="867"/>
      <c r="CA124" s="867" t="s">
        <v>130</v>
      </c>
      <c r="CB124" s="867"/>
      <c r="CC124" s="867"/>
      <c r="CD124" s="867"/>
      <c r="CE124" s="867"/>
      <c r="CF124" s="762"/>
      <c r="CG124" s="763"/>
      <c r="CH124" s="763"/>
      <c r="CI124" s="763"/>
      <c r="CJ124" s="898"/>
      <c r="CK124" s="906"/>
      <c r="CL124" s="906"/>
      <c r="CM124" s="906"/>
      <c r="CN124" s="906"/>
      <c r="CO124" s="907"/>
      <c r="CP124" s="871" t="s">
        <v>480</v>
      </c>
      <c r="CQ124" s="872"/>
      <c r="CR124" s="872"/>
      <c r="CS124" s="872"/>
      <c r="CT124" s="872"/>
      <c r="CU124" s="872"/>
      <c r="CV124" s="872"/>
      <c r="CW124" s="872"/>
      <c r="CX124" s="872"/>
      <c r="CY124" s="872"/>
      <c r="CZ124" s="872"/>
      <c r="DA124" s="872"/>
      <c r="DB124" s="872"/>
      <c r="DC124" s="872"/>
      <c r="DD124" s="872"/>
      <c r="DE124" s="872"/>
      <c r="DF124" s="873"/>
      <c r="DG124" s="799" t="s">
        <v>130</v>
      </c>
      <c r="DH124" s="800"/>
      <c r="DI124" s="800"/>
      <c r="DJ124" s="800"/>
      <c r="DK124" s="801"/>
      <c r="DL124" s="802" t="s">
        <v>130</v>
      </c>
      <c r="DM124" s="800"/>
      <c r="DN124" s="800"/>
      <c r="DO124" s="800"/>
      <c r="DP124" s="801"/>
      <c r="DQ124" s="802" t="s">
        <v>130</v>
      </c>
      <c r="DR124" s="800"/>
      <c r="DS124" s="800"/>
      <c r="DT124" s="800"/>
      <c r="DU124" s="801"/>
      <c r="DV124" s="884" t="s">
        <v>130</v>
      </c>
      <c r="DW124" s="885"/>
      <c r="DX124" s="885"/>
      <c r="DY124" s="885"/>
      <c r="DZ124" s="886"/>
    </row>
    <row r="125" spans="1:130" s="230" customFormat="1" ht="26.25" customHeight="1" x14ac:dyDescent="0.2">
      <c r="A125" s="856"/>
      <c r="B125" s="857"/>
      <c r="C125" s="851" t="s">
        <v>468</v>
      </c>
      <c r="D125" s="788"/>
      <c r="E125" s="788"/>
      <c r="F125" s="788"/>
      <c r="G125" s="788"/>
      <c r="H125" s="788"/>
      <c r="I125" s="788"/>
      <c r="J125" s="788"/>
      <c r="K125" s="788"/>
      <c r="L125" s="788"/>
      <c r="M125" s="788"/>
      <c r="N125" s="788"/>
      <c r="O125" s="788"/>
      <c r="P125" s="788"/>
      <c r="Q125" s="788"/>
      <c r="R125" s="788"/>
      <c r="S125" s="788"/>
      <c r="T125" s="788"/>
      <c r="U125" s="788"/>
      <c r="V125" s="788"/>
      <c r="W125" s="788"/>
      <c r="X125" s="788"/>
      <c r="Y125" s="788"/>
      <c r="Z125" s="789"/>
      <c r="AA125" s="815" t="s">
        <v>481</v>
      </c>
      <c r="AB125" s="816"/>
      <c r="AC125" s="816"/>
      <c r="AD125" s="816"/>
      <c r="AE125" s="817"/>
      <c r="AF125" s="818" t="s">
        <v>130</v>
      </c>
      <c r="AG125" s="816"/>
      <c r="AH125" s="816"/>
      <c r="AI125" s="816"/>
      <c r="AJ125" s="817"/>
      <c r="AK125" s="818" t="s">
        <v>130</v>
      </c>
      <c r="AL125" s="816"/>
      <c r="AM125" s="816"/>
      <c r="AN125" s="816"/>
      <c r="AO125" s="817"/>
      <c r="AP125" s="860" t="s">
        <v>130</v>
      </c>
      <c r="AQ125" s="861"/>
      <c r="AR125" s="861"/>
      <c r="AS125" s="861"/>
      <c r="AT125" s="862"/>
      <c r="AU125" s="252"/>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32"/>
      <c r="BR125" s="232"/>
      <c r="BS125" s="232"/>
      <c r="BT125" s="232"/>
      <c r="BU125" s="232"/>
      <c r="BV125" s="232"/>
      <c r="BW125" s="232"/>
      <c r="BX125" s="232"/>
      <c r="BY125" s="232"/>
      <c r="BZ125" s="232"/>
      <c r="CA125" s="232"/>
      <c r="CB125" s="232"/>
      <c r="CC125" s="232"/>
      <c r="CD125" s="232"/>
      <c r="CE125" s="232"/>
      <c r="CF125" s="232"/>
      <c r="CG125" s="232"/>
      <c r="CH125" s="232"/>
      <c r="CI125" s="232"/>
      <c r="CJ125" s="254"/>
      <c r="CK125" s="887" t="s">
        <v>482</v>
      </c>
      <c r="CL125" s="888"/>
      <c r="CM125" s="888"/>
      <c r="CN125" s="888"/>
      <c r="CO125" s="889"/>
      <c r="CP125" s="896" t="s">
        <v>483</v>
      </c>
      <c r="CQ125" s="844"/>
      <c r="CR125" s="844"/>
      <c r="CS125" s="844"/>
      <c r="CT125" s="844"/>
      <c r="CU125" s="844"/>
      <c r="CV125" s="844"/>
      <c r="CW125" s="844"/>
      <c r="CX125" s="844"/>
      <c r="CY125" s="844"/>
      <c r="CZ125" s="844"/>
      <c r="DA125" s="844"/>
      <c r="DB125" s="844"/>
      <c r="DC125" s="844"/>
      <c r="DD125" s="844"/>
      <c r="DE125" s="844"/>
      <c r="DF125" s="845"/>
      <c r="DG125" s="897" t="s">
        <v>130</v>
      </c>
      <c r="DH125" s="878"/>
      <c r="DI125" s="878"/>
      <c r="DJ125" s="878"/>
      <c r="DK125" s="878"/>
      <c r="DL125" s="878" t="s">
        <v>130</v>
      </c>
      <c r="DM125" s="878"/>
      <c r="DN125" s="878"/>
      <c r="DO125" s="878"/>
      <c r="DP125" s="878"/>
      <c r="DQ125" s="878" t="s">
        <v>130</v>
      </c>
      <c r="DR125" s="878"/>
      <c r="DS125" s="878"/>
      <c r="DT125" s="878"/>
      <c r="DU125" s="878"/>
      <c r="DV125" s="879" t="s">
        <v>130</v>
      </c>
      <c r="DW125" s="879"/>
      <c r="DX125" s="879"/>
      <c r="DY125" s="879"/>
      <c r="DZ125" s="880"/>
    </row>
    <row r="126" spans="1:130" s="230" customFormat="1" ht="26.25" customHeight="1" thickBot="1" x14ac:dyDescent="0.25">
      <c r="A126" s="856"/>
      <c r="B126" s="857"/>
      <c r="C126" s="851" t="s">
        <v>470</v>
      </c>
      <c r="D126" s="788"/>
      <c r="E126" s="788"/>
      <c r="F126" s="788"/>
      <c r="G126" s="788"/>
      <c r="H126" s="788"/>
      <c r="I126" s="788"/>
      <c r="J126" s="788"/>
      <c r="K126" s="788"/>
      <c r="L126" s="788"/>
      <c r="M126" s="788"/>
      <c r="N126" s="788"/>
      <c r="O126" s="788"/>
      <c r="P126" s="788"/>
      <c r="Q126" s="788"/>
      <c r="R126" s="788"/>
      <c r="S126" s="788"/>
      <c r="T126" s="788"/>
      <c r="U126" s="788"/>
      <c r="V126" s="788"/>
      <c r="W126" s="788"/>
      <c r="X126" s="788"/>
      <c r="Y126" s="788"/>
      <c r="Z126" s="789"/>
      <c r="AA126" s="815" t="s">
        <v>130</v>
      </c>
      <c r="AB126" s="816"/>
      <c r="AC126" s="816"/>
      <c r="AD126" s="816"/>
      <c r="AE126" s="817"/>
      <c r="AF126" s="818" t="s">
        <v>130</v>
      </c>
      <c r="AG126" s="816"/>
      <c r="AH126" s="816"/>
      <c r="AI126" s="816"/>
      <c r="AJ126" s="817"/>
      <c r="AK126" s="818" t="s">
        <v>130</v>
      </c>
      <c r="AL126" s="816"/>
      <c r="AM126" s="816"/>
      <c r="AN126" s="816"/>
      <c r="AO126" s="817"/>
      <c r="AP126" s="860" t="s">
        <v>130</v>
      </c>
      <c r="AQ126" s="861"/>
      <c r="AR126" s="861"/>
      <c r="AS126" s="861"/>
      <c r="AT126" s="862"/>
      <c r="AU126" s="232"/>
      <c r="AV126" s="232"/>
      <c r="AW126" s="232"/>
      <c r="AX126" s="232"/>
      <c r="AY126" s="232"/>
      <c r="AZ126" s="232"/>
      <c r="BA126" s="232"/>
      <c r="BB126" s="232"/>
      <c r="BC126" s="232"/>
      <c r="BD126" s="232"/>
      <c r="BE126" s="232"/>
      <c r="BF126" s="232"/>
      <c r="BG126" s="232"/>
      <c r="BH126" s="232"/>
      <c r="BI126" s="232"/>
      <c r="BJ126" s="232"/>
      <c r="BK126" s="232"/>
      <c r="BL126" s="232"/>
      <c r="BM126" s="232"/>
      <c r="BN126" s="232"/>
      <c r="BO126" s="232"/>
      <c r="BP126" s="232"/>
      <c r="BQ126" s="232"/>
      <c r="BR126" s="232"/>
      <c r="BS126" s="232"/>
      <c r="BT126" s="232"/>
      <c r="BU126" s="232"/>
      <c r="BV126" s="232"/>
      <c r="BW126" s="232"/>
      <c r="BX126" s="232"/>
      <c r="BY126" s="232"/>
      <c r="BZ126" s="232"/>
      <c r="CA126" s="232"/>
      <c r="CB126" s="232"/>
      <c r="CC126" s="232"/>
      <c r="CD126" s="255"/>
      <c r="CE126" s="255"/>
      <c r="CF126" s="255"/>
      <c r="CG126" s="232"/>
      <c r="CH126" s="232"/>
      <c r="CI126" s="232"/>
      <c r="CJ126" s="254"/>
      <c r="CK126" s="890"/>
      <c r="CL126" s="891"/>
      <c r="CM126" s="891"/>
      <c r="CN126" s="891"/>
      <c r="CO126" s="892"/>
      <c r="CP126" s="851" t="s">
        <v>484</v>
      </c>
      <c r="CQ126" s="788"/>
      <c r="CR126" s="788"/>
      <c r="CS126" s="788"/>
      <c r="CT126" s="788"/>
      <c r="CU126" s="788"/>
      <c r="CV126" s="788"/>
      <c r="CW126" s="788"/>
      <c r="CX126" s="788"/>
      <c r="CY126" s="788"/>
      <c r="CZ126" s="788"/>
      <c r="DA126" s="788"/>
      <c r="DB126" s="788"/>
      <c r="DC126" s="788"/>
      <c r="DD126" s="788"/>
      <c r="DE126" s="788"/>
      <c r="DF126" s="789"/>
      <c r="DG126" s="852" t="s">
        <v>130</v>
      </c>
      <c r="DH126" s="853"/>
      <c r="DI126" s="853"/>
      <c r="DJ126" s="853"/>
      <c r="DK126" s="853"/>
      <c r="DL126" s="853" t="s">
        <v>130</v>
      </c>
      <c r="DM126" s="853"/>
      <c r="DN126" s="853"/>
      <c r="DO126" s="853"/>
      <c r="DP126" s="853"/>
      <c r="DQ126" s="853" t="s">
        <v>130</v>
      </c>
      <c r="DR126" s="853"/>
      <c r="DS126" s="853"/>
      <c r="DT126" s="853"/>
      <c r="DU126" s="853"/>
      <c r="DV126" s="830" t="s">
        <v>481</v>
      </c>
      <c r="DW126" s="830"/>
      <c r="DX126" s="830"/>
      <c r="DY126" s="830"/>
      <c r="DZ126" s="831"/>
    </row>
    <row r="127" spans="1:130" s="230" customFormat="1" ht="26.25" customHeight="1" x14ac:dyDescent="0.2">
      <c r="A127" s="858"/>
      <c r="B127" s="859"/>
      <c r="C127" s="874" t="s">
        <v>485</v>
      </c>
      <c r="D127" s="875"/>
      <c r="E127" s="875"/>
      <c r="F127" s="875"/>
      <c r="G127" s="875"/>
      <c r="H127" s="875"/>
      <c r="I127" s="875"/>
      <c r="J127" s="875"/>
      <c r="K127" s="875"/>
      <c r="L127" s="875"/>
      <c r="M127" s="875"/>
      <c r="N127" s="875"/>
      <c r="O127" s="875"/>
      <c r="P127" s="875"/>
      <c r="Q127" s="875"/>
      <c r="R127" s="875"/>
      <c r="S127" s="875"/>
      <c r="T127" s="875"/>
      <c r="U127" s="875"/>
      <c r="V127" s="875"/>
      <c r="W127" s="875"/>
      <c r="X127" s="875"/>
      <c r="Y127" s="875"/>
      <c r="Z127" s="876"/>
      <c r="AA127" s="815" t="s">
        <v>478</v>
      </c>
      <c r="AB127" s="816"/>
      <c r="AC127" s="816"/>
      <c r="AD127" s="816"/>
      <c r="AE127" s="817"/>
      <c r="AF127" s="818" t="s">
        <v>130</v>
      </c>
      <c r="AG127" s="816"/>
      <c r="AH127" s="816"/>
      <c r="AI127" s="816"/>
      <c r="AJ127" s="817"/>
      <c r="AK127" s="818" t="s">
        <v>486</v>
      </c>
      <c r="AL127" s="816"/>
      <c r="AM127" s="816"/>
      <c r="AN127" s="816"/>
      <c r="AO127" s="817"/>
      <c r="AP127" s="860" t="s">
        <v>486</v>
      </c>
      <c r="AQ127" s="861"/>
      <c r="AR127" s="861"/>
      <c r="AS127" s="861"/>
      <c r="AT127" s="862"/>
      <c r="AU127" s="232"/>
      <c r="AV127" s="232"/>
      <c r="AW127" s="232"/>
      <c r="AX127" s="877" t="s">
        <v>487</v>
      </c>
      <c r="AY127" s="848"/>
      <c r="AZ127" s="848"/>
      <c r="BA127" s="848"/>
      <c r="BB127" s="848"/>
      <c r="BC127" s="848"/>
      <c r="BD127" s="848"/>
      <c r="BE127" s="849"/>
      <c r="BF127" s="847" t="s">
        <v>488</v>
      </c>
      <c r="BG127" s="848"/>
      <c r="BH127" s="848"/>
      <c r="BI127" s="848"/>
      <c r="BJ127" s="848"/>
      <c r="BK127" s="848"/>
      <c r="BL127" s="849"/>
      <c r="BM127" s="847" t="s">
        <v>489</v>
      </c>
      <c r="BN127" s="848"/>
      <c r="BO127" s="848"/>
      <c r="BP127" s="848"/>
      <c r="BQ127" s="848"/>
      <c r="BR127" s="848"/>
      <c r="BS127" s="849"/>
      <c r="BT127" s="847" t="s">
        <v>490</v>
      </c>
      <c r="BU127" s="848"/>
      <c r="BV127" s="848"/>
      <c r="BW127" s="848"/>
      <c r="BX127" s="848"/>
      <c r="BY127" s="848"/>
      <c r="BZ127" s="850"/>
      <c r="CA127" s="232"/>
      <c r="CB127" s="232"/>
      <c r="CC127" s="232"/>
      <c r="CD127" s="255"/>
      <c r="CE127" s="255"/>
      <c r="CF127" s="255"/>
      <c r="CG127" s="232"/>
      <c r="CH127" s="232"/>
      <c r="CI127" s="232"/>
      <c r="CJ127" s="254"/>
      <c r="CK127" s="890"/>
      <c r="CL127" s="891"/>
      <c r="CM127" s="891"/>
      <c r="CN127" s="891"/>
      <c r="CO127" s="892"/>
      <c r="CP127" s="851" t="s">
        <v>491</v>
      </c>
      <c r="CQ127" s="788"/>
      <c r="CR127" s="788"/>
      <c r="CS127" s="788"/>
      <c r="CT127" s="788"/>
      <c r="CU127" s="788"/>
      <c r="CV127" s="788"/>
      <c r="CW127" s="788"/>
      <c r="CX127" s="788"/>
      <c r="CY127" s="788"/>
      <c r="CZ127" s="788"/>
      <c r="DA127" s="788"/>
      <c r="DB127" s="788"/>
      <c r="DC127" s="788"/>
      <c r="DD127" s="788"/>
      <c r="DE127" s="788"/>
      <c r="DF127" s="789"/>
      <c r="DG127" s="852" t="s">
        <v>130</v>
      </c>
      <c r="DH127" s="853"/>
      <c r="DI127" s="853"/>
      <c r="DJ127" s="853"/>
      <c r="DK127" s="853"/>
      <c r="DL127" s="853" t="s">
        <v>130</v>
      </c>
      <c r="DM127" s="853"/>
      <c r="DN127" s="853"/>
      <c r="DO127" s="853"/>
      <c r="DP127" s="853"/>
      <c r="DQ127" s="853" t="s">
        <v>481</v>
      </c>
      <c r="DR127" s="853"/>
      <c r="DS127" s="853"/>
      <c r="DT127" s="853"/>
      <c r="DU127" s="853"/>
      <c r="DV127" s="830" t="s">
        <v>481</v>
      </c>
      <c r="DW127" s="830"/>
      <c r="DX127" s="830"/>
      <c r="DY127" s="830"/>
      <c r="DZ127" s="831"/>
    </row>
    <row r="128" spans="1:130" s="230" customFormat="1" ht="26.25" customHeight="1" thickBot="1" x14ac:dyDescent="0.25">
      <c r="A128" s="832" t="s">
        <v>492</v>
      </c>
      <c r="B128" s="833"/>
      <c r="C128" s="833"/>
      <c r="D128" s="833"/>
      <c r="E128" s="833"/>
      <c r="F128" s="833"/>
      <c r="G128" s="833"/>
      <c r="H128" s="833"/>
      <c r="I128" s="833"/>
      <c r="J128" s="833"/>
      <c r="K128" s="833"/>
      <c r="L128" s="833"/>
      <c r="M128" s="833"/>
      <c r="N128" s="833"/>
      <c r="O128" s="833"/>
      <c r="P128" s="833"/>
      <c r="Q128" s="833"/>
      <c r="R128" s="833"/>
      <c r="S128" s="833"/>
      <c r="T128" s="833"/>
      <c r="U128" s="833"/>
      <c r="V128" s="833"/>
      <c r="W128" s="834" t="s">
        <v>493</v>
      </c>
      <c r="X128" s="834"/>
      <c r="Y128" s="834"/>
      <c r="Z128" s="835"/>
      <c r="AA128" s="836">
        <v>18332</v>
      </c>
      <c r="AB128" s="837"/>
      <c r="AC128" s="837"/>
      <c r="AD128" s="837"/>
      <c r="AE128" s="838"/>
      <c r="AF128" s="839">
        <v>89557</v>
      </c>
      <c r="AG128" s="837"/>
      <c r="AH128" s="837"/>
      <c r="AI128" s="837"/>
      <c r="AJ128" s="838"/>
      <c r="AK128" s="839">
        <v>66094</v>
      </c>
      <c r="AL128" s="837"/>
      <c r="AM128" s="837"/>
      <c r="AN128" s="837"/>
      <c r="AO128" s="838"/>
      <c r="AP128" s="840"/>
      <c r="AQ128" s="841"/>
      <c r="AR128" s="841"/>
      <c r="AS128" s="841"/>
      <c r="AT128" s="842"/>
      <c r="AU128" s="232"/>
      <c r="AV128" s="232"/>
      <c r="AW128" s="232"/>
      <c r="AX128" s="843" t="s">
        <v>494</v>
      </c>
      <c r="AY128" s="844"/>
      <c r="AZ128" s="844"/>
      <c r="BA128" s="844"/>
      <c r="BB128" s="844"/>
      <c r="BC128" s="844"/>
      <c r="BD128" s="844"/>
      <c r="BE128" s="845"/>
      <c r="BF128" s="822" t="s">
        <v>130</v>
      </c>
      <c r="BG128" s="823"/>
      <c r="BH128" s="823"/>
      <c r="BI128" s="823"/>
      <c r="BJ128" s="823"/>
      <c r="BK128" s="823"/>
      <c r="BL128" s="846"/>
      <c r="BM128" s="822">
        <v>13.25</v>
      </c>
      <c r="BN128" s="823"/>
      <c r="BO128" s="823"/>
      <c r="BP128" s="823"/>
      <c r="BQ128" s="823"/>
      <c r="BR128" s="823"/>
      <c r="BS128" s="846"/>
      <c r="BT128" s="822">
        <v>20</v>
      </c>
      <c r="BU128" s="823"/>
      <c r="BV128" s="823"/>
      <c r="BW128" s="823"/>
      <c r="BX128" s="823"/>
      <c r="BY128" s="823"/>
      <c r="BZ128" s="824"/>
      <c r="CA128" s="255"/>
      <c r="CB128" s="255"/>
      <c r="CC128" s="255"/>
      <c r="CD128" s="255"/>
      <c r="CE128" s="255"/>
      <c r="CF128" s="255"/>
      <c r="CG128" s="232"/>
      <c r="CH128" s="232"/>
      <c r="CI128" s="232"/>
      <c r="CJ128" s="254"/>
      <c r="CK128" s="893"/>
      <c r="CL128" s="894"/>
      <c r="CM128" s="894"/>
      <c r="CN128" s="894"/>
      <c r="CO128" s="895"/>
      <c r="CP128" s="825" t="s">
        <v>495</v>
      </c>
      <c r="CQ128" s="766"/>
      <c r="CR128" s="766"/>
      <c r="CS128" s="766"/>
      <c r="CT128" s="766"/>
      <c r="CU128" s="766"/>
      <c r="CV128" s="766"/>
      <c r="CW128" s="766"/>
      <c r="CX128" s="766"/>
      <c r="CY128" s="766"/>
      <c r="CZ128" s="766"/>
      <c r="DA128" s="766"/>
      <c r="DB128" s="766"/>
      <c r="DC128" s="766"/>
      <c r="DD128" s="766"/>
      <c r="DE128" s="766"/>
      <c r="DF128" s="767"/>
      <c r="DG128" s="826" t="s">
        <v>130</v>
      </c>
      <c r="DH128" s="827"/>
      <c r="DI128" s="827"/>
      <c r="DJ128" s="827"/>
      <c r="DK128" s="827"/>
      <c r="DL128" s="827" t="s">
        <v>496</v>
      </c>
      <c r="DM128" s="827"/>
      <c r="DN128" s="827"/>
      <c r="DO128" s="827"/>
      <c r="DP128" s="827"/>
      <c r="DQ128" s="827" t="s">
        <v>130</v>
      </c>
      <c r="DR128" s="827"/>
      <c r="DS128" s="827"/>
      <c r="DT128" s="827"/>
      <c r="DU128" s="827"/>
      <c r="DV128" s="828" t="s">
        <v>496</v>
      </c>
      <c r="DW128" s="828"/>
      <c r="DX128" s="828"/>
      <c r="DY128" s="828"/>
      <c r="DZ128" s="829"/>
    </row>
    <row r="129" spans="1:131" s="230" customFormat="1" ht="26.25" customHeight="1" x14ac:dyDescent="0.2">
      <c r="A129" s="810" t="s">
        <v>108</v>
      </c>
      <c r="B129" s="811"/>
      <c r="C129" s="811"/>
      <c r="D129" s="811"/>
      <c r="E129" s="811"/>
      <c r="F129" s="811"/>
      <c r="G129" s="811"/>
      <c r="H129" s="811"/>
      <c r="I129" s="811"/>
      <c r="J129" s="811"/>
      <c r="K129" s="811"/>
      <c r="L129" s="811"/>
      <c r="M129" s="811"/>
      <c r="N129" s="811"/>
      <c r="O129" s="811"/>
      <c r="P129" s="811"/>
      <c r="Q129" s="811"/>
      <c r="R129" s="811"/>
      <c r="S129" s="811"/>
      <c r="T129" s="811"/>
      <c r="U129" s="811"/>
      <c r="V129" s="811"/>
      <c r="W129" s="812" t="s">
        <v>497</v>
      </c>
      <c r="X129" s="813"/>
      <c r="Y129" s="813"/>
      <c r="Z129" s="814"/>
      <c r="AA129" s="815">
        <v>10326366</v>
      </c>
      <c r="AB129" s="816"/>
      <c r="AC129" s="816"/>
      <c r="AD129" s="816"/>
      <c r="AE129" s="817"/>
      <c r="AF129" s="818">
        <v>10780014</v>
      </c>
      <c r="AG129" s="816"/>
      <c r="AH129" s="816"/>
      <c r="AI129" s="816"/>
      <c r="AJ129" s="817"/>
      <c r="AK129" s="818">
        <v>10514494</v>
      </c>
      <c r="AL129" s="816"/>
      <c r="AM129" s="816"/>
      <c r="AN129" s="816"/>
      <c r="AO129" s="817"/>
      <c r="AP129" s="819"/>
      <c r="AQ129" s="820"/>
      <c r="AR129" s="820"/>
      <c r="AS129" s="820"/>
      <c r="AT129" s="821"/>
      <c r="AU129" s="233"/>
      <c r="AV129" s="233"/>
      <c r="AW129" s="233"/>
      <c r="AX129" s="787" t="s">
        <v>498</v>
      </c>
      <c r="AY129" s="788"/>
      <c r="AZ129" s="788"/>
      <c r="BA129" s="788"/>
      <c r="BB129" s="788"/>
      <c r="BC129" s="788"/>
      <c r="BD129" s="788"/>
      <c r="BE129" s="789"/>
      <c r="BF129" s="806" t="s">
        <v>130</v>
      </c>
      <c r="BG129" s="807"/>
      <c r="BH129" s="807"/>
      <c r="BI129" s="807"/>
      <c r="BJ129" s="807"/>
      <c r="BK129" s="807"/>
      <c r="BL129" s="808"/>
      <c r="BM129" s="806">
        <v>18.25</v>
      </c>
      <c r="BN129" s="807"/>
      <c r="BO129" s="807"/>
      <c r="BP129" s="807"/>
      <c r="BQ129" s="807"/>
      <c r="BR129" s="807"/>
      <c r="BS129" s="808"/>
      <c r="BT129" s="806">
        <v>30</v>
      </c>
      <c r="BU129" s="807"/>
      <c r="BV129" s="807"/>
      <c r="BW129" s="807"/>
      <c r="BX129" s="807"/>
      <c r="BY129" s="807"/>
      <c r="BZ129" s="809"/>
      <c r="CA129" s="256"/>
      <c r="CB129" s="256"/>
      <c r="CC129" s="256"/>
      <c r="CD129" s="256"/>
      <c r="CE129" s="256"/>
      <c r="CF129" s="256"/>
      <c r="CG129" s="256"/>
      <c r="CH129" s="256"/>
      <c r="CI129" s="256"/>
      <c r="CJ129" s="256"/>
      <c r="CK129" s="256"/>
      <c r="CL129" s="256"/>
      <c r="CM129" s="256"/>
      <c r="CN129" s="256"/>
      <c r="CO129" s="256"/>
      <c r="CP129" s="256"/>
      <c r="CQ129" s="256"/>
      <c r="CR129" s="256"/>
      <c r="CS129" s="256"/>
      <c r="CT129" s="256"/>
      <c r="CU129" s="256"/>
      <c r="CV129" s="256"/>
      <c r="CW129" s="256"/>
      <c r="CX129" s="256"/>
      <c r="CY129" s="256"/>
      <c r="CZ129" s="256"/>
      <c r="DA129" s="256"/>
      <c r="DB129" s="256"/>
      <c r="DC129" s="256"/>
      <c r="DD129" s="256"/>
      <c r="DE129" s="256"/>
      <c r="DF129" s="256"/>
      <c r="DG129" s="256"/>
      <c r="DH129" s="256"/>
      <c r="DI129" s="256"/>
      <c r="DJ129" s="256"/>
      <c r="DK129" s="256"/>
      <c r="DL129" s="256"/>
      <c r="DM129" s="256"/>
      <c r="DN129" s="256"/>
      <c r="DO129" s="256"/>
      <c r="DP129" s="233"/>
      <c r="DQ129" s="233"/>
      <c r="DR129" s="233"/>
      <c r="DS129" s="233"/>
      <c r="DT129" s="233"/>
      <c r="DU129" s="233"/>
      <c r="DV129" s="233"/>
      <c r="DW129" s="233"/>
      <c r="DX129" s="233"/>
      <c r="DY129" s="233"/>
      <c r="DZ129" s="233"/>
    </row>
    <row r="130" spans="1:131" s="230" customFormat="1" ht="26.25" customHeight="1" x14ac:dyDescent="0.2">
      <c r="A130" s="810" t="s">
        <v>499</v>
      </c>
      <c r="B130" s="811"/>
      <c r="C130" s="811"/>
      <c r="D130" s="811"/>
      <c r="E130" s="811"/>
      <c r="F130" s="811"/>
      <c r="G130" s="811"/>
      <c r="H130" s="811"/>
      <c r="I130" s="811"/>
      <c r="J130" s="811"/>
      <c r="K130" s="811"/>
      <c r="L130" s="811"/>
      <c r="M130" s="811"/>
      <c r="N130" s="811"/>
      <c r="O130" s="811"/>
      <c r="P130" s="811"/>
      <c r="Q130" s="811"/>
      <c r="R130" s="811"/>
      <c r="S130" s="811"/>
      <c r="T130" s="811"/>
      <c r="U130" s="811"/>
      <c r="V130" s="811"/>
      <c r="W130" s="812" t="s">
        <v>500</v>
      </c>
      <c r="X130" s="813"/>
      <c r="Y130" s="813"/>
      <c r="Z130" s="814"/>
      <c r="AA130" s="815">
        <v>1698538</v>
      </c>
      <c r="AB130" s="816"/>
      <c r="AC130" s="816"/>
      <c r="AD130" s="816"/>
      <c r="AE130" s="817"/>
      <c r="AF130" s="818">
        <v>1764213</v>
      </c>
      <c r="AG130" s="816"/>
      <c r="AH130" s="816"/>
      <c r="AI130" s="816"/>
      <c r="AJ130" s="817"/>
      <c r="AK130" s="818">
        <v>1760869</v>
      </c>
      <c r="AL130" s="816"/>
      <c r="AM130" s="816"/>
      <c r="AN130" s="816"/>
      <c r="AO130" s="817"/>
      <c r="AP130" s="819"/>
      <c r="AQ130" s="820"/>
      <c r="AR130" s="820"/>
      <c r="AS130" s="820"/>
      <c r="AT130" s="821"/>
      <c r="AU130" s="233"/>
      <c r="AV130" s="233"/>
      <c r="AW130" s="233"/>
      <c r="AX130" s="787" t="s">
        <v>501</v>
      </c>
      <c r="AY130" s="788"/>
      <c r="AZ130" s="788"/>
      <c r="BA130" s="788"/>
      <c r="BB130" s="788"/>
      <c r="BC130" s="788"/>
      <c r="BD130" s="788"/>
      <c r="BE130" s="789"/>
      <c r="BF130" s="790">
        <v>11.6</v>
      </c>
      <c r="BG130" s="791"/>
      <c r="BH130" s="791"/>
      <c r="BI130" s="791"/>
      <c r="BJ130" s="791"/>
      <c r="BK130" s="791"/>
      <c r="BL130" s="792"/>
      <c r="BM130" s="790">
        <v>25</v>
      </c>
      <c r="BN130" s="791"/>
      <c r="BO130" s="791"/>
      <c r="BP130" s="791"/>
      <c r="BQ130" s="791"/>
      <c r="BR130" s="791"/>
      <c r="BS130" s="792"/>
      <c r="BT130" s="790">
        <v>35</v>
      </c>
      <c r="BU130" s="791"/>
      <c r="BV130" s="791"/>
      <c r="BW130" s="791"/>
      <c r="BX130" s="791"/>
      <c r="BY130" s="791"/>
      <c r="BZ130" s="793"/>
      <c r="CA130" s="256"/>
      <c r="CB130" s="256"/>
      <c r="CC130" s="256"/>
      <c r="CD130" s="256"/>
      <c r="CE130" s="256"/>
      <c r="CF130" s="256"/>
      <c r="CG130" s="256"/>
      <c r="CH130" s="256"/>
      <c r="CI130" s="256"/>
      <c r="CJ130" s="256"/>
      <c r="CK130" s="256"/>
      <c r="CL130" s="256"/>
      <c r="CM130" s="256"/>
      <c r="CN130" s="256"/>
      <c r="CO130" s="256"/>
      <c r="CP130" s="256"/>
      <c r="CQ130" s="256"/>
      <c r="CR130" s="256"/>
      <c r="CS130" s="256"/>
      <c r="CT130" s="256"/>
      <c r="CU130" s="256"/>
      <c r="CV130" s="256"/>
      <c r="CW130" s="256"/>
      <c r="CX130" s="256"/>
      <c r="CY130" s="256"/>
      <c r="CZ130" s="256"/>
      <c r="DA130" s="256"/>
      <c r="DB130" s="256"/>
      <c r="DC130" s="256"/>
      <c r="DD130" s="256"/>
      <c r="DE130" s="256"/>
      <c r="DF130" s="256"/>
      <c r="DG130" s="256"/>
      <c r="DH130" s="256"/>
      <c r="DI130" s="256"/>
      <c r="DJ130" s="256"/>
      <c r="DK130" s="256"/>
      <c r="DL130" s="256"/>
      <c r="DM130" s="256"/>
      <c r="DN130" s="256"/>
      <c r="DO130" s="256"/>
      <c r="DP130" s="233"/>
      <c r="DQ130" s="233"/>
      <c r="DR130" s="233"/>
      <c r="DS130" s="233"/>
      <c r="DT130" s="233"/>
      <c r="DU130" s="233"/>
      <c r="DV130" s="233"/>
      <c r="DW130" s="233"/>
      <c r="DX130" s="233"/>
      <c r="DY130" s="233"/>
      <c r="DZ130" s="233"/>
    </row>
    <row r="131" spans="1:131" s="230" customFormat="1" ht="26.25" customHeight="1" thickBot="1" x14ac:dyDescent="0.25">
      <c r="A131" s="794"/>
      <c r="B131" s="795"/>
      <c r="C131" s="795"/>
      <c r="D131" s="795"/>
      <c r="E131" s="795"/>
      <c r="F131" s="795"/>
      <c r="G131" s="795"/>
      <c r="H131" s="795"/>
      <c r="I131" s="795"/>
      <c r="J131" s="795"/>
      <c r="K131" s="795"/>
      <c r="L131" s="795"/>
      <c r="M131" s="795"/>
      <c r="N131" s="795"/>
      <c r="O131" s="795"/>
      <c r="P131" s="795"/>
      <c r="Q131" s="795"/>
      <c r="R131" s="795"/>
      <c r="S131" s="795"/>
      <c r="T131" s="795"/>
      <c r="U131" s="795"/>
      <c r="V131" s="795"/>
      <c r="W131" s="796" t="s">
        <v>502</v>
      </c>
      <c r="X131" s="797"/>
      <c r="Y131" s="797"/>
      <c r="Z131" s="798"/>
      <c r="AA131" s="799">
        <v>8627828</v>
      </c>
      <c r="AB131" s="800"/>
      <c r="AC131" s="800"/>
      <c r="AD131" s="800"/>
      <c r="AE131" s="801"/>
      <c r="AF131" s="802">
        <v>9015801</v>
      </c>
      <c r="AG131" s="800"/>
      <c r="AH131" s="800"/>
      <c r="AI131" s="800"/>
      <c r="AJ131" s="801"/>
      <c r="AK131" s="802">
        <v>8753625</v>
      </c>
      <c r="AL131" s="800"/>
      <c r="AM131" s="800"/>
      <c r="AN131" s="800"/>
      <c r="AO131" s="801"/>
      <c r="AP131" s="803"/>
      <c r="AQ131" s="804"/>
      <c r="AR131" s="804"/>
      <c r="AS131" s="804"/>
      <c r="AT131" s="805"/>
      <c r="AU131" s="233"/>
      <c r="AV131" s="233"/>
      <c r="AW131" s="233"/>
      <c r="AX131" s="765" t="s">
        <v>503</v>
      </c>
      <c r="AY131" s="766"/>
      <c r="AZ131" s="766"/>
      <c r="BA131" s="766"/>
      <c r="BB131" s="766"/>
      <c r="BC131" s="766"/>
      <c r="BD131" s="766"/>
      <c r="BE131" s="767"/>
      <c r="BF131" s="768" t="s">
        <v>130</v>
      </c>
      <c r="BG131" s="769"/>
      <c r="BH131" s="769"/>
      <c r="BI131" s="769"/>
      <c r="BJ131" s="769"/>
      <c r="BK131" s="769"/>
      <c r="BL131" s="770"/>
      <c r="BM131" s="768">
        <v>350</v>
      </c>
      <c r="BN131" s="769"/>
      <c r="BO131" s="769"/>
      <c r="BP131" s="769"/>
      <c r="BQ131" s="769"/>
      <c r="BR131" s="769"/>
      <c r="BS131" s="770"/>
      <c r="BT131" s="771"/>
      <c r="BU131" s="772"/>
      <c r="BV131" s="772"/>
      <c r="BW131" s="772"/>
      <c r="BX131" s="772"/>
      <c r="BY131" s="772"/>
      <c r="BZ131" s="773"/>
      <c r="CA131" s="256"/>
      <c r="CB131" s="256"/>
      <c r="CC131" s="256"/>
      <c r="CD131" s="256"/>
      <c r="CE131" s="256"/>
      <c r="CF131" s="256"/>
      <c r="CG131" s="256"/>
      <c r="CH131" s="256"/>
      <c r="CI131" s="256"/>
      <c r="CJ131" s="256"/>
      <c r="CK131" s="256"/>
      <c r="CL131" s="256"/>
      <c r="CM131" s="256"/>
      <c r="CN131" s="256"/>
      <c r="CO131" s="256"/>
      <c r="CP131" s="256"/>
      <c r="CQ131" s="256"/>
      <c r="CR131" s="256"/>
      <c r="CS131" s="256"/>
      <c r="CT131" s="256"/>
      <c r="CU131" s="256"/>
      <c r="CV131" s="256"/>
      <c r="CW131" s="256"/>
      <c r="CX131" s="256"/>
      <c r="CY131" s="256"/>
      <c r="CZ131" s="256"/>
      <c r="DA131" s="256"/>
      <c r="DB131" s="256"/>
      <c r="DC131" s="256"/>
      <c r="DD131" s="256"/>
      <c r="DE131" s="256"/>
      <c r="DF131" s="256"/>
      <c r="DG131" s="256"/>
      <c r="DH131" s="256"/>
      <c r="DI131" s="256"/>
      <c r="DJ131" s="256"/>
      <c r="DK131" s="256"/>
      <c r="DL131" s="256"/>
      <c r="DM131" s="256"/>
      <c r="DN131" s="256"/>
      <c r="DO131" s="256"/>
      <c r="DP131" s="233"/>
      <c r="DQ131" s="233"/>
      <c r="DR131" s="233"/>
      <c r="DS131" s="233"/>
      <c r="DT131" s="233"/>
      <c r="DU131" s="233"/>
      <c r="DV131" s="233"/>
      <c r="DW131" s="233"/>
      <c r="DX131" s="233"/>
      <c r="DY131" s="233"/>
      <c r="DZ131" s="233"/>
    </row>
    <row r="132" spans="1:131" s="230" customFormat="1" ht="26.25" customHeight="1" x14ac:dyDescent="0.2">
      <c r="A132" s="774" t="s">
        <v>504</v>
      </c>
      <c r="B132" s="775"/>
      <c r="C132" s="775"/>
      <c r="D132" s="775"/>
      <c r="E132" s="775"/>
      <c r="F132" s="775"/>
      <c r="G132" s="775"/>
      <c r="H132" s="775"/>
      <c r="I132" s="775"/>
      <c r="J132" s="775"/>
      <c r="K132" s="775"/>
      <c r="L132" s="775"/>
      <c r="M132" s="775"/>
      <c r="N132" s="775"/>
      <c r="O132" s="775"/>
      <c r="P132" s="775"/>
      <c r="Q132" s="775"/>
      <c r="R132" s="775"/>
      <c r="S132" s="775"/>
      <c r="T132" s="775"/>
      <c r="U132" s="775"/>
      <c r="V132" s="778" t="s">
        <v>505</v>
      </c>
      <c r="W132" s="778"/>
      <c r="X132" s="778"/>
      <c r="Y132" s="778"/>
      <c r="Z132" s="779"/>
      <c r="AA132" s="780">
        <v>11.720620759999999</v>
      </c>
      <c r="AB132" s="781"/>
      <c r="AC132" s="781"/>
      <c r="AD132" s="781"/>
      <c r="AE132" s="782"/>
      <c r="AF132" s="783">
        <v>10.686349440000001</v>
      </c>
      <c r="AG132" s="781"/>
      <c r="AH132" s="781"/>
      <c r="AI132" s="781"/>
      <c r="AJ132" s="782"/>
      <c r="AK132" s="783">
        <v>12.56037356</v>
      </c>
      <c r="AL132" s="781"/>
      <c r="AM132" s="781"/>
      <c r="AN132" s="781"/>
      <c r="AO132" s="782"/>
      <c r="AP132" s="784"/>
      <c r="AQ132" s="785"/>
      <c r="AR132" s="785"/>
      <c r="AS132" s="785"/>
      <c r="AT132" s="786"/>
      <c r="AU132" s="257"/>
      <c r="AV132" s="233"/>
      <c r="AW132" s="233"/>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56"/>
      <c r="CB132" s="256"/>
      <c r="CC132" s="256"/>
      <c r="CD132" s="256"/>
      <c r="CE132" s="256"/>
      <c r="CF132" s="256"/>
      <c r="CG132" s="256"/>
      <c r="CH132" s="256"/>
      <c r="CI132" s="256"/>
      <c r="CJ132" s="256"/>
      <c r="CK132" s="256"/>
      <c r="CL132" s="256"/>
      <c r="CM132" s="256"/>
      <c r="CN132" s="256"/>
      <c r="CO132" s="256"/>
      <c r="CP132" s="256"/>
      <c r="CQ132" s="256"/>
      <c r="CR132" s="256"/>
      <c r="CS132" s="256"/>
      <c r="CT132" s="256"/>
      <c r="CU132" s="256"/>
      <c r="CV132" s="256"/>
      <c r="CW132" s="256"/>
      <c r="CX132" s="256"/>
      <c r="CY132" s="256"/>
      <c r="CZ132" s="256"/>
      <c r="DA132" s="256"/>
      <c r="DB132" s="256"/>
      <c r="DC132" s="256"/>
      <c r="DD132" s="256"/>
      <c r="DE132" s="256"/>
      <c r="DF132" s="256"/>
      <c r="DG132" s="256"/>
      <c r="DH132" s="256"/>
      <c r="DI132" s="256"/>
      <c r="DJ132" s="256"/>
      <c r="DK132" s="256"/>
      <c r="DL132" s="256"/>
      <c r="DM132" s="256"/>
      <c r="DN132" s="256"/>
      <c r="DO132" s="256"/>
      <c r="DP132" s="233"/>
      <c r="DQ132" s="233"/>
      <c r="DR132" s="233"/>
      <c r="DS132" s="233"/>
      <c r="DT132" s="233"/>
      <c r="DU132" s="233"/>
      <c r="DV132" s="233"/>
      <c r="DW132" s="233"/>
      <c r="DX132" s="233"/>
      <c r="DY132" s="233"/>
      <c r="DZ132" s="233"/>
    </row>
    <row r="133" spans="1:131" s="230" customFormat="1" ht="26.25" customHeight="1" thickBot="1" x14ac:dyDescent="0.25">
      <c r="A133" s="776"/>
      <c r="B133" s="777"/>
      <c r="C133" s="777"/>
      <c r="D133" s="777"/>
      <c r="E133" s="777"/>
      <c r="F133" s="777"/>
      <c r="G133" s="777"/>
      <c r="H133" s="777"/>
      <c r="I133" s="777"/>
      <c r="J133" s="777"/>
      <c r="K133" s="777"/>
      <c r="L133" s="777"/>
      <c r="M133" s="777"/>
      <c r="N133" s="777"/>
      <c r="O133" s="777"/>
      <c r="P133" s="777"/>
      <c r="Q133" s="777"/>
      <c r="R133" s="777"/>
      <c r="S133" s="777"/>
      <c r="T133" s="777"/>
      <c r="U133" s="777"/>
      <c r="V133" s="757" t="s">
        <v>506</v>
      </c>
      <c r="W133" s="757"/>
      <c r="X133" s="757"/>
      <c r="Y133" s="757"/>
      <c r="Z133" s="758"/>
      <c r="AA133" s="759">
        <v>11.9</v>
      </c>
      <c r="AB133" s="760"/>
      <c r="AC133" s="760"/>
      <c r="AD133" s="760"/>
      <c r="AE133" s="761"/>
      <c r="AF133" s="759">
        <v>11.5</v>
      </c>
      <c r="AG133" s="760"/>
      <c r="AH133" s="760"/>
      <c r="AI133" s="760"/>
      <c r="AJ133" s="761"/>
      <c r="AK133" s="759">
        <v>11.6</v>
      </c>
      <c r="AL133" s="760"/>
      <c r="AM133" s="760"/>
      <c r="AN133" s="760"/>
      <c r="AO133" s="761"/>
      <c r="AP133" s="762"/>
      <c r="AQ133" s="763"/>
      <c r="AR133" s="763"/>
      <c r="AS133" s="763"/>
      <c r="AT133" s="764"/>
      <c r="AU133" s="233"/>
      <c r="AV133" s="233"/>
      <c r="AW133" s="233"/>
      <c r="AX133" s="233"/>
      <c r="AY133" s="233"/>
      <c r="AZ133" s="233"/>
      <c r="BA133" s="233"/>
      <c r="BB133" s="233"/>
      <c r="BC133" s="233"/>
      <c r="BD133" s="233"/>
      <c r="BE133" s="233"/>
      <c r="BF133" s="233"/>
      <c r="BG133" s="233"/>
      <c r="BH133" s="233"/>
      <c r="BI133" s="233"/>
      <c r="BJ133" s="233"/>
      <c r="BK133" s="233"/>
      <c r="BL133" s="233"/>
      <c r="BM133" s="233"/>
      <c r="BN133" s="256"/>
      <c r="BO133" s="256"/>
      <c r="BP133" s="256"/>
      <c r="BQ133" s="256"/>
      <c r="BR133" s="256"/>
      <c r="BS133" s="256"/>
      <c r="BT133" s="256"/>
      <c r="BU133" s="256"/>
      <c r="BV133" s="256"/>
      <c r="BW133" s="256"/>
      <c r="BX133" s="256"/>
      <c r="BY133" s="256"/>
      <c r="BZ133" s="256"/>
      <c r="CA133" s="256"/>
      <c r="CB133" s="256"/>
      <c r="CC133" s="256"/>
      <c r="CD133" s="256"/>
      <c r="CE133" s="256"/>
      <c r="CF133" s="256"/>
      <c r="CG133" s="256"/>
      <c r="CH133" s="256"/>
      <c r="CI133" s="256"/>
      <c r="CJ133" s="256"/>
      <c r="CK133" s="256"/>
      <c r="CL133" s="256"/>
      <c r="CM133" s="256"/>
      <c r="CN133" s="256"/>
      <c r="CO133" s="256"/>
      <c r="CP133" s="256"/>
      <c r="CQ133" s="256"/>
      <c r="CR133" s="256"/>
      <c r="CS133" s="256"/>
      <c r="CT133" s="256"/>
      <c r="CU133" s="256"/>
      <c r="CV133" s="256"/>
      <c r="CW133" s="256"/>
      <c r="CX133" s="256"/>
      <c r="CY133" s="256"/>
      <c r="CZ133" s="256"/>
      <c r="DA133" s="256"/>
      <c r="DB133" s="256"/>
      <c r="DC133" s="256"/>
      <c r="DD133" s="256"/>
      <c r="DE133" s="256"/>
      <c r="DF133" s="256"/>
      <c r="DG133" s="256"/>
      <c r="DH133" s="256"/>
      <c r="DI133" s="256"/>
      <c r="DJ133" s="256"/>
      <c r="DK133" s="256"/>
      <c r="DL133" s="256"/>
      <c r="DM133" s="256"/>
      <c r="DN133" s="256"/>
      <c r="DO133" s="256"/>
      <c r="DP133" s="233"/>
      <c r="DQ133" s="233"/>
      <c r="DR133" s="233"/>
      <c r="DS133" s="233"/>
      <c r="DT133" s="233"/>
      <c r="DU133" s="233"/>
      <c r="DV133" s="233"/>
      <c r="DW133" s="233"/>
      <c r="DX133" s="233"/>
      <c r="DY133" s="233"/>
      <c r="DZ133" s="233"/>
    </row>
    <row r="134" spans="1:131" ht="11.25" customHeight="1" x14ac:dyDescent="0.2">
      <c r="A134" s="258"/>
      <c r="B134" s="258"/>
      <c r="C134" s="258"/>
      <c r="D134" s="258"/>
      <c r="E134" s="258"/>
      <c r="F134" s="258"/>
      <c r="G134" s="258"/>
      <c r="H134" s="258"/>
      <c r="I134" s="258"/>
      <c r="J134" s="258"/>
      <c r="K134" s="258"/>
      <c r="L134" s="258"/>
      <c r="M134" s="258"/>
      <c r="N134" s="258"/>
      <c r="O134" s="258"/>
      <c r="P134" s="258"/>
      <c r="Q134" s="258"/>
      <c r="R134" s="258"/>
      <c r="S134" s="258"/>
      <c r="T134" s="258"/>
      <c r="U134" s="258"/>
      <c r="V134" s="258"/>
      <c r="W134" s="258"/>
      <c r="X134" s="258"/>
      <c r="Y134" s="258"/>
      <c r="Z134" s="258"/>
      <c r="AA134" s="258"/>
      <c r="AB134" s="258"/>
      <c r="AC134" s="258"/>
      <c r="AD134" s="258"/>
      <c r="AE134" s="258"/>
      <c r="AF134" s="258"/>
      <c r="AG134" s="258"/>
      <c r="AH134" s="258"/>
      <c r="AI134" s="258"/>
      <c r="AJ134" s="258"/>
      <c r="AK134" s="258"/>
      <c r="AL134" s="258"/>
      <c r="AM134" s="258"/>
      <c r="AN134" s="258"/>
      <c r="AO134" s="258"/>
      <c r="AP134" s="258"/>
      <c r="AQ134" s="258"/>
      <c r="AR134" s="258"/>
      <c r="AS134" s="258"/>
      <c r="AT134" s="258"/>
      <c r="AU134" s="233"/>
      <c r="AV134" s="233"/>
      <c r="AW134" s="233"/>
      <c r="AX134" s="233"/>
      <c r="AY134" s="233"/>
      <c r="AZ134" s="233"/>
      <c r="BA134" s="233"/>
      <c r="BB134" s="233"/>
      <c r="BC134" s="233"/>
      <c r="BD134" s="233"/>
      <c r="BE134" s="233"/>
      <c r="BF134" s="233"/>
      <c r="BG134" s="233"/>
      <c r="BH134" s="233"/>
      <c r="BI134" s="233"/>
      <c r="BJ134" s="233"/>
      <c r="BK134" s="233"/>
      <c r="BL134" s="233"/>
      <c r="BM134" s="233"/>
      <c r="BN134" s="256"/>
      <c r="BO134" s="256"/>
      <c r="BP134" s="256"/>
      <c r="BQ134" s="256"/>
      <c r="BR134" s="256"/>
      <c r="BS134" s="256"/>
      <c r="BT134" s="256"/>
      <c r="BU134" s="256"/>
      <c r="BV134" s="256"/>
      <c r="BW134" s="256"/>
      <c r="BX134" s="256"/>
      <c r="BY134" s="256"/>
      <c r="BZ134" s="256"/>
      <c r="CA134" s="256"/>
      <c r="CB134" s="256"/>
      <c r="CC134" s="256"/>
      <c r="CD134" s="256"/>
      <c r="CE134" s="256"/>
      <c r="CF134" s="256"/>
      <c r="CG134" s="256"/>
      <c r="CH134" s="256"/>
      <c r="CI134" s="256"/>
      <c r="CJ134" s="256"/>
      <c r="CK134" s="256"/>
      <c r="CL134" s="256"/>
      <c r="CM134" s="256"/>
      <c r="CN134" s="256"/>
      <c r="CO134" s="256"/>
      <c r="CP134" s="256"/>
      <c r="CQ134" s="256"/>
      <c r="CR134" s="256"/>
      <c r="CS134" s="256"/>
      <c r="CT134" s="256"/>
      <c r="CU134" s="256"/>
      <c r="CV134" s="256"/>
      <c r="CW134" s="256"/>
      <c r="CX134" s="256"/>
      <c r="CY134" s="256"/>
      <c r="CZ134" s="256"/>
      <c r="DA134" s="256"/>
      <c r="DB134" s="256"/>
      <c r="DC134" s="256"/>
      <c r="DD134" s="256"/>
      <c r="DE134" s="256"/>
      <c r="DF134" s="256"/>
      <c r="DG134" s="256"/>
      <c r="DH134" s="256"/>
      <c r="DI134" s="256"/>
      <c r="DJ134" s="256"/>
      <c r="DK134" s="256"/>
      <c r="DL134" s="256"/>
      <c r="DM134" s="256"/>
      <c r="DN134" s="256"/>
      <c r="DO134" s="256"/>
      <c r="DP134" s="233"/>
      <c r="DQ134" s="233"/>
      <c r="DR134" s="233"/>
      <c r="DS134" s="233"/>
      <c r="DT134" s="233"/>
      <c r="DU134" s="233"/>
      <c r="DV134" s="233"/>
      <c r="DW134" s="233"/>
      <c r="DX134" s="233"/>
      <c r="DY134" s="233"/>
      <c r="DZ134" s="233"/>
      <c r="EA134" s="230"/>
    </row>
    <row r="135" spans="1:131" ht="14.4" hidden="1" x14ac:dyDescent="0.2">
      <c r="AU135" s="258"/>
      <c r="AV135" s="258"/>
      <c r="AW135" s="258"/>
      <c r="AX135" s="258"/>
      <c r="AY135" s="258"/>
      <c r="AZ135" s="258"/>
      <c r="BA135" s="258"/>
      <c r="BB135" s="258"/>
      <c r="BC135" s="258"/>
      <c r="BD135" s="258"/>
      <c r="BE135" s="258"/>
      <c r="BF135" s="258"/>
      <c r="BG135" s="258"/>
      <c r="BH135" s="258"/>
      <c r="BI135" s="258"/>
      <c r="BJ135" s="258"/>
      <c r="BK135" s="258"/>
      <c r="BL135" s="258"/>
      <c r="BM135" s="258"/>
      <c r="BN135" s="258"/>
      <c r="BO135" s="258"/>
      <c r="BP135" s="258"/>
      <c r="BQ135" s="258"/>
      <c r="BR135" s="258"/>
      <c r="BS135" s="258"/>
      <c r="BT135" s="258"/>
      <c r="BU135" s="258"/>
      <c r="BV135" s="258"/>
      <c r="BW135" s="258"/>
      <c r="BX135" s="258"/>
      <c r="BY135" s="258"/>
      <c r="BZ135" s="258"/>
      <c r="CA135" s="258"/>
      <c r="CB135" s="258"/>
      <c r="CC135" s="258"/>
      <c r="CD135" s="258"/>
      <c r="CE135" s="258"/>
      <c r="CF135" s="258"/>
      <c r="CG135" s="258"/>
      <c r="CH135" s="258"/>
      <c r="CI135" s="258"/>
      <c r="CJ135" s="258"/>
      <c r="CK135" s="258"/>
      <c r="CL135" s="258"/>
      <c r="CM135" s="258"/>
      <c r="CN135" s="258"/>
      <c r="CO135" s="258"/>
      <c r="CP135" s="258"/>
      <c r="CQ135" s="258"/>
      <c r="CR135" s="258"/>
      <c r="CS135" s="258"/>
      <c r="CT135" s="258"/>
      <c r="CU135" s="258"/>
      <c r="CV135" s="258"/>
      <c r="CW135" s="258"/>
      <c r="CX135" s="258"/>
      <c r="CY135" s="258"/>
      <c r="CZ135" s="258"/>
      <c r="DA135" s="258"/>
      <c r="DB135" s="258"/>
      <c r="DC135" s="258"/>
      <c r="DD135" s="258"/>
      <c r="DE135" s="258"/>
      <c r="DF135" s="258"/>
      <c r="DG135" s="258"/>
      <c r="DH135" s="258"/>
      <c r="DI135" s="258"/>
      <c r="DJ135" s="258"/>
      <c r="DK135" s="258"/>
      <c r="DL135" s="258"/>
      <c r="DM135" s="258"/>
      <c r="DN135" s="258"/>
      <c r="DO135" s="258"/>
      <c r="DP135" s="258"/>
      <c r="DQ135" s="258"/>
      <c r="DR135" s="258"/>
      <c r="DS135" s="258"/>
      <c r="DT135" s="258"/>
      <c r="DU135" s="258"/>
      <c r="DV135" s="258"/>
      <c r="DW135" s="258"/>
      <c r="DX135" s="258"/>
      <c r="DY135" s="258"/>
      <c r="DZ135" s="258"/>
    </row>
  </sheetData>
  <sheetProtection algorithmName="SHA-512" hashValue="fwcChQT8vDb7YRvEnlcuXLEn0HpJSOhDWRzWu3ZfmTdwM9LheDL51xLMBBNV/xPeokcHIKJf3IEsGlEkveL02A==" saltValue="T1kUv97antyLeIZiR5rY/Q=="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8"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77734375" style="260" customWidth="1"/>
    <col min="121" max="121" width="0" style="259" hidden="1" customWidth="1"/>
    <col min="122" max="16384" width="9" style="259" hidden="1"/>
  </cols>
  <sheetData>
    <row r="1" spans="1:120" ht="13.2" x14ac:dyDescent="0.2">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9"/>
    </row>
    <row r="17" spans="119:120" ht="13.2" x14ac:dyDescent="0.2">
      <c r="DP17" s="259"/>
    </row>
    <row r="18" spans="119:120" ht="13.2" x14ac:dyDescent="0.2"/>
    <row r="19" spans="119:120" ht="13.2" x14ac:dyDescent="0.2"/>
    <row r="20" spans="119:120" ht="13.2" x14ac:dyDescent="0.2">
      <c r="DO20" s="259"/>
      <c r="DP20" s="259"/>
    </row>
    <row r="21" spans="119:120" ht="13.2" x14ac:dyDescent="0.2">
      <c r="DP21" s="259"/>
    </row>
    <row r="22" spans="119:120" ht="13.2" x14ac:dyDescent="0.2"/>
    <row r="23" spans="119:120" ht="13.2" x14ac:dyDescent="0.2">
      <c r="DO23" s="259"/>
      <c r="DP23" s="259"/>
    </row>
    <row r="24" spans="119:120" ht="13.2" x14ac:dyDescent="0.2">
      <c r="DP24" s="259"/>
    </row>
    <row r="25" spans="119:120" ht="13.2" x14ac:dyDescent="0.2">
      <c r="DP25" s="259"/>
    </row>
    <row r="26" spans="119:120" ht="13.2" x14ac:dyDescent="0.2">
      <c r="DO26" s="259"/>
      <c r="DP26" s="259"/>
    </row>
    <row r="27" spans="119:120" ht="13.2" x14ac:dyDescent="0.2"/>
    <row r="28" spans="119:120" ht="13.2" x14ac:dyDescent="0.2">
      <c r="DO28" s="259"/>
      <c r="DP28" s="259"/>
    </row>
    <row r="29" spans="119:120" ht="13.2" x14ac:dyDescent="0.2">
      <c r="DP29" s="259"/>
    </row>
    <row r="30" spans="119:120" ht="13.2" x14ac:dyDescent="0.2"/>
    <row r="31" spans="119:120" ht="13.2" x14ac:dyDescent="0.2">
      <c r="DO31" s="259"/>
      <c r="DP31" s="259"/>
    </row>
    <row r="32" spans="119:120" ht="13.2" x14ac:dyDescent="0.2"/>
    <row r="33" spans="98:120" ht="13.2" x14ac:dyDescent="0.2">
      <c r="DO33" s="259"/>
      <c r="DP33" s="259"/>
    </row>
    <row r="34" spans="98:120" ht="13.2" x14ac:dyDescent="0.2">
      <c r="DM34" s="259"/>
    </row>
    <row r="35" spans="98:120" ht="13.2" x14ac:dyDescent="0.2">
      <c r="CT35" s="259"/>
      <c r="CU35" s="259"/>
      <c r="CV35" s="259"/>
      <c r="CY35" s="259"/>
      <c r="CZ35" s="259"/>
      <c r="DA35" s="259"/>
      <c r="DD35" s="259"/>
      <c r="DE35" s="259"/>
      <c r="DF35" s="259"/>
      <c r="DI35" s="259"/>
      <c r="DJ35" s="259"/>
      <c r="DK35" s="259"/>
      <c r="DM35" s="259"/>
      <c r="DN35" s="259"/>
      <c r="DO35" s="259"/>
      <c r="DP35" s="259"/>
    </row>
    <row r="36" spans="98:120" ht="13.2" x14ac:dyDescent="0.2"/>
    <row r="37" spans="98:120" ht="13.2" x14ac:dyDescent="0.2">
      <c r="CW37" s="259"/>
      <c r="DB37" s="259"/>
      <c r="DG37" s="259"/>
      <c r="DL37" s="259"/>
      <c r="DP37" s="259"/>
    </row>
    <row r="38" spans="98:120" ht="13.2" x14ac:dyDescent="0.2">
      <c r="CT38" s="259"/>
      <c r="CU38" s="259"/>
      <c r="CV38" s="259"/>
      <c r="CW38" s="259"/>
      <c r="CY38" s="259"/>
      <c r="CZ38" s="259"/>
      <c r="DA38" s="259"/>
      <c r="DB38" s="259"/>
      <c r="DD38" s="259"/>
      <c r="DE38" s="259"/>
      <c r="DF38" s="259"/>
      <c r="DG38" s="259"/>
      <c r="DI38" s="259"/>
      <c r="DJ38" s="259"/>
      <c r="DK38" s="259"/>
      <c r="DL38" s="259"/>
      <c r="DN38" s="259"/>
      <c r="DO38" s="259"/>
      <c r="DP38" s="259"/>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9"/>
      <c r="DO49" s="259"/>
      <c r="DP49" s="259"/>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9"/>
      <c r="CS63" s="259"/>
      <c r="CX63" s="259"/>
      <c r="DC63" s="259"/>
      <c r="DH63" s="259"/>
    </row>
    <row r="64" spans="22:120" ht="13.2" x14ac:dyDescent="0.2">
      <c r="V64" s="259"/>
    </row>
    <row r="65" spans="15:120" ht="13.2" x14ac:dyDescent="0.2">
      <c r="X65" s="259"/>
      <c r="Z65" s="259"/>
      <c r="AA65" s="259"/>
      <c r="AB65" s="259"/>
      <c r="AC65" s="259"/>
      <c r="AD65" s="259"/>
      <c r="AE65" s="259"/>
      <c r="AF65" s="259"/>
      <c r="AG65" s="259"/>
      <c r="AH65" s="259"/>
      <c r="AI65" s="259"/>
      <c r="AJ65" s="259"/>
      <c r="AK65" s="259"/>
      <c r="AL65" s="259"/>
      <c r="AM65" s="259"/>
      <c r="AN65" s="259"/>
      <c r="AO65" s="259"/>
      <c r="AP65" s="259"/>
      <c r="AQ65" s="259"/>
      <c r="AR65" s="259"/>
      <c r="AS65" s="259"/>
      <c r="AT65" s="259"/>
      <c r="AU65" s="259"/>
      <c r="AV65" s="259"/>
      <c r="AW65" s="259"/>
      <c r="AX65" s="259"/>
      <c r="AY65" s="259"/>
      <c r="AZ65" s="259"/>
      <c r="BA65" s="259"/>
      <c r="BB65" s="259"/>
      <c r="BC65" s="259"/>
      <c r="BD65" s="259"/>
      <c r="BE65" s="259"/>
      <c r="BF65" s="259"/>
      <c r="BG65" s="259"/>
      <c r="BH65" s="259"/>
      <c r="BI65" s="259"/>
      <c r="BJ65" s="259"/>
      <c r="BK65" s="259"/>
      <c r="BL65" s="259"/>
      <c r="BM65" s="259"/>
      <c r="BN65" s="259"/>
      <c r="BO65" s="259"/>
      <c r="BP65" s="259"/>
      <c r="BQ65" s="259"/>
      <c r="BR65" s="259"/>
      <c r="BS65" s="259"/>
      <c r="BT65" s="259"/>
      <c r="BU65" s="259"/>
      <c r="BV65" s="259"/>
      <c r="BW65" s="259"/>
      <c r="BX65" s="259"/>
      <c r="BY65" s="259"/>
      <c r="BZ65" s="259"/>
      <c r="CA65" s="259"/>
      <c r="CB65" s="259"/>
      <c r="CC65" s="259"/>
      <c r="CD65" s="259"/>
      <c r="CE65" s="259"/>
      <c r="CF65" s="259"/>
      <c r="CG65" s="259"/>
      <c r="CH65" s="259"/>
      <c r="CI65" s="259"/>
      <c r="CJ65" s="259"/>
      <c r="CK65" s="259"/>
      <c r="CL65" s="259"/>
      <c r="CM65" s="259"/>
      <c r="CN65" s="259"/>
      <c r="CO65" s="259"/>
      <c r="CP65" s="259"/>
      <c r="CQ65" s="259"/>
      <c r="CR65" s="259"/>
      <c r="CU65" s="259"/>
      <c r="CZ65" s="259"/>
      <c r="DE65" s="259"/>
      <c r="DJ65" s="259"/>
    </row>
    <row r="66" spans="15:120" ht="13.2" x14ac:dyDescent="0.2">
      <c r="Q66" s="259"/>
      <c r="S66" s="259"/>
      <c r="U66" s="259"/>
      <c r="DM66" s="259"/>
    </row>
    <row r="67" spans="15:120" ht="13.2" x14ac:dyDescent="0.2">
      <c r="O67" s="259"/>
      <c r="P67" s="259"/>
      <c r="R67" s="259"/>
      <c r="T67" s="259"/>
      <c r="Y67" s="259"/>
      <c r="CT67" s="259"/>
      <c r="CV67" s="259"/>
      <c r="CW67" s="259"/>
      <c r="CY67" s="259"/>
      <c r="DA67" s="259"/>
      <c r="DB67" s="259"/>
      <c r="DD67" s="259"/>
      <c r="DF67" s="259"/>
      <c r="DG67" s="259"/>
      <c r="DI67" s="259"/>
      <c r="DK67" s="259"/>
      <c r="DL67" s="259"/>
      <c r="DN67" s="259"/>
      <c r="DO67" s="259"/>
      <c r="DP67" s="259"/>
    </row>
    <row r="68" spans="15:120" ht="13.2" x14ac:dyDescent="0.2"/>
    <row r="69" spans="15:120" ht="13.2" x14ac:dyDescent="0.2"/>
    <row r="70" spans="15:120" ht="13.2" x14ac:dyDescent="0.2"/>
    <row r="71" spans="15:120" ht="13.2" x14ac:dyDescent="0.2"/>
    <row r="72" spans="15:120" ht="13.2" x14ac:dyDescent="0.2">
      <c r="DP72" s="259"/>
    </row>
    <row r="73" spans="15:120" ht="13.2" x14ac:dyDescent="0.2">
      <c r="DP73" s="259"/>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59"/>
      <c r="CX96" s="259"/>
      <c r="DC96" s="259"/>
      <c r="DH96" s="259"/>
    </row>
    <row r="97" spans="24:120" ht="13.2" x14ac:dyDescent="0.2">
      <c r="CS97" s="259"/>
      <c r="CX97" s="259"/>
      <c r="DC97" s="259"/>
      <c r="DH97" s="259"/>
      <c r="DP97" s="260" t="s">
        <v>507</v>
      </c>
    </row>
    <row r="98" spans="24:120" ht="13.2" hidden="1" x14ac:dyDescent="0.2">
      <c r="CS98" s="259"/>
      <c r="CX98" s="259"/>
      <c r="DC98" s="259"/>
      <c r="DH98" s="259"/>
    </row>
    <row r="99" spans="24:120" ht="13.2" hidden="1" x14ac:dyDescent="0.2">
      <c r="CS99" s="259"/>
      <c r="CX99" s="259"/>
      <c r="DC99" s="259"/>
      <c r="DH99" s="259"/>
    </row>
    <row r="101" spans="24:120" ht="12" hidden="1" customHeight="1" x14ac:dyDescent="0.2">
      <c r="X101" s="259"/>
      <c r="Y101" s="259"/>
      <c r="Z101" s="259"/>
      <c r="AA101" s="259"/>
      <c r="AB101" s="259"/>
      <c r="AC101" s="259"/>
      <c r="AD101" s="259"/>
      <c r="AE101" s="259"/>
      <c r="AF101" s="259"/>
      <c r="AG101" s="259"/>
      <c r="AH101" s="259"/>
      <c r="AI101" s="259"/>
      <c r="AJ101" s="259"/>
      <c r="AK101" s="259"/>
      <c r="AL101" s="259"/>
      <c r="AM101" s="259"/>
      <c r="AN101" s="259"/>
      <c r="AO101" s="259"/>
      <c r="AP101" s="259"/>
      <c r="AQ101" s="259"/>
      <c r="AR101" s="259"/>
      <c r="AS101" s="259"/>
      <c r="AT101" s="259"/>
      <c r="AU101" s="259"/>
      <c r="AV101" s="259"/>
      <c r="AW101" s="259"/>
      <c r="AX101" s="259"/>
      <c r="AY101" s="259"/>
      <c r="AZ101" s="259"/>
      <c r="BA101" s="259"/>
      <c r="BB101" s="259"/>
      <c r="BC101" s="259"/>
      <c r="BD101" s="259"/>
      <c r="BE101" s="259"/>
      <c r="BF101" s="259"/>
      <c r="BG101" s="259"/>
      <c r="BH101" s="259"/>
      <c r="BI101" s="259"/>
      <c r="BJ101" s="259"/>
      <c r="BK101" s="259"/>
      <c r="BL101" s="259"/>
      <c r="BM101" s="259"/>
      <c r="BN101" s="259"/>
      <c r="BO101" s="259"/>
      <c r="BP101" s="259"/>
      <c r="BQ101" s="259"/>
      <c r="BR101" s="259"/>
      <c r="BS101" s="259"/>
      <c r="BT101" s="259"/>
      <c r="BU101" s="259"/>
      <c r="BV101" s="259"/>
      <c r="BW101" s="259"/>
      <c r="BX101" s="259"/>
      <c r="BY101" s="259"/>
      <c r="BZ101" s="259"/>
      <c r="CA101" s="259"/>
      <c r="CB101" s="259"/>
      <c r="CC101" s="259"/>
      <c r="CD101" s="259"/>
      <c r="CE101" s="259"/>
      <c r="CF101" s="259"/>
      <c r="CG101" s="259"/>
      <c r="CH101" s="259"/>
      <c r="CI101" s="259"/>
      <c r="CJ101" s="259"/>
      <c r="CK101" s="259"/>
      <c r="CL101" s="259"/>
      <c r="CM101" s="259"/>
      <c r="CN101" s="259"/>
      <c r="CO101" s="259"/>
      <c r="CP101" s="259"/>
      <c r="CQ101" s="259"/>
      <c r="CR101" s="259"/>
      <c r="CU101" s="259"/>
      <c r="CZ101" s="259"/>
      <c r="DE101" s="259"/>
      <c r="DJ101" s="259"/>
    </row>
    <row r="102" spans="24:120" ht="1.5" hidden="1" customHeight="1" x14ac:dyDescent="0.2">
      <c r="CU102" s="259"/>
      <c r="CZ102" s="259"/>
      <c r="DE102" s="259"/>
      <c r="DJ102" s="259"/>
      <c r="DM102" s="259"/>
    </row>
    <row r="103" spans="24:120" ht="13.2" hidden="1" x14ac:dyDescent="0.2">
      <c r="CT103" s="259"/>
      <c r="CV103" s="259"/>
      <c r="CW103" s="259"/>
      <c r="CY103" s="259"/>
      <c r="DA103" s="259"/>
      <c r="DB103" s="259"/>
      <c r="DD103" s="259"/>
      <c r="DF103" s="259"/>
      <c r="DG103" s="259"/>
      <c r="DI103" s="259"/>
      <c r="DK103" s="259"/>
      <c r="DL103" s="259"/>
      <c r="DM103" s="259"/>
      <c r="DN103" s="259"/>
      <c r="DO103" s="259"/>
      <c r="DP103" s="259"/>
    </row>
    <row r="104" spans="24:120" ht="13.2" hidden="1" x14ac:dyDescent="0.2">
      <c r="CV104" s="259"/>
      <c r="CW104" s="259"/>
      <c r="DA104" s="259"/>
      <c r="DB104" s="259"/>
      <c r="DF104" s="259"/>
      <c r="DG104" s="259"/>
      <c r="DK104" s="259"/>
      <c r="DL104" s="259"/>
      <c r="DN104" s="259"/>
      <c r="DO104" s="259"/>
      <c r="DP104" s="259"/>
    </row>
    <row r="105" spans="24:120" ht="12.75" hidden="1" customHeight="1" x14ac:dyDescent="0.2"/>
  </sheetData>
  <sheetProtection algorithmName="SHA-512" hashValue="+rf0hMFrjiqDzvsGlMxbjzQ7jt2dlRXpN9Y2dqEEldIXh/SxCS28UwFQ65epr9Z7FGuZatNWIovxAeR0ahA5bQ==" saltValue="rpAwZbJWFu6b+jjAo39e2Q==" spinCount="100000" sheet="1" objects="1" scenarios="1"/>
  <dataConsolidate/>
  <phoneticPr fontId="2"/>
  <printOptions horizontalCentered="1" verticalCentered="1"/>
  <pageMargins left="0" right="0" top="0" bottom="0" header="0" footer="0"/>
  <pageSetup paperSize="8" scale="62"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5546875" style="260" customWidth="1"/>
    <col min="117" max="16384" width="9" style="259" hidden="1"/>
  </cols>
  <sheetData>
    <row r="1" spans="2:116" ht="13.2" x14ac:dyDescent="0.2">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row>
    <row r="2" spans="2:116" ht="13.2" x14ac:dyDescent="0.2"/>
    <row r="3" spans="2:116" ht="13.2" x14ac:dyDescent="0.2"/>
    <row r="4" spans="2:116" ht="13.2" x14ac:dyDescent="0.2">
      <c r="R4" s="259"/>
      <c r="S4" s="259"/>
      <c r="T4" s="259"/>
      <c r="U4" s="259"/>
      <c r="V4" s="259"/>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c r="AV4" s="259"/>
      <c r="AW4" s="259"/>
      <c r="AX4" s="259"/>
      <c r="AY4" s="259"/>
      <c r="AZ4" s="259"/>
      <c r="BA4" s="259"/>
      <c r="BB4" s="259"/>
      <c r="BC4" s="259"/>
      <c r="BD4" s="259"/>
      <c r="BE4" s="259"/>
      <c r="BF4" s="259"/>
      <c r="BG4" s="259"/>
      <c r="BH4" s="259"/>
      <c r="BI4" s="259"/>
      <c r="BJ4" s="259"/>
      <c r="BK4" s="259"/>
      <c r="BL4" s="259"/>
      <c r="BM4" s="259"/>
      <c r="BN4" s="259"/>
      <c r="BO4" s="259"/>
      <c r="BP4" s="259"/>
      <c r="BQ4" s="259"/>
      <c r="BR4" s="259"/>
      <c r="BS4" s="259"/>
      <c r="BT4" s="259"/>
      <c r="BU4" s="259"/>
      <c r="BV4" s="259"/>
      <c r="BW4" s="259"/>
      <c r="BX4" s="259"/>
      <c r="BY4" s="259"/>
      <c r="BZ4" s="259"/>
      <c r="CA4" s="259"/>
      <c r="CB4" s="259"/>
      <c r="CC4" s="259"/>
      <c r="CD4" s="259"/>
      <c r="CE4" s="259"/>
      <c r="CF4" s="259"/>
      <c r="CG4" s="259"/>
      <c r="CH4" s="259"/>
      <c r="CI4" s="259"/>
      <c r="CJ4" s="259"/>
      <c r="CK4" s="259"/>
      <c r="CL4" s="259"/>
      <c r="CM4" s="259"/>
      <c r="CN4" s="259"/>
      <c r="CO4" s="259"/>
      <c r="CP4" s="259"/>
      <c r="CQ4" s="259"/>
      <c r="CR4" s="259"/>
      <c r="CS4" s="259"/>
      <c r="CT4" s="259"/>
      <c r="CU4" s="259"/>
      <c r="CV4" s="259"/>
      <c r="CW4" s="259"/>
      <c r="CX4" s="259"/>
      <c r="CY4" s="259"/>
      <c r="CZ4" s="259"/>
      <c r="DA4" s="259"/>
      <c r="DB4" s="259"/>
      <c r="DC4" s="259"/>
      <c r="DD4" s="259"/>
      <c r="DE4" s="259"/>
      <c r="DF4" s="259"/>
      <c r="DG4" s="259"/>
      <c r="DH4" s="259"/>
      <c r="DI4" s="259"/>
      <c r="DJ4" s="259"/>
      <c r="DK4" s="259"/>
      <c r="DL4" s="259"/>
    </row>
    <row r="5" spans="2:116" ht="13.2" x14ac:dyDescent="0.2">
      <c r="R5" s="259"/>
      <c r="S5" s="259"/>
      <c r="T5" s="259"/>
      <c r="U5" s="259"/>
      <c r="V5" s="259"/>
      <c r="W5" s="259"/>
      <c r="X5" s="259"/>
      <c r="Y5" s="259"/>
      <c r="Z5" s="259"/>
      <c r="AA5" s="259"/>
      <c r="AB5" s="259"/>
      <c r="AC5" s="259"/>
      <c r="AD5" s="259"/>
      <c r="AE5" s="259"/>
      <c r="AF5" s="259"/>
      <c r="AG5" s="259"/>
      <c r="AH5" s="259"/>
      <c r="AI5" s="259"/>
      <c r="AJ5" s="259"/>
      <c r="AK5" s="259"/>
      <c r="AL5" s="259"/>
      <c r="AM5" s="259"/>
      <c r="AN5" s="259"/>
      <c r="AO5" s="259"/>
      <c r="AP5" s="259"/>
      <c r="AQ5" s="259"/>
      <c r="AR5" s="259"/>
      <c r="AS5" s="259"/>
      <c r="AT5" s="259"/>
      <c r="AU5" s="259"/>
      <c r="AV5" s="259"/>
      <c r="AW5" s="259"/>
      <c r="AX5" s="259"/>
      <c r="AY5" s="259"/>
      <c r="AZ5" s="259"/>
      <c r="BA5" s="259"/>
      <c r="BB5" s="259"/>
      <c r="BC5" s="259"/>
      <c r="BD5" s="259"/>
      <c r="BE5" s="259"/>
      <c r="BF5" s="259"/>
      <c r="BG5" s="259"/>
      <c r="BH5" s="259"/>
      <c r="BI5" s="259"/>
      <c r="BJ5" s="259"/>
      <c r="BK5" s="259"/>
      <c r="BL5" s="259"/>
      <c r="BM5" s="259"/>
      <c r="BN5" s="259"/>
      <c r="BO5" s="259"/>
      <c r="BP5" s="259"/>
      <c r="BQ5" s="259"/>
      <c r="BR5" s="259"/>
      <c r="BS5" s="259"/>
      <c r="BT5" s="259"/>
      <c r="BU5" s="259"/>
      <c r="BV5" s="259"/>
      <c r="BW5" s="259"/>
      <c r="BX5" s="259"/>
      <c r="BY5" s="259"/>
      <c r="BZ5" s="259"/>
      <c r="CA5" s="259"/>
      <c r="CB5" s="259"/>
      <c r="CC5" s="259"/>
      <c r="CD5" s="259"/>
      <c r="CE5" s="259"/>
      <c r="CF5" s="259"/>
      <c r="CG5" s="259"/>
      <c r="CH5" s="259"/>
      <c r="CI5" s="259"/>
      <c r="CJ5" s="259"/>
      <c r="CK5" s="259"/>
      <c r="CL5" s="259"/>
      <c r="CM5" s="259"/>
      <c r="CN5" s="259"/>
      <c r="CO5" s="259"/>
      <c r="CP5" s="259"/>
      <c r="CQ5" s="259"/>
      <c r="CR5" s="259"/>
      <c r="CS5" s="259"/>
      <c r="CT5" s="259"/>
      <c r="CU5" s="259"/>
      <c r="CV5" s="259"/>
      <c r="CW5" s="259"/>
      <c r="CX5" s="259"/>
      <c r="CY5" s="259"/>
      <c r="CZ5" s="259"/>
      <c r="DA5" s="259"/>
      <c r="DB5" s="259"/>
      <c r="DC5" s="259"/>
      <c r="DD5" s="259"/>
      <c r="DE5" s="259"/>
      <c r="DF5" s="259"/>
      <c r="DG5" s="259"/>
      <c r="DH5" s="259"/>
      <c r="DI5" s="259"/>
      <c r="DJ5" s="259"/>
      <c r="DK5" s="259"/>
      <c r="DL5" s="259"/>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9"/>
      <c r="J18" s="259"/>
      <c r="K18" s="259"/>
      <c r="L18" s="259"/>
      <c r="M18" s="259"/>
      <c r="N18" s="259"/>
      <c r="O18" s="259"/>
      <c r="P18" s="259"/>
      <c r="Q18" s="259"/>
      <c r="R18" s="259"/>
      <c r="S18" s="259"/>
      <c r="T18" s="259"/>
      <c r="U18" s="259"/>
      <c r="V18" s="259"/>
      <c r="W18" s="259"/>
      <c r="X18" s="259"/>
      <c r="Y18" s="259"/>
      <c r="Z18" s="259"/>
      <c r="AA18" s="259"/>
      <c r="AB18" s="259"/>
      <c r="AC18" s="259"/>
      <c r="AD18" s="259"/>
      <c r="AE18" s="259"/>
      <c r="AF18" s="259"/>
      <c r="AG18" s="259"/>
      <c r="AH18" s="259"/>
      <c r="AI18" s="259"/>
      <c r="AJ18" s="259"/>
      <c r="AK18" s="259"/>
      <c r="AL18" s="259"/>
      <c r="AM18" s="259"/>
      <c r="AN18" s="259"/>
      <c r="AO18" s="259"/>
      <c r="AP18" s="259"/>
      <c r="AQ18" s="259"/>
      <c r="AR18" s="259"/>
      <c r="AS18" s="259"/>
      <c r="AT18" s="259"/>
      <c r="AU18" s="259"/>
      <c r="AV18" s="259"/>
      <c r="AW18" s="259"/>
      <c r="AX18" s="259"/>
      <c r="AY18" s="259"/>
      <c r="AZ18" s="259"/>
      <c r="BA18" s="259"/>
      <c r="BB18" s="259"/>
      <c r="BC18" s="259"/>
      <c r="BD18" s="259"/>
      <c r="BE18" s="259"/>
      <c r="BF18" s="259"/>
      <c r="BG18" s="259"/>
      <c r="BH18" s="259"/>
      <c r="BI18" s="259"/>
      <c r="BJ18" s="259"/>
      <c r="BK18" s="259"/>
      <c r="BL18" s="259"/>
      <c r="BM18" s="259"/>
      <c r="BN18" s="259"/>
      <c r="BO18" s="259"/>
      <c r="BP18" s="259"/>
      <c r="BQ18" s="259"/>
      <c r="BR18" s="259"/>
      <c r="BS18" s="259"/>
      <c r="BT18" s="259"/>
      <c r="BU18" s="259"/>
      <c r="BV18" s="259"/>
      <c r="BW18" s="259"/>
      <c r="BX18" s="259"/>
      <c r="BY18" s="259"/>
      <c r="BZ18" s="259"/>
      <c r="CA18" s="259"/>
      <c r="CB18" s="259"/>
      <c r="CC18" s="259"/>
      <c r="CD18" s="259"/>
      <c r="CE18" s="259"/>
      <c r="CF18" s="259"/>
      <c r="CG18" s="259"/>
      <c r="CH18" s="259"/>
      <c r="CI18" s="259"/>
      <c r="CJ18" s="259"/>
      <c r="CK18" s="259"/>
      <c r="CL18" s="259"/>
      <c r="CM18" s="259"/>
      <c r="CN18" s="259"/>
      <c r="CO18" s="259"/>
      <c r="CP18" s="259"/>
      <c r="CQ18" s="259"/>
      <c r="CR18" s="259"/>
      <c r="CS18" s="259"/>
      <c r="CT18" s="259"/>
      <c r="CU18" s="259"/>
      <c r="CV18" s="259"/>
      <c r="CW18" s="259"/>
      <c r="CX18" s="259"/>
      <c r="CY18" s="259"/>
      <c r="CZ18" s="259"/>
      <c r="DA18" s="259"/>
      <c r="DB18" s="259"/>
      <c r="DC18" s="259"/>
      <c r="DD18" s="259"/>
      <c r="DE18" s="259"/>
      <c r="DF18" s="259"/>
      <c r="DG18" s="259"/>
      <c r="DH18" s="259"/>
      <c r="DI18" s="259"/>
      <c r="DJ18" s="259"/>
      <c r="DK18" s="259"/>
      <c r="DL18" s="259"/>
    </row>
    <row r="19" spans="9:116" ht="13.2" x14ac:dyDescent="0.2"/>
    <row r="20" spans="9:116" ht="13.2" x14ac:dyDescent="0.2"/>
    <row r="21" spans="9:116" ht="13.2" x14ac:dyDescent="0.2">
      <c r="DL21" s="259"/>
    </row>
    <row r="22" spans="9:116" ht="13.2" x14ac:dyDescent="0.2">
      <c r="DI22" s="259"/>
      <c r="DJ22" s="259"/>
      <c r="DK22" s="259"/>
      <c r="DL22" s="259"/>
    </row>
    <row r="23" spans="9:116" ht="13.2" x14ac:dyDescent="0.2">
      <c r="CY23" s="259"/>
      <c r="CZ23" s="259"/>
      <c r="DA23" s="259"/>
      <c r="DB23" s="259"/>
      <c r="DC23" s="259"/>
      <c r="DD23" s="259"/>
      <c r="DE23" s="259"/>
      <c r="DF23" s="259"/>
      <c r="DG23" s="259"/>
      <c r="DH23" s="259"/>
      <c r="DI23" s="259"/>
      <c r="DJ23" s="259"/>
      <c r="DK23" s="259"/>
      <c r="DL23" s="259"/>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9"/>
      <c r="DA35" s="259"/>
      <c r="DB35" s="259"/>
      <c r="DC35" s="259"/>
      <c r="DD35" s="259"/>
      <c r="DE35" s="259"/>
      <c r="DF35" s="259"/>
      <c r="DG35" s="259"/>
      <c r="DH35" s="259"/>
      <c r="DI35" s="259"/>
      <c r="DJ35" s="259"/>
      <c r="DK35" s="259"/>
      <c r="DL35" s="259"/>
    </row>
    <row r="36" spans="15:116" ht="13.2" x14ac:dyDescent="0.2"/>
    <row r="37" spans="15:116" ht="13.2" x14ac:dyDescent="0.2">
      <c r="DL37" s="259"/>
    </row>
    <row r="38" spans="15:116" ht="13.2" x14ac:dyDescent="0.2">
      <c r="DI38" s="259"/>
      <c r="DJ38" s="259"/>
      <c r="DK38" s="259"/>
      <c r="DL38" s="259"/>
    </row>
    <row r="39" spans="15:116" ht="13.2" x14ac:dyDescent="0.2"/>
    <row r="40" spans="15:116" ht="13.2" x14ac:dyDescent="0.2"/>
    <row r="41" spans="15:116" ht="13.2" x14ac:dyDescent="0.2"/>
    <row r="42" spans="15:116" ht="13.2" x14ac:dyDescent="0.2"/>
    <row r="43" spans="15:116" ht="13.2" x14ac:dyDescent="0.2">
      <c r="O43" s="259"/>
      <c r="P43" s="259"/>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E43" s="259"/>
      <c r="DF43" s="259"/>
      <c r="DG43" s="259"/>
      <c r="DH43" s="259"/>
      <c r="DI43" s="259"/>
      <c r="DJ43" s="259"/>
      <c r="DK43" s="259"/>
      <c r="DL43" s="259"/>
    </row>
    <row r="44" spans="15:116" ht="13.2" x14ac:dyDescent="0.2">
      <c r="DL44" s="259"/>
    </row>
    <row r="45" spans="15:116" ht="13.2" x14ac:dyDescent="0.2"/>
    <row r="46" spans="15:116" ht="13.2" x14ac:dyDescent="0.2">
      <c r="DA46" s="259"/>
      <c r="DB46" s="259"/>
      <c r="DC46" s="259"/>
      <c r="DD46" s="259"/>
      <c r="DE46" s="259"/>
      <c r="DF46" s="259"/>
      <c r="DG46" s="259"/>
      <c r="DH46" s="259"/>
      <c r="DI46" s="259"/>
      <c r="DJ46" s="259"/>
      <c r="DK46" s="259"/>
      <c r="DL46" s="259"/>
    </row>
    <row r="47" spans="15:116" ht="13.2" x14ac:dyDescent="0.2"/>
    <row r="48" spans="15:116" ht="13.2" x14ac:dyDescent="0.2"/>
    <row r="49" spans="104:116" ht="13.2" x14ac:dyDescent="0.2"/>
    <row r="50" spans="104:116" ht="13.2" x14ac:dyDescent="0.2">
      <c r="CZ50" s="259"/>
      <c r="DA50" s="259"/>
      <c r="DB50" s="259"/>
      <c r="DC50" s="259"/>
      <c r="DD50" s="259"/>
      <c r="DE50" s="259"/>
      <c r="DF50" s="259"/>
      <c r="DG50" s="259"/>
      <c r="DH50" s="259"/>
      <c r="DI50" s="259"/>
      <c r="DJ50" s="259"/>
      <c r="DK50" s="259"/>
      <c r="DL50" s="259"/>
    </row>
    <row r="51" spans="104:116" ht="13.2" x14ac:dyDescent="0.2"/>
    <row r="52" spans="104:116" ht="13.2" x14ac:dyDescent="0.2"/>
    <row r="53" spans="104:116" ht="13.2" x14ac:dyDescent="0.2">
      <c r="DL53" s="259"/>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9"/>
      <c r="DD67" s="259"/>
      <c r="DE67" s="259"/>
      <c r="DF67" s="259"/>
      <c r="DG67" s="259"/>
      <c r="DH67" s="259"/>
      <c r="DI67" s="259"/>
      <c r="DJ67" s="259"/>
      <c r="DK67" s="259"/>
      <c r="DL67" s="259"/>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zIM3CeN6wIX2cJ+peQdPCPp/V5thHXhsZP02rH4axSRQXUiIqPUZAmAPphBdsdDRLTMZJ9GCAyX1QekDnGizIg==" saltValue="OXGJYgjfOvLM3V5IIlxcew=="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workbookViewId="0"/>
  </sheetViews>
  <sheetFormatPr defaultColWidth="0" defaultRowHeight="13.5" customHeight="1" zeroHeight="1" x14ac:dyDescent="0.2"/>
  <cols>
    <col min="1" max="36" width="2.44140625" style="261" customWidth="1"/>
    <col min="37" max="44" width="17" style="261" customWidth="1"/>
    <col min="45" max="45" width="6.109375" style="268" customWidth="1"/>
    <col min="46" max="46" width="3" style="266" customWidth="1"/>
    <col min="47" max="47" width="19.109375" style="261" hidden="1" customWidth="1"/>
    <col min="48" max="52" width="12.5546875" style="261" hidden="1" customWidth="1"/>
    <col min="53" max="16384" width="8.5546875" style="261" hidden="1"/>
  </cols>
  <sheetData>
    <row r="1" spans="1:46" ht="13.2" x14ac:dyDescent="0.2">
      <c r="AS1" s="262"/>
      <c r="AT1" s="262"/>
    </row>
    <row r="2" spans="1:46" ht="13.2" x14ac:dyDescent="0.2">
      <c r="AS2" s="262"/>
      <c r="AT2" s="262"/>
    </row>
    <row r="3" spans="1:46" ht="13.2" x14ac:dyDescent="0.2">
      <c r="AS3" s="262"/>
      <c r="AT3" s="262"/>
    </row>
    <row r="4" spans="1:46" ht="13.2" x14ac:dyDescent="0.2">
      <c r="AS4" s="262"/>
      <c r="AT4" s="262"/>
    </row>
    <row r="5" spans="1:46" ht="16.2" x14ac:dyDescent="0.2">
      <c r="A5" s="263" t="s">
        <v>508</v>
      </c>
      <c r="B5" s="264"/>
      <c r="C5" s="264"/>
      <c r="D5" s="264"/>
      <c r="E5" s="264"/>
      <c r="F5" s="264"/>
      <c r="G5" s="264"/>
      <c r="H5" s="264"/>
      <c r="I5" s="264"/>
      <c r="J5" s="264"/>
      <c r="K5" s="264"/>
      <c r="L5" s="264"/>
      <c r="M5" s="264"/>
      <c r="N5" s="264"/>
      <c r="O5" s="264"/>
      <c r="P5" s="264"/>
      <c r="Q5" s="264"/>
      <c r="R5" s="264"/>
      <c r="S5" s="264"/>
      <c r="T5" s="264"/>
      <c r="U5" s="264"/>
      <c r="V5" s="264"/>
      <c r="W5" s="264"/>
      <c r="X5" s="264"/>
      <c r="Y5" s="264"/>
      <c r="Z5" s="264"/>
      <c r="AA5" s="264"/>
      <c r="AB5" s="264"/>
      <c r="AC5" s="264"/>
      <c r="AD5" s="264"/>
      <c r="AE5" s="264"/>
      <c r="AF5" s="264"/>
      <c r="AG5" s="264"/>
      <c r="AH5" s="264"/>
      <c r="AI5" s="264"/>
      <c r="AJ5" s="264"/>
      <c r="AK5" s="264"/>
      <c r="AL5" s="264"/>
      <c r="AM5" s="264"/>
      <c r="AN5" s="264"/>
      <c r="AO5" s="264"/>
      <c r="AP5" s="264"/>
      <c r="AQ5" s="264"/>
      <c r="AR5" s="264"/>
      <c r="AS5" s="265"/>
    </row>
    <row r="6" spans="1:46" ht="13.2" x14ac:dyDescent="0.2">
      <c r="A6" s="266"/>
      <c r="B6" s="262"/>
      <c r="C6" s="262"/>
      <c r="D6" s="262"/>
      <c r="E6" s="262"/>
      <c r="F6" s="262"/>
      <c r="G6" s="262"/>
      <c r="H6" s="262"/>
      <c r="I6" s="262"/>
      <c r="J6" s="262"/>
      <c r="K6" s="262"/>
      <c r="L6" s="262"/>
      <c r="M6" s="262"/>
      <c r="N6" s="262"/>
      <c r="O6" s="262"/>
      <c r="P6" s="262"/>
      <c r="Q6" s="262"/>
      <c r="R6" s="262"/>
      <c r="S6" s="262"/>
      <c r="T6" s="262"/>
      <c r="U6" s="262"/>
      <c r="V6" s="262"/>
      <c r="W6" s="262"/>
      <c r="X6" s="262"/>
      <c r="Y6" s="262"/>
      <c r="Z6" s="262"/>
      <c r="AA6" s="262"/>
      <c r="AB6" s="262"/>
      <c r="AC6" s="262"/>
      <c r="AD6" s="262"/>
      <c r="AE6" s="262"/>
      <c r="AF6" s="262"/>
      <c r="AG6" s="262"/>
      <c r="AH6" s="262"/>
      <c r="AI6" s="262"/>
      <c r="AJ6" s="262"/>
      <c r="AK6" s="267" t="s">
        <v>509</v>
      </c>
      <c r="AL6" s="267"/>
      <c r="AM6" s="267"/>
      <c r="AN6" s="267"/>
      <c r="AO6" s="262"/>
      <c r="AP6" s="262"/>
      <c r="AQ6" s="262"/>
      <c r="AR6" s="262"/>
    </row>
    <row r="7" spans="1:46" ht="13.5" customHeight="1" x14ac:dyDescent="0.2">
      <c r="A7" s="266"/>
      <c r="B7" s="262"/>
      <c r="C7" s="262"/>
      <c r="D7" s="262"/>
      <c r="E7" s="262"/>
      <c r="F7" s="262"/>
      <c r="G7" s="262"/>
      <c r="H7" s="262"/>
      <c r="I7" s="262"/>
      <c r="J7" s="262"/>
      <c r="K7" s="262"/>
      <c r="L7" s="262"/>
      <c r="M7" s="262"/>
      <c r="N7" s="262"/>
      <c r="O7" s="262"/>
      <c r="P7" s="262"/>
      <c r="Q7" s="262"/>
      <c r="R7" s="262"/>
      <c r="S7" s="262"/>
      <c r="T7" s="262"/>
      <c r="U7" s="262"/>
      <c r="V7" s="262"/>
      <c r="W7" s="262"/>
      <c r="X7" s="262"/>
      <c r="Y7" s="262"/>
      <c r="Z7" s="262"/>
      <c r="AA7" s="262"/>
      <c r="AB7" s="262"/>
      <c r="AC7" s="262"/>
      <c r="AD7" s="262"/>
      <c r="AE7" s="262"/>
      <c r="AF7" s="262"/>
      <c r="AG7" s="262"/>
      <c r="AH7" s="262"/>
      <c r="AI7" s="262"/>
      <c r="AJ7" s="262"/>
      <c r="AK7" s="269"/>
      <c r="AL7" s="270"/>
      <c r="AM7" s="270"/>
      <c r="AN7" s="271"/>
      <c r="AO7" s="1154" t="s">
        <v>510</v>
      </c>
      <c r="AP7" s="272"/>
      <c r="AQ7" s="273" t="s">
        <v>511</v>
      </c>
      <c r="AR7" s="274"/>
    </row>
    <row r="8" spans="1:46" ht="13.2" x14ac:dyDescent="0.2">
      <c r="A8" s="266"/>
      <c r="B8" s="262"/>
      <c r="C8" s="262"/>
      <c r="D8" s="262"/>
      <c r="E8" s="262"/>
      <c r="F8" s="262"/>
      <c r="G8" s="262"/>
      <c r="H8" s="262"/>
      <c r="I8" s="262"/>
      <c r="J8" s="262"/>
      <c r="K8" s="262"/>
      <c r="L8" s="262"/>
      <c r="M8" s="262"/>
      <c r="N8" s="262"/>
      <c r="O8" s="262"/>
      <c r="P8" s="262"/>
      <c r="Q8" s="262"/>
      <c r="R8" s="262"/>
      <c r="S8" s="262"/>
      <c r="T8" s="262"/>
      <c r="U8" s="262"/>
      <c r="V8" s="262"/>
      <c r="W8" s="262"/>
      <c r="X8" s="262"/>
      <c r="Y8" s="262"/>
      <c r="Z8" s="262"/>
      <c r="AA8" s="262"/>
      <c r="AB8" s="262"/>
      <c r="AC8" s="262"/>
      <c r="AD8" s="262"/>
      <c r="AE8" s="262"/>
      <c r="AF8" s="262"/>
      <c r="AG8" s="262"/>
      <c r="AH8" s="262"/>
      <c r="AI8" s="262"/>
      <c r="AJ8" s="262"/>
      <c r="AK8" s="275"/>
      <c r="AL8" s="276"/>
      <c r="AM8" s="276"/>
      <c r="AN8" s="277"/>
      <c r="AO8" s="1155"/>
      <c r="AP8" s="278" t="s">
        <v>512</v>
      </c>
      <c r="AQ8" s="279" t="s">
        <v>513</v>
      </c>
      <c r="AR8" s="280" t="s">
        <v>514</v>
      </c>
    </row>
    <row r="9" spans="1:46" ht="13.2" x14ac:dyDescent="0.2">
      <c r="A9" s="266"/>
      <c r="B9" s="262"/>
      <c r="C9" s="262"/>
      <c r="D9" s="262"/>
      <c r="E9" s="262"/>
      <c r="F9" s="262"/>
      <c r="G9" s="262"/>
      <c r="H9" s="262"/>
      <c r="I9" s="262"/>
      <c r="J9" s="262"/>
      <c r="K9" s="262"/>
      <c r="L9" s="262"/>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1166" t="s">
        <v>515</v>
      </c>
      <c r="AL9" s="1167"/>
      <c r="AM9" s="1167"/>
      <c r="AN9" s="1168"/>
      <c r="AO9" s="281">
        <v>2605020</v>
      </c>
      <c r="AP9" s="281">
        <v>104138</v>
      </c>
      <c r="AQ9" s="282">
        <v>105319</v>
      </c>
      <c r="AR9" s="283">
        <v>-1.1000000000000001</v>
      </c>
    </row>
    <row r="10" spans="1:46" ht="13.5" customHeight="1" x14ac:dyDescent="0.2">
      <c r="A10" s="266"/>
      <c r="B10" s="262"/>
      <c r="C10" s="262"/>
      <c r="D10" s="262"/>
      <c r="E10" s="262"/>
      <c r="F10" s="262"/>
      <c r="G10" s="262"/>
      <c r="H10" s="262"/>
      <c r="I10" s="262"/>
      <c r="J10" s="262"/>
      <c r="K10" s="262"/>
      <c r="L10" s="262"/>
      <c r="M10" s="262"/>
      <c r="N10" s="262"/>
      <c r="O10" s="262"/>
      <c r="P10" s="262"/>
      <c r="Q10" s="262"/>
      <c r="R10" s="262"/>
      <c r="S10" s="262"/>
      <c r="T10" s="262"/>
      <c r="U10" s="262"/>
      <c r="V10" s="262"/>
      <c r="W10" s="262"/>
      <c r="X10" s="262"/>
      <c r="Y10" s="262"/>
      <c r="Z10" s="262"/>
      <c r="AA10" s="262"/>
      <c r="AB10" s="262"/>
      <c r="AC10" s="262"/>
      <c r="AD10" s="262"/>
      <c r="AE10" s="262"/>
      <c r="AF10" s="262"/>
      <c r="AG10" s="262"/>
      <c r="AH10" s="262"/>
      <c r="AI10" s="262"/>
      <c r="AJ10" s="262"/>
      <c r="AK10" s="1166" t="s">
        <v>516</v>
      </c>
      <c r="AL10" s="1167"/>
      <c r="AM10" s="1167"/>
      <c r="AN10" s="1168"/>
      <c r="AO10" s="284">
        <v>507889</v>
      </c>
      <c r="AP10" s="284">
        <v>20303</v>
      </c>
      <c r="AQ10" s="285">
        <v>9860</v>
      </c>
      <c r="AR10" s="286">
        <v>105.9</v>
      </c>
    </row>
    <row r="11" spans="1:46" ht="13.5" customHeight="1" x14ac:dyDescent="0.2">
      <c r="A11" s="266"/>
      <c r="B11" s="262"/>
      <c r="C11" s="262"/>
      <c r="D11" s="262"/>
      <c r="E11" s="262"/>
      <c r="F11" s="262"/>
      <c r="G11" s="262"/>
      <c r="H11" s="262"/>
      <c r="I11" s="262"/>
      <c r="J11" s="262"/>
      <c r="K11" s="262"/>
      <c r="L11" s="262"/>
      <c r="M11" s="262"/>
      <c r="N11" s="262"/>
      <c r="O11" s="262"/>
      <c r="P11" s="262"/>
      <c r="Q11" s="262"/>
      <c r="R11" s="262"/>
      <c r="S11" s="262"/>
      <c r="T11" s="262"/>
      <c r="U11" s="262"/>
      <c r="V11" s="262"/>
      <c r="W11" s="262"/>
      <c r="X11" s="262"/>
      <c r="Y11" s="262"/>
      <c r="Z11" s="262"/>
      <c r="AA11" s="262"/>
      <c r="AB11" s="262"/>
      <c r="AC11" s="262"/>
      <c r="AD11" s="262"/>
      <c r="AE11" s="262"/>
      <c r="AF11" s="262"/>
      <c r="AG11" s="262"/>
      <c r="AH11" s="262"/>
      <c r="AI11" s="262"/>
      <c r="AJ11" s="262"/>
      <c r="AK11" s="1166" t="s">
        <v>517</v>
      </c>
      <c r="AL11" s="1167"/>
      <c r="AM11" s="1167"/>
      <c r="AN11" s="1168"/>
      <c r="AO11" s="284">
        <v>25125</v>
      </c>
      <c r="AP11" s="284">
        <v>1004</v>
      </c>
      <c r="AQ11" s="285">
        <v>1656</v>
      </c>
      <c r="AR11" s="286">
        <v>-39.4</v>
      </c>
    </row>
    <row r="12" spans="1:46" ht="13.5" customHeight="1" x14ac:dyDescent="0.2">
      <c r="A12" s="266"/>
      <c r="B12" s="262"/>
      <c r="C12" s="262"/>
      <c r="D12" s="262"/>
      <c r="E12" s="262"/>
      <c r="F12" s="262"/>
      <c r="G12" s="262"/>
      <c r="H12" s="262"/>
      <c r="I12" s="262"/>
      <c r="J12" s="262"/>
      <c r="K12" s="262"/>
      <c r="L12" s="262"/>
      <c r="M12" s="262"/>
      <c r="N12" s="262"/>
      <c r="O12" s="262"/>
      <c r="P12" s="262"/>
      <c r="Q12" s="262"/>
      <c r="R12" s="262"/>
      <c r="S12" s="262"/>
      <c r="T12" s="262"/>
      <c r="U12" s="262"/>
      <c r="V12" s="262"/>
      <c r="W12" s="262"/>
      <c r="X12" s="262"/>
      <c r="Y12" s="262"/>
      <c r="Z12" s="262"/>
      <c r="AA12" s="262"/>
      <c r="AB12" s="262"/>
      <c r="AC12" s="262"/>
      <c r="AD12" s="262"/>
      <c r="AE12" s="262"/>
      <c r="AF12" s="262"/>
      <c r="AG12" s="262"/>
      <c r="AH12" s="262"/>
      <c r="AI12" s="262"/>
      <c r="AJ12" s="262"/>
      <c r="AK12" s="1166" t="s">
        <v>518</v>
      </c>
      <c r="AL12" s="1167"/>
      <c r="AM12" s="1167"/>
      <c r="AN12" s="1168"/>
      <c r="AO12" s="284" t="s">
        <v>519</v>
      </c>
      <c r="AP12" s="284" t="s">
        <v>519</v>
      </c>
      <c r="AQ12" s="285">
        <v>3</v>
      </c>
      <c r="AR12" s="286" t="s">
        <v>519</v>
      </c>
    </row>
    <row r="13" spans="1:46" ht="13.5" customHeight="1" x14ac:dyDescent="0.2">
      <c r="A13" s="266"/>
      <c r="B13" s="262"/>
      <c r="C13" s="262"/>
      <c r="D13" s="262"/>
      <c r="E13" s="262"/>
      <c r="F13" s="262"/>
      <c r="G13" s="262"/>
      <c r="H13" s="262"/>
      <c r="I13" s="262"/>
      <c r="J13" s="262"/>
      <c r="K13" s="262"/>
      <c r="L13" s="262"/>
      <c r="M13" s="262"/>
      <c r="N13" s="262"/>
      <c r="O13" s="262"/>
      <c r="P13" s="262"/>
      <c r="Q13" s="262"/>
      <c r="R13" s="262"/>
      <c r="S13" s="262"/>
      <c r="T13" s="262"/>
      <c r="U13" s="262"/>
      <c r="V13" s="262"/>
      <c r="W13" s="262"/>
      <c r="X13" s="262"/>
      <c r="Y13" s="262"/>
      <c r="Z13" s="262"/>
      <c r="AA13" s="262"/>
      <c r="AB13" s="262"/>
      <c r="AC13" s="262"/>
      <c r="AD13" s="262"/>
      <c r="AE13" s="262"/>
      <c r="AF13" s="262"/>
      <c r="AG13" s="262"/>
      <c r="AH13" s="262"/>
      <c r="AI13" s="262"/>
      <c r="AJ13" s="262"/>
      <c r="AK13" s="1166" t="s">
        <v>520</v>
      </c>
      <c r="AL13" s="1167"/>
      <c r="AM13" s="1167"/>
      <c r="AN13" s="1168"/>
      <c r="AO13" s="284">
        <v>159615</v>
      </c>
      <c r="AP13" s="284">
        <v>6381</v>
      </c>
      <c r="AQ13" s="285">
        <v>4056</v>
      </c>
      <c r="AR13" s="286">
        <v>57.3</v>
      </c>
    </row>
    <row r="14" spans="1:46" ht="13.5" customHeight="1" x14ac:dyDescent="0.2">
      <c r="A14" s="266"/>
      <c r="B14" s="262"/>
      <c r="C14" s="262"/>
      <c r="D14" s="262"/>
      <c r="E14" s="262"/>
      <c r="F14" s="262"/>
      <c r="G14" s="262"/>
      <c r="H14" s="262"/>
      <c r="I14" s="262"/>
      <c r="J14" s="262"/>
      <c r="K14" s="262"/>
      <c r="L14" s="262"/>
      <c r="M14" s="262"/>
      <c r="N14" s="262"/>
      <c r="O14" s="262"/>
      <c r="P14" s="262"/>
      <c r="Q14" s="262"/>
      <c r="R14" s="262"/>
      <c r="S14" s="262"/>
      <c r="T14" s="262"/>
      <c r="U14" s="262"/>
      <c r="V14" s="262"/>
      <c r="W14" s="262"/>
      <c r="X14" s="262"/>
      <c r="Y14" s="262"/>
      <c r="Z14" s="262"/>
      <c r="AA14" s="262"/>
      <c r="AB14" s="262"/>
      <c r="AC14" s="262"/>
      <c r="AD14" s="262"/>
      <c r="AE14" s="262"/>
      <c r="AF14" s="262"/>
      <c r="AG14" s="262"/>
      <c r="AH14" s="262"/>
      <c r="AI14" s="262"/>
      <c r="AJ14" s="262"/>
      <c r="AK14" s="1166" t="s">
        <v>521</v>
      </c>
      <c r="AL14" s="1167"/>
      <c r="AM14" s="1167"/>
      <c r="AN14" s="1168"/>
      <c r="AO14" s="284">
        <v>94193</v>
      </c>
      <c r="AP14" s="284">
        <v>3765</v>
      </c>
      <c r="AQ14" s="285">
        <v>2339</v>
      </c>
      <c r="AR14" s="286">
        <v>61</v>
      </c>
    </row>
    <row r="15" spans="1:46" ht="13.5" customHeight="1" x14ac:dyDescent="0.2">
      <c r="A15" s="266"/>
      <c r="B15" s="262"/>
      <c r="C15" s="262"/>
      <c r="D15" s="262"/>
      <c r="E15" s="262"/>
      <c r="F15" s="262"/>
      <c r="G15" s="262"/>
      <c r="H15" s="262"/>
      <c r="I15" s="262"/>
      <c r="J15" s="262"/>
      <c r="K15" s="262"/>
      <c r="L15" s="262"/>
      <c r="M15" s="262"/>
      <c r="N15" s="262"/>
      <c r="O15" s="262"/>
      <c r="P15" s="262"/>
      <c r="Q15" s="262"/>
      <c r="R15" s="262"/>
      <c r="S15" s="262"/>
      <c r="T15" s="262"/>
      <c r="U15" s="262"/>
      <c r="V15" s="262"/>
      <c r="W15" s="262"/>
      <c r="X15" s="262"/>
      <c r="Y15" s="262"/>
      <c r="Z15" s="262"/>
      <c r="AA15" s="262"/>
      <c r="AB15" s="262"/>
      <c r="AC15" s="262"/>
      <c r="AD15" s="262"/>
      <c r="AE15" s="262"/>
      <c r="AF15" s="262"/>
      <c r="AG15" s="262"/>
      <c r="AH15" s="262"/>
      <c r="AI15" s="262"/>
      <c r="AJ15" s="262"/>
      <c r="AK15" s="1169" t="s">
        <v>522</v>
      </c>
      <c r="AL15" s="1170"/>
      <c r="AM15" s="1170"/>
      <c r="AN15" s="1171"/>
      <c r="AO15" s="284">
        <v>-149537</v>
      </c>
      <c r="AP15" s="284">
        <v>-5978</v>
      </c>
      <c r="AQ15" s="285">
        <v>-7717</v>
      </c>
      <c r="AR15" s="286">
        <v>-22.5</v>
      </c>
    </row>
    <row r="16" spans="1:46" ht="13.2" x14ac:dyDescent="0.2">
      <c r="A16" s="266"/>
      <c r="B16" s="262"/>
      <c r="C16" s="262"/>
      <c r="D16" s="262"/>
      <c r="E16" s="262"/>
      <c r="F16" s="262"/>
      <c r="G16" s="262"/>
      <c r="H16" s="262"/>
      <c r="I16" s="262"/>
      <c r="J16" s="262"/>
      <c r="K16" s="262"/>
      <c r="L16" s="262"/>
      <c r="M16" s="262"/>
      <c r="N16" s="262"/>
      <c r="O16" s="262"/>
      <c r="P16" s="262"/>
      <c r="Q16" s="262"/>
      <c r="R16" s="262"/>
      <c r="S16" s="262"/>
      <c r="T16" s="262"/>
      <c r="U16" s="262"/>
      <c r="V16" s="262"/>
      <c r="W16" s="262"/>
      <c r="X16" s="262"/>
      <c r="Y16" s="262"/>
      <c r="Z16" s="262"/>
      <c r="AA16" s="262"/>
      <c r="AB16" s="262"/>
      <c r="AC16" s="262"/>
      <c r="AD16" s="262"/>
      <c r="AE16" s="262"/>
      <c r="AF16" s="262"/>
      <c r="AG16" s="262"/>
      <c r="AH16" s="262"/>
      <c r="AI16" s="262"/>
      <c r="AJ16" s="262"/>
      <c r="AK16" s="1169" t="s">
        <v>191</v>
      </c>
      <c r="AL16" s="1170"/>
      <c r="AM16" s="1170"/>
      <c r="AN16" s="1171"/>
      <c r="AO16" s="284">
        <v>3242305</v>
      </c>
      <c r="AP16" s="284">
        <v>129614</v>
      </c>
      <c r="AQ16" s="285">
        <v>115515</v>
      </c>
      <c r="AR16" s="286">
        <v>12.2</v>
      </c>
    </row>
    <row r="17" spans="1:46" ht="13.2" x14ac:dyDescent="0.2">
      <c r="A17" s="266"/>
      <c r="B17" s="262"/>
      <c r="C17" s="262"/>
      <c r="D17" s="262"/>
      <c r="E17" s="262"/>
      <c r="F17" s="262"/>
      <c r="G17" s="262"/>
      <c r="H17" s="262"/>
      <c r="I17" s="262"/>
      <c r="J17" s="262"/>
      <c r="K17" s="262"/>
      <c r="L17" s="262"/>
      <c r="M17" s="262"/>
      <c r="N17" s="262"/>
      <c r="O17" s="262"/>
      <c r="P17" s="262"/>
      <c r="Q17" s="262"/>
      <c r="R17" s="262"/>
      <c r="S17" s="262"/>
      <c r="T17" s="262"/>
      <c r="U17" s="262"/>
      <c r="V17" s="262"/>
      <c r="W17" s="262"/>
      <c r="X17" s="262"/>
      <c r="Y17" s="262"/>
      <c r="Z17" s="262"/>
      <c r="AA17" s="262"/>
      <c r="AB17" s="262"/>
      <c r="AC17" s="262"/>
      <c r="AD17" s="262"/>
      <c r="AE17" s="262"/>
      <c r="AF17" s="262"/>
      <c r="AG17" s="262"/>
      <c r="AH17" s="262"/>
      <c r="AI17" s="262"/>
      <c r="AJ17" s="262"/>
      <c r="AK17" s="262"/>
      <c r="AL17" s="262"/>
      <c r="AM17" s="262"/>
      <c r="AN17" s="262"/>
      <c r="AO17" s="262"/>
      <c r="AP17" s="262"/>
      <c r="AQ17" s="262"/>
      <c r="AR17" s="287"/>
    </row>
    <row r="18" spans="1:46" ht="13.2" x14ac:dyDescent="0.2">
      <c r="A18" s="266"/>
      <c r="B18" s="262"/>
      <c r="C18" s="262"/>
      <c r="D18" s="262"/>
      <c r="E18" s="262"/>
      <c r="F18" s="262"/>
      <c r="G18" s="262"/>
      <c r="H18" s="262"/>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88"/>
      <c r="AR18" s="288"/>
    </row>
    <row r="19" spans="1:46" ht="13.2" x14ac:dyDescent="0.2">
      <c r="A19" s="266"/>
      <c r="B19" s="262"/>
      <c r="C19" s="262"/>
      <c r="D19" s="262"/>
      <c r="E19" s="262"/>
      <c r="F19" s="262"/>
      <c r="G19" s="262"/>
      <c r="H19" s="262"/>
      <c r="I19" s="262"/>
      <c r="J19" s="262"/>
      <c r="K19" s="262"/>
      <c r="L19" s="262"/>
      <c r="M19" s="262"/>
      <c r="N19" s="262"/>
      <c r="O19" s="262"/>
      <c r="P19" s="262"/>
      <c r="Q19" s="262"/>
      <c r="R19" s="262"/>
      <c r="S19" s="262"/>
      <c r="T19" s="262"/>
      <c r="U19" s="262"/>
      <c r="V19" s="262"/>
      <c r="W19" s="262"/>
      <c r="X19" s="262"/>
      <c r="Y19" s="262"/>
      <c r="Z19" s="262"/>
      <c r="AA19" s="262"/>
      <c r="AB19" s="262"/>
      <c r="AC19" s="262"/>
      <c r="AD19" s="262"/>
      <c r="AE19" s="262"/>
      <c r="AF19" s="262"/>
      <c r="AG19" s="262"/>
      <c r="AH19" s="262"/>
      <c r="AI19" s="262"/>
      <c r="AJ19" s="262"/>
      <c r="AK19" s="262" t="s">
        <v>523</v>
      </c>
      <c r="AL19" s="262"/>
      <c r="AM19" s="262"/>
      <c r="AN19" s="262"/>
      <c r="AO19" s="262"/>
      <c r="AP19" s="262"/>
      <c r="AQ19" s="262"/>
      <c r="AR19" s="262"/>
    </row>
    <row r="20" spans="1:46" ht="13.2" x14ac:dyDescent="0.2">
      <c r="A20" s="266"/>
      <c r="B20" s="262"/>
      <c r="C20" s="262"/>
      <c r="D20" s="262"/>
      <c r="E20" s="262"/>
      <c r="F20" s="262"/>
      <c r="G20" s="262"/>
      <c r="H20" s="262"/>
      <c r="I20" s="262"/>
      <c r="J20" s="262"/>
      <c r="K20" s="262"/>
      <c r="L20" s="262"/>
      <c r="M20" s="262"/>
      <c r="N20" s="262"/>
      <c r="O20" s="262"/>
      <c r="P20" s="262"/>
      <c r="Q20" s="262"/>
      <c r="R20" s="262"/>
      <c r="S20" s="262"/>
      <c r="T20" s="262"/>
      <c r="U20" s="262"/>
      <c r="V20" s="262"/>
      <c r="W20" s="262"/>
      <c r="X20" s="262"/>
      <c r="Y20" s="262"/>
      <c r="Z20" s="262"/>
      <c r="AA20" s="262"/>
      <c r="AB20" s="262"/>
      <c r="AC20" s="262"/>
      <c r="AD20" s="262"/>
      <c r="AE20" s="262"/>
      <c r="AF20" s="262"/>
      <c r="AG20" s="262"/>
      <c r="AH20" s="262"/>
      <c r="AI20" s="262"/>
      <c r="AJ20" s="262"/>
      <c r="AK20" s="289"/>
      <c r="AL20" s="290"/>
      <c r="AM20" s="290"/>
      <c r="AN20" s="291"/>
      <c r="AO20" s="292" t="s">
        <v>524</v>
      </c>
      <c r="AP20" s="293" t="s">
        <v>525</v>
      </c>
      <c r="AQ20" s="294" t="s">
        <v>526</v>
      </c>
      <c r="AR20" s="295"/>
    </row>
    <row r="21" spans="1:46" s="301" customFormat="1" ht="13.2" x14ac:dyDescent="0.2">
      <c r="A21" s="296"/>
      <c r="B21" s="267"/>
      <c r="C21" s="267"/>
      <c r="D21" s="267"/>
      <c r="E21" s="267"/>
      <c r="F21" s="267"/>
      <c r="G21" s="267"/>
      <c r="H21" s="267"/>
      <c r="I21" s="267"/>
      <c r="J21" s="267"/>
      <c r="K21" s="267"/>
      <c r="L21" s="267"/>
      <c r="M21" s="267"/>
      <c r="N21" s="267"/>
      <c r="O21" s="267"/>
      <c r="P21" s="267"/>
      <c r="Q21" s="267"/>
      <c r="R21" s="267"/>
      <c r="S21" s="267"/>
      <c r="T21" s="267"/>
      <c r="U21" s="267"/>
      <c r="V21" s="267"/>
      <c r="W21" s="267"/>
      <c r="X21" s="267"/>
      <c r="Y21" s="267"/>
      <c r="Z21" s="267"/>
      <c r="AA21" s="267"/>
      <c r="AB21" s="267"/>
      <c r="AC21" s="267"/>
      <c r="AD21" s="267"/>
      <c r="AE21" s="267"/>
      <c r="AF21" s="267"/>
      <c r="AG21" s="267"/>
      <c r="AH21" s="267"/>
      <c r="AI21" s="267"/>
      <c r="AJ21" s="267"/>
      <c r="AK21" s="1172" t="s">
        <v>527</v>
      </c>
      <c r="AL21" s="1173"/>
      <c r="AM21" s="1173"/>
      <c r="AN21" s="1174"/>
      <c r="AO21" s="297">
        <v>11.31</v>
      </c>
      <c r="AP21" s="298">
        <v>10.69</v>
      </c>
      <c r="AQ21" s="299">
        <v>0.62</v>
      </c>
      <c r="AR21" s="267"/>
      <c r="AS21" s="300"/>
      <c r="AT21" s="296"/>
    </row>
    <row r="22" spans="1:46" s="301" customFormat="1" ht="13.2" x14ac:dyDescent="0.2">
      <c r="A22" s="296"/>
      <c r="B22" s="267"/>
      <c r="C22" s="267"/>
      <c r="D22" s="267"/>
      <c r="E22" s="267"/>
      <c r="F22" s="267"/>
      <c r="G22" s="267"/>
      <c r="H22" s="267"/>
      <c r="I22" s="267"/>
      <c r="J22" s="267"/>
      <c r="K22" s="267"/>
      <c r="L22" s="267"/>
      <c r="M22" s="267"/>
      <c r="N22" s="267"/>
      <c r="O22" s="267"/>
      <c r="P22" s="267"/>
      <c r="Q22" s="267"/>
      <c r="R22" s="267"/>
      <c r="S22" s="267"/>
      <c r="T22" s="267"/>
      <c r="U22" s="267"/>
      <c r="V22" s="267"/>
      <c r="W22" s="267"/>
      <c r="X22" s="267"/>
      <c r="Y22" s="267"/>
      <c r="Z22" s="267"/>
      <c r="AA22" s="267"/>
      <c r="AB22" s="267"/>
      <c r="AC22" s="267"/>
      <c r="AD22" s="267"/>
      <c r="AE22" s="267"/>
      <c r="AF22" s="267"/>
      <c r="AG22" s="267"/>
      <c r="AH22" s="267"/>
      <c r="AI22" s="267"/>
      <c r="AJ22" s="267"/>
      <c r="AK22" s="1172" t="s">
        <v>528</v>
      </c>
      <c r="AL22" s="1173"/>
      <c r="AM22" s="1173"/>
      <c r="AN22" s="1174"/>
      <c r="AO22" s="302">
        <v>98.9</v>
      </c>
      <c r="AP22" s="303">
        <v>97.4</v>
      </c>
      <c r="AQ22" s="304">
        <v>1.5</v>
      </c>
      <c r="AR22" s="288"/>
      <c r="AS22" s="300"/>
      <c r="AT22" s="296"/>
    </row>
    <row r="23" spans="1:46" s="301" customFormat="1" ht="13.2" x14ac:dyDescent="0.2">
      <c r="A23" s="296"/>
      <c r="B23" s="267"/>
      <c r="C23" s="267"/>
      <c r="D23" s="267"/>
      <c r="E23" s="267"/>
      <c r="F23" s="267"/>
      <c r="G23" s="267"/>
      <c r="H23" s="267"/>
      <c r="I23" s="267"/>
      <c r="J23" s="267"/>
      <c r="K23" s="267"/>
      <c r="L23" s="267"/>
      <c r="M23" s="267"/>
      <c r="N23" s="267"/>
      <c r="O23" s="267"/>
      <c r="P23" s="267"/>
      <c r="Q23" s="267"/>
      <c r="R23" s="267"/>
      <c r="S23" s="267"/>
      <c r="T23" s="267"/>
      <c r="U23" s="267"/>
      <c r="V23" s="267"/>
      <c r="W23" s="267"/>
      <c r="X23" s="267"/>
      <c r="Y23" s="267"/>
      <c r="Z23" s="267"/>
      <c r="AA23" s="267"/>
      <c r="AB23" s="267"/>
      <c r="AC23" s="267"/>
      <c r="AD23" s="267"/>
      <c r="AE23" s="267"/>
      <c r="AF23" s="267"/>
      <c r="AG23" s="267"/>
      <c r="AH23" s="267"/>
      <c r="AI23" s="267"/>
      <c r="AJ23" s="267"/>
      <c r="AK23" s="267"/>
      <c r="AL23" s="267"/>
      <c r="AM23" s="267"/>
      <c r="AN23" s="267"/>
      <c r="AO23" s="267"/>
      <c r="AP23" s="288"/>
      <c r="AQ23" s="288"/>
      <c r="AR23" s="288"/>
      <c r="AS23" s="300"/>
      <c r="AT23" s="296"/>
    </row>
    <row r="24" spans="1:46" s="301" customFormat="1" ht="13.2" x14ac:dyDescent="0.2">
      <c r="A24" s="296"/>
      <c r="B24" s="267"/>
      <c r="C24" s="267"/>
      <c r="D24" s="267"/>
      <c r="E24" s="267"/>
      <c r="F24" s="267"/>
      <c r="G24" s="267"/>
      <c r="H24" s="267"/>
      <c r="I24" s="267"/>
      <c r="J24" s="267"/>
      <c r="K24" s="267"/>
      <c r="L24" s="267"/>
      <c r="M24" s="267"/>
      <c r="N24" s="267"/>
      <c r="O24" s="267"/>
      <c r="P24" s="267"/>
      <c r="Q24" s="267"/>
      <c r="R24" s="267"/>
      <c r="S24" s="267"/>
      <c r="T24" s="267"/>
      <c r="U24" s="267"/>
      <c r="V24" s="267"/>
      <c r="W24" s="267"/>
      <c r="X24" s="267"/>
      <c r="Y24" s="267"/>
      <c r="Z24" s="267"/>
      <c r="AA24" s="267"/>
      <c r="AB24" s="267"/>
      <c r="AC24" s="267"/>
      <c r="AD24" s="267"/>
      <c r="AE24" s="267"/>
      <c r="AF24" s="267"/>
      <c r="AG24" s="267"/>
      <c r="AH24" s="267"/>
      <c r="AI24" s="267"/>
      <c r="AJ24" s="267"/>
      <c r="AK24" s="267"/>
      <c r="AL24" s="267"/>
      <c r="AM24" s="267"/>
      <c r="AN24" s="267"/>
      <c r="AO24" s="267"/>
      <c r="AP24" s="288"/>
      <c r="AQ24" s="288"/>
      <c r="AR24" s="288"/>
      <c r="AS24" s="300"/>
      <c r="AT24" s="296"/>
    </row>
    <row r="25" spans="1:46" s="301" customFormat="1" ht="13.2" x14ac:dyDescent="0.2">
      <c r="A25" s="305"/>
      <c r="B25" s="306"/>
      <c r="C25" s="306"/>
      <c r="D25" s="306"/>
      <c r="E25" s="306"/>
      <c r="F25" s="306"/>
      <c r="G25" s="306"/>
      <c r="H25" s="306"/>
      <c r="I25" s="306"/>
      <c r="J25" s="306"/>
      <c r="K25" s="306"/>
      <c r="L25" s="306"/>
      <c r="M25" s="306"/>
      <c r="N25" s="306"/>
      <c r="O25" s="306"/>
      <c r="P25" s="306"/>
      <c r="Q25" s="306"/>
      <c r="R25" s="306"/>
      <c r="S25" s="306"/>
      <c r="T25" s="306"/>
      <c r="U25" s="306"/>
      <c r="V25" s="306"/>
      <c r="W25" s="306"/>
      <c r="X25" s="306"/>
      <c r="Y25" s="306"/>
      <c r="Z25" s="306"/>
      <c r="AA25" s="306"/>
      <c r="AB25" s="306"/>
      <c r="AC25" s="306"/>
      <c r="AD25" s="306"/>
      <c r="AE25" s="306"/>
      <c r="AF25" s="306"/>
      <c r="AG25" s="306"/>
      <c r="AH25" s="306"/>
      <c r="AI25" s="306"/>
      <c r="AJ25" s="306"/>
      <c r="AK25" s="306"/>
      <c r="AL25" s="306"/>
      <c r="AM25" s="306"/>
      <c r="AN25" s="306"/>
      <c r="AO25" s="306"/>
      <c r="AP25" s="307"/>
      <c r="AQ25" s="307"/>
      <c r="AR25" s="307"/>
      <c r="AS25" s="308"/>
      <c r="AT25" s="296"/>
    </row>
    <row r="26" spans="1:46" s="301" customFormat="1" ht="13.2" x14ac:dyDescent="0.2">
      <c r="A26" s="1165" t="s">
        <v>529</v>
      </c>
      <c r="B26" s="1165"/>
      <c r="C26" s="1165"/>
      <c r="D26" s="1165"/>
      <c r="E26" s="1165"/>
      <c r="F26" s="1165"/>
      <c r="G26" s="1165"/>
      <c r="H26" s="1165"/>
      <c r="I26" s="1165"/>
      <c r="J26" s="1165"/>
      <c r="K26" s="1165"/>
      <c r="L26" s="1165"/>
      <c r="M26" s="1165"/>
      <c r="N26" s="1165"/>
      <c r="O26" s="1165"/>
      <c r="P26" s="1165"/>
      <c r="Q26" s="1165"/>
      <c r="R26" s="1165"/>
      <c r="S26" s="1165"/>
      <c r="T26" s="1165"/>
      <c r="U26" s="1165"/>
      <c r="V26" s="1165"/>
      <c r="W26" s="1165"/>
      <c r="X26" s="1165"/>
      <c r="Y26" s="1165"/>
      <c r="Z26" s="1165"/>
      <c r="AA26" s="1165"/>
      <c r="AB26" s="1165"/>
      <c r="AC26" s="1165"/>
      <c r="AD26" s="1165"/>
      <c r="AE26" s="1165"/>
      <c r="AF26" s="1165"/>
      <c r="AG26" s="1165"/>
      <c r="AH26" s="1165"/>
      <c r="AI26" s="1165"/>
      <c r="AJ26" s="1165"/>
      <c r="AK26" s="1165"/>
      <c r="AL26" s="1165"/>
      <c r="AM26" s="1165"/>
      <c r="AN26" s="1165"/>
      <c r="AO26" s="1165"/>
      <c r="AP26" s="1165"/>
      <c r="AQ26" s="1165"/>
      <c r="AR26" s="1165"/>
      <c r="AS26" s="1165"/>
      <c r="AT26" s="267"/>
    </row>
    <row r="27" spans="1:46" ht="13.2" x14ac:dyDescent="0.2">
      <c r="A27" s="309"/>
      <c r="AO27" s="262"/>
      <c r="AP27" s="262"/>
      <c r="AQ27" s="262"/>
      <c r="AR27" s="262"/>
      <c r="AS27" s="262"/>
      <c r="AT27" s="262"/>
    </row>
    <row r="28" spans="1:46" ht="16.2" x14ac:dyDescent="0.2">
      <c r="A28" s="263" t="s">
        <v>530</v>
      </c>
      <c r="B28" s="264"/>
      <c r="C28" s="264"/>
      <c r="D28" s="264"/>
      <c r="E28" s="264"/>
      <c r="F28" s="264"/>
      <c r="G28" s="264"/>
      <c r="H28" s="264"/>
      <c r="I28" s="264"/>
      <c r="J28" s="264"/>
      <c r="K28" s="264"/>
      <c r="L28" s="264"/>
      <c r="M28" s="264"/>
      <c r="N28" s="264"/>
      <c r="O28" s="264"/>
      <c r="P28" s="264"/>
      <c r="Q28" s="264"/>
      <c r="R28" s="264"/>
      <c r="S28" s="264"/>
      <c r="T28" s="264"/>
      <c r="U28" s="264"/>
      <c r="V28" s="264"/>
      <c r="W28" s="264"/>
      <c r="X28" s="264"/>
      <c r="Y28" s="264"/>
      <c r="Z28" s="264"/>
      <c r="AA28" s="264"/>
      <c r="AB28" s="264"/>
      <c r="AC28" s="264"/>
      <c r="AD28" s="264"/>
      <c r="AE28" s="264"/>
      <c r="AF28" s="264"/>
      <c r="AG28" s="264"/>
      <c r="AH28" s="264"/>
      <c r="AI28" s="264"/>
      <c r="AJ28" s="264"/>
      <c r="AK28" s="264"/>
      <c r="AL28" s="264"/>
      <c r="AM28" s="264"/>
      <c r="AN28" s="264"/>
      <c r="AO28" s="264"/>
      <c r="AP28" s="264"/>
      <c r="AQ28" s="264"/>
      <c r="AR28" s="264"/>
      <c r="AS28" s="310"/>
    </row>
    <row r="29" spans="1:46" ht="13.2" x14ac:dyDescent="0.2">
      <c r="A29" s="266"/>
      <c r="B29" s="262"/>
      <c r="C29" s="262"/>
      <c r="D29" s="262"/>
      <c r="E29" s="262"/>
      <c r="F29" s="262"/>
      <c r="G29" s="262"/>
      <c r="H29" s="262"/>
      <c r="I29" s="262"/>
      <c r="J29" s="262"/>
      <c r="K29" s="262"/>
      <c r="L29" s="262"/>
      <c r="M29" s="262"/>
      <c r="N29" s="262"/>
      <c r="O29" s="262"/>
      <c r="P29" s="262"/>
      <c r="Q29" s="262"/>
      <c r="R29" s="262"/>
      <c r="S29" s="262"/>
      <c r="T29" s="262"/>
      <c r="U29" s="262"/>
      <c r="V29" s="262"/>
      <c r="W29" s="262"/>
      <c r="X29" s="262"/>
      <c r="Y29" s="262"/>
      <c r="Z29" s="262"/>
      <c r="AA29" s="262"/>
      <c r="AB29" s="262"/>
      <c r="AC29" s="262"/>
      <c r="AD29" s="262"/>
      <c r="AE29" s="262"/>
      <c r="AF29" s="262"/>
      <c r="AG29" s="262"/>
      <c r="AH29" s="262"/>
      <c r="AI29" s="262"/>
      <c r="AJ29" s="262"/>
      <c r="AK29" s="267" t="s">
        <v>531</v>
      </c>
      <c r="AL29" s="267"/>
      <c r="AM29" s="267"/>
      <c r="AN29" s="267"/>
      <c r="AO29" s="262"/>
      <c r="AP29" s="262"/>
      <c r="AQ29" s="262"/>
      <c r="AR29" s="262"/>
      <c r="AS29" s="311"/>
    </row>
    <row r="30" spans="1:46" ht="13.5" customHeight="1" x14ac:dyDescent="0.2">
      <c r="A30" s="266"/>
      <c r="B30" s="262"/>
      <c r="C30" s="262"/>
      <c r="D30" s="262"/>
      <c r="E30" s="262"/>
      <c r="F30" s="262"/>
      <c r="G30" s="262"/>
      <c r="H30" s="262"/>
      <c r="I30" s="262"/>
      <c r="J30" s="262"/>
      <c r="K30" s="262"/>
      <c r="L30" s="262"/>
      <c r="M30" s="262"/>
      <c r="N30" s="262"/>
      <c r="O30" s="262"/>
      <c r="P30" s="262"/>
      <c r="Q30" s="262"/>
      <c r="R30" s="262"/>
      <c r="S30" s="262"/>
      <c r="T30" s="262"/>
      <c r="U30" s="262"/>
      <c r="V30" s="262"/>
      <c r="W30" s="262"/>
      <c r="X30" s="262"/>
      <c r="Y30" s="262"/>
      <c r="Z30" s="262"/>
      <c r="AA30" s="262"/>
      <c r="AB30" s="262"/>
      <c r="AC30" s="262"/>
      <c r="AD30" s="262"/>
      <c r="AE30" s="262"/>
      <c r="AF30" s="262"/>
      <c r="AG30" s="262"/>
      <c r="AH30" s="262"/>
      <c r="AI30" s="262"/>
      <c r="AJ30" s="262"/>
      <c r="AK30" s="269"/>
      <c r="AL30" s="270"/>
      <c r="AM30" s="270"/>
      <c r="AN30" s="271"/>
      <c r="AO30" s="1154" t="s">
        <v>510</v>
      </c>
      <c r="AP30" s="272"/>
      <c r="AQ30" s="273" t="s">
        <v>511</v>
      </c>
      <c r="AR30" s="274"/>
    </row>
    <row r="31" spans="1:46" ht="13.2" x14ac:dyDescent="0.2">
      <c r="A31" s="266"/>
      <c r="B31" s="262"/>
      <c r="C31" s="262"/>
      <c r="D31" s="262"/>
      <c r="E31" s="262"/>
      <c r="F31" s="262"/>
      <c r="G31" s="262"/>
      <c r="H31" s="262"/>
      <c r="I31" s="262"/>
      <c r="J31" s="262"/>
      <c r="K31" s="262"/>
      <c r="L31" s="262"/>
      <c r="M31" s="262"/>
      <c r="N31" s="262"/>
      <c r="O31" s="262"/>
      <c r="P31" s="262"/>
      <c r="Q31" s="262"/>
      <c r="R31" s="262"/>
      <c r="S31" s="262"/>
      <c r="T31" s="262"/>
      <c r="U31" s="262"/>
      <c r="V31" s="262"/>
      <c r="W31" s="262"/>
      <c r="X31" s="262"/>
      <c r="Y31" s="262"/>
      <c r="Z31" s="262"/>
      <c r="AA31" s="262"/>
      <c r="AB31" s="262"/>
      <c r="AC31" s="262"/>
      <c r="AD31" s="262"/>
      <c r="AE31" s="262"/>
      <c r="AF31" s="262"/>
      <c r="AG31" s="262"/>
      <c r="AH31" s="262"/>
      <c r="AI31" s="262"/>
      <c r="AJ31" s="262"/>
      <c r="AK31" s="275"/>
      <c r="AL31" s="276"/>
      <c r="AM31" s="276"/>
      <c r="AN31" s="277"/>
      <c r="AO31" s="1155"/>
      <c r="AP31" s="278" t="s">
        <v>512</v>
      </c>
      <c r="AQ31" s="279" t="s">
        <v>513</v>
      </c>
      <c r="AR31" s="280" t="s">
        <v>514</v>
      </c>
    </row>
    <row r="32" spans="1:46" ht="27" customHeight="1" x14ac:dyDescent="0.2">
      <c r="A32" s="266"/>
      <c r="B32" s="262"/>
      <c r="C32" s="262"/>
      <c r="D32" s="262"/>
      <c r="E32" s="262"/>
      <c r="F32" s="262"/>
      <c r="G32" s="262"/>
      <c r="H32" s="262"/>
      <c r="I32" s="262"/>
      <c r="J32" s="262"/>
      <c r="K32" s="262"/>
      <c r="L32" s="262"/>
      <c r="M32" s="262"/>
      <c r="N32" s="262"/>
      <c r="O32" s="262"/>
      <c r="P32" s="262"/>
      <c r="Q32" s="262"/>
      <c r="R32" s="262"/>
      <c r="S32" s="262"/>
      <c r="T32" s="262"/>
      <c r="U32" s="262"/>
      <c r="V32" s="262"/>
      <c r="W32" s="262"/>
      <c r="X32" s="262"/>
      <c r="Y32" s="262"/>
      <c r="Z32" s="262"/>
      <c r="AA32" s="262"/>
      <c r="AB32" s="262"/>
      <c r="AC32" s="262"/>
      <c r="AD32" s="262"/>
      <c r="AE32" s="262"/>
      <c r="AF32" s="262"/>
      <c r="AG32" s="262"/>
      <c r="AH32" s="262"/>
      <c r="AI32" s="262"/>
      <c r="AJ32" s="262"/>
      <c r="AK32" s="1156" t="s">
        <v>532</v>
      </c>
      <c r="AL32" s="1157"/>
      <c r="AM32" s="1157"/>
      <c r="AN32" s="1158"/>
      <c r="AO32" s="312">
        <v>2470591</v>
      </c>
      <c r="AP32" s="312">
        <v>98764</v>
      </c>
      <c r="AQ32" s="313">
        <v>74824</v>
      </c>
      <c r="AR32" s="314">
        <v>32</v>
      </c>
    </row>
    <row r="33" spans="1:46" ht="13.5" customHeight="1" x14ac:dyDescent="0.2">
      <c r="A33" s="266"/>
      <c r="B33" s="262"/>
      <c r="C33" s="262"/>
      <c r="D33" s="262"/>
      <c r="E33" s="262"/>
      <c r="F33" s="262"/>
      <c r="G33" s="262"/>
      <c r="H33" s="262"/>
      <c r="I33" s="262"/>
      <c r="J33" s="262"/>
      <c r="K33" s="262"/>
      <c r="L33" s="262"/>
      <c r="M33" s="262"/>
      <c r="N33" s="262"/>
      <c r="O33" s="262"/>
      <c r="P33" s="262"/>
      <c r="Q33" s="262"/>
      <c r="R33" s="262"/>
      <c r="S33" s="262"/>
      <c r="T33" s="262"/>
      <c r="U33" s="262"/>
      <c r="V33" s="262"/>
      <c r="W33" s="262"/>
      <c r="X33" s="262"/>
      <c r="Y33" s="262"/>
      <c r="Z33" s="262"/>
      <c r="AA33" s="262"/>
      <c r="AB33" s="262"/>
      <c r="AC33" s="262"/>
      <c r="AD33" s="262"/>
      <c r="AE33" s="262"/>
      <c r="AF33" s="262"/>
      <c r="AG33" s="262"/>
      <c r="AH33" s="262"/>
      <c r="AI33" s="262"/>
      <c r="AJ33" s="262"/>
      <c r="AK33" s="1156" t="s">
        <v>533</v>
      </c>
      <c r="AL33" s="1157"/>
      <c r="AM33" s="1157"/>
      <c r="AN33" s="1158"/>
      <c r="AO33" s="312" t="s">
        <v>519</v>
      </c>
      <c r="AP33" s="312" t="s">
        <v>519</v>
      </c>
      <c r="AQ33" s="313" t="s">
        <v>519</v>
      </c>
      <c r="AR33" s="314" t="s">
        <v>519</v>
      </c>
    </row>
    <row r="34" spans="1:46" ht="27" customHeight="1" x14ac:dyDescent="0.2">
      <c r="A34" s="266"/>
      <c r="B34" s="262"/>
      <c r="C34" s="262"/>
      <c r="D34" s="262"/>
      <c r="E34" s="262"/>
      <c r="F34" s="262"/>
      <c r="G34" s="262"/>
      <c r="H34" s="262"/>
      <c r="I34" s="262"/>
      <c r="J34" s="262"/>
      <c r="K34" s="262"/>
      <c r="L34" s="262"/>
      <c r="M34" s="262"/>
      <c r="N34" s="262"/>
      <c r="O34" s="262"/>
      <c r="P34" s="262"/>
      <c r="Q34" s="262"/>
      <c r="R34" s="262"/>
      <c r="S34" s="262"/>
      <c r="T34" s="262"/>
      <c r="U34" s="262"/>
      <c r="V34" s="262"/>
      <c r="W34" s="262"/>
      <c r="X34" s="262"/>
      <c r="Y34" s="262"/>
      <c r="Z34" s="262"/>
      <c r="AA34" s="262"/>
      <c r="AB34" s="262"/>
      <c r="AC34" s="262"/>
      <c r="AD34" s="262"/>
      <c r="AE34" s="262"/>
      <c r="AF34" s="262"/>
      <c r="AG34" s="262"/>
      <c r="AH34" s="262"/>
      <c r="AI34" s="262"/>
      <c r="AJ34" s="262"/>
      <c r="AK34" s="1156" t="s">
        <v>534</v>
      </c>
      <c r="AL34" s="1157"/>
      <c r="AM34" s="1157"/>
      <c r="AN34" s="1158"/>
      <c r="AO34" s="312" t="s">
        <v>519</v>
      </c>
      <c r="AP34" s="312" t="s">
        <v>519</v>
      </c>
      <c r="AQ34" s="313">
        <v>1</v>
      </c>
      <c r="AR34" s="314" t="s">
        <v>519</v>
      </c>
    </row>
    <row r="35" spans="1:46" ht="27" customHeight="1" x14ac:dyDescent="0.2">
      <c r="A35" s="266"/>
      <c r="B35" s="262"/>
      <c r="C35" s="262"/>
      <c r="D35" s="262"/>
      <c r="E35" s="262"/>
      <c r="F35" s="262"/>
      <c r="G35" s="262"/>
      <c r="H35" s="262"/>
      <c r="I35" s="262"/>
      <c r="J35" s="262"/>
      <c r="K35" s="262"/>
      <c r="L35" s="262"/>
      <c r="M35" s="262"/>
      <c r="N35" s="262"/>
      <c r="O35" s="262"/>
      <c r="P35" s="262"/>
      <c r="Q35" s="262"/>
      <c r="R35" s="262"/>
      <c r="S35" s="262"/>
      <c r="T35" s="262"/>
      <c r="U35" s="262"/>
      <c r="V35" s="262"/>
      <c r="W35" s="262"/>
      <c r="X35" s="262"/>
      <c r="Y35" s="262"/>
      <c r="Z35" s="262"/>
      <c r="AA35" s="262"/>
      <c r="AB35" s="262"/>
      <c r="AC35" s="262"/>
      <c r="AD35" s="262"/>
      <c r="AE35" s="262"/>
      <c r="AF35" s="262"/>
      <c r="AG35" s="262"/>
      <c r="AH35" s="262"/>
      <c r="AI35" s="262"/>
      <c r="AJ35" s="262"/>
      <c r="AK35" s="1156" t="s">
        <v>535</v>
      </c>
      <c r="AL35" s="1157"/>
      <c r="AM35" s="1157"/>
      <c r="AN35" s="1158"/>
      <c r="AO35" s="312">
        <v>455860</v>
      </c>
      <c r="AP35" s="312">
        <v>18223</v>
      </c>
      <c r="AQ35" s="313">
        <v>17427</v>
      </c>
      <c r="AR35" s="314">
        <v>4.5999999999999996</v>
      </c>
    </row>
    <row r="36" spans="1:46" ht="27" customHeight="1" x14ac:dyDescent="0.2">
      <c r="A36" s="266"/>
      <c r="B36" s="262"/>
      <c r="C36" s="262"/>
      <c r="D36" s="262"/>
      <c r="E36" s="262"/>
      <c r="F36" s="262"/>
      <c r="G36" s="262"/>
      <c r="H36" s="262"/>
      <c r="I36" s="262"/>
      <c r="J36" s="262"/>
      <c r="K36" s="262"/>
      <c r="L36" s="262"/>
      <c r="M36" s="262"/>
      <c r="N36" s="262"/>
      <c r="O36" s="262"/>
      <c r="P36" s="262"/>
      <c r="Q36" s="262"/>
      <c r="R36" s="262"/>
      <c r="S36" s="262"/>
      <c r="T36" s="262"/>
      <c r="U36" s="262"/>
      <c r="V36" s="262"/>
      <c r="W36" s="262"/>
      <c r="X36" s="262"/>
      <c r="Y36" s="262"/>
      <c r="Z36" s="262"/>
      <c r="AA36" s="262"/>
      <c r="AB36" s="262"/>
      <c r="AC36" s="262"/>
      <c r="AD36" s="262"/>
      <c r="AE36" s="262"/>
      <c r="AF36" s="262"/>
      <c r="AG36" s="262"/>
      <c r="AH36" s="262"/>
      <c r="AI36" s="262"/>
      <c r="AJ36" s="262"/>
      <c r="AK36" s="1156" t="s">
        <v>536</v>
      </c>
      <c r="AL36" s="1157"/>
      <c r="AM36" s="1157"/>
      <c r="AN36" s="1158"/>
      <c r="AO36" s="312" t="s">
        <v>519</v>
      </c>
      <c r="AP36" s="312" t="s">
        <v>519</v>
      </c>
      <c r="AQ36" s="313">
        <v>2447</v>
      </c>
      <c r="AR36" s="314" t="s">
        <v>519</v>
      </c>
    </row>
    <row r="37" spans="1:46" ht="13.5" customHeight="1" x14ac:dyDescent="0.2">
      <c r="A37" s="266"/>
      <c r="B37" s="262"/>
      <c r="C37" s="262"/>
      <c r="D37" s="262"/>
      <c r="E37" s="262"/>
      <c r="F37" s="262"/>
      <c r="G37" s="262"/>
      <c r="H37" s="262"/>
      <c r="I37" s="262"/>
      <c r="J37" s="262"/>
      <c r="K37" s="262"/>
      <c r="L37" s="262"/>
      <c r="M37" s="262"/>
      <c r="N37" s="262"/>
      <c r="O37" s="262"/>
      <c r="P37" s="262"/>
      <c r="Q37" s="262"/>
      <c r="R37" s="262"/>
      <c r="S37" s="262"/>
      <c r="T37" s="262"/>
      <c r="U37" s="262"/>
      <c r="V37" s="262"/>
      <c r="W37" s="262"/>
      <c r="X37" s="262"/>
      <c r="Y37" s="262"/>
      <c r="Z37" s="262"/>
      <c r="AA37" s="262"/>
      <c r="AB37" s="262"/>
      <c r="AC37" s="262"/>
      <c r="AD37" s="262"/>
      <c r="AE37" s="262"/>
      <c r="AF37" s="262"/>
      <c r="AG37" s="262"/>
      <c r="AH37" s="262"/>
      <c r="AI37" s="262"/>
      <c r="AJ37" s="262"/>
      <c r="AK37" s="1156" t="s">
        <v>537</v>
      </c>
      <c r="AL37" s="1157"/>
      <c r="AM37" s="1157"/>
      <c r="AN37" s="1158"/>
      <c r="AO37" s="312" t="s">
        <v>519</v>
      </c>
      <c r="AP37" s="312" t="s">
        <v>519</v>
      </c>
      <c r="AQ37" s="313">
        <v>591</v>
      </c>
      <c r="AR37" s="314" t="s">
        <v>519</v>
      </c>
    </row>
    <row r="38" spans="1:46" ht="27" customHeight="1" x14ac:dyDescent="0.2">
      <c r="A38" s="266"/>
      <c r="B38" s="262"/>
      <c r="C38" s="262"/>
      <c r="D38" s="262"/>
      <c r="E38" s="262"/>
      <c r="F38" s="262"/>
      <c r="G38" s="262"/>
      <c r="H38" s="262"/>
      <c r="I38" s="262"/>
      <c r="J38" s="262"/>
      <c r="K38" s="262"/>
      <c r="L38" s="262"/>
      <c r="M38" s="262"/>
      <c r="N38" s="262"/>
      <c r="O38" s="262"/>
      <c r="P38" s="262"/>
      <c r="Q38" s="262"/>
      <c r="R38" s="262"/>
      <c r="S38" s="262"/>
      <c r="T38" s="262"/>
      <c r="U38" s="262"/>
      <c r="V38" s="262"/>
      <c r="W38" s="262"/>
      <c r="X38" s="262"/>
      <c r="Y38" s="262"/>
      <c r="Z38" s="262"/>
      <c r="AA38" s="262"/>
      <c r="AB38" s="262"/>
      <c r="AC38" s="262"/>
      <c r="AD38" s="262"/>
      <c r="AE38" s="262"/>
      <c r="AF38" s="262"/>
      <c r="AG38" s="262"/>
      <c r="AH38" s="262"/>
      <c r="AI38" s="262"/>
      <c r="AJ38" s="262"/>
      <c r="AK38" s="1159" t="s">
        <v>538</v>
      </c>
      <c r="AL38" s="1160"/>
      <c r="AM38" s="1160"/>
      <c r="AN38" s="1161"/>
      <c r="AO38" s="315" t="s">
        <v>519</v>
      </c>
      <c r="AP38" s="315" t="s">
        <v>519</v>
      </c>
      <c r="AQ38" s="316">
        <v>2</v>
      </c>
      <c r="AR38" s="304" t="s">
        <v>519</v>
      </c>
      <c r="AS38" s="311"/>
    </row>
    <row r="39" spans="1:46" ht="13.2" x14ac:dyDescent="0.2">
      <c r="A39" s="266"/>
      <c r="B39" s="262"/>
      <c r="C39" s="262"/>
      <c r="D39" s="262"/>
      <c r="E39" s="262"/>
      <c r="F39" s="262"/>
      <c r="G39" s="262"/>
      <c r="H39" s="262"/>
      <c r="I39" s="262"/>
      <c r="J39" s="262"/>
      <c r="K39" s="262"/>
      <c r="L39" s="262"/>
      <c r="M39" s="262"/>
      <c r="N39" s="262"/>
      <c r="O39" s="262"/>
      <c r="P39" s="262"/>
      <c r="Q39" s="262"/>
      <c r="R39" s="262"/>
      <c r="S39" s="262"/>
      <c r="T39" s="262"/>
      <c r="U39" s="262"/>
      <c r="V39" s="262"/>
      <c r="W39" s="262"/>
      <c r="X39" s="262"/>
      <c r="Y39" s="262"/>
      <c r="Z39" s="262"/>
      <c r="AA39" s="262"/>
      <c r="AB39" s="262"/>
      <c r="AC39" s="262"/>
      <c r="AD39" s="262"/>
      <c r="AE39" s="262"/>
      <c r="AF39" s="262"/>
      <c r="AG39" s="262"/>
      <c r="AH39" s="262"/>
      <c r="AI39" s="262"/>
      <c r="AJ39" s="262"/>
      <c r="AK39" s="1159" t="s">
        <v>539</v>
      </c>
      <c r="AL39" s="1160"/>
      <c r="AM39" s="1160"/>
      <c r="AN39" s="1161"/>
      <c r="AO39" s="312">
        <v>-66094</v>
      </c>
      <c r="AP39" s="312">
        <v>-2642</v>
      </c>
      <c r="AQ39" s="313">
        <v>-3618</v>
      </c>
      <c r="AR39" s="314">
        <v>-27</v>
      </c>
      <c r="AS39" s="311"/>
    </row>
    <row r="40" spans="1:46" ht="27" customHeight="1" x14ac:dyDescent="0.2">
      <c r="A40" s="266"/>
      <c r="B40" s="262"/>
      <c r="C40" s="262"/>
      <c r="D40" s="262"/>
      <c r="E40" s="262"/>
      <c r="F40" s="262"/>
      <c r="G40" s="262"/>
      <c r="H40" s="262"/>
      <c r="I40" s="262"/>
      <c r="J40" s="262"/>
      <c r="K40" s="262"/>
      <c r="L40" s="262"/>
      <c r="M40" s="262"/>
      <c r="N40" s="262"/>
      <c r="O40" s="262"/>
      <c r="P40" s="262"/>
      <c r="Q40" s="262"/>
      <c r="R40" s="262"/>
      <c r="S40" s="262"/>
      <c r="T40" s="262"/>
      <c r="U40" s="262"/>
      <c r="V40" s="262"/>
      <c r="W40" s="262"/>
      <c r="X40" s="262"/>
      <c r="Y40" s="262"/>
      <c r="Z40" s="262"/>
      <c r="AA40" s="262"/>
      <c r="AB40" s="262"/>
      <c r="AC40" s="262"/>
      <c r="AD40" s="262"/>
      <c r="AE40" s="262"/>
      <c r="AF40" s="262"/>
      <c r="AG40" s="262"/>
      <c r="AH40" s="262"/>
      <c r="AI40" s="262"/>
      <c r="AJ40" s="262"/>
      <c r="AK40" s="1156" t="s">
        <v>540</v>
      </c>
      <c r="AL40" s="1157"/>
      <c r="AM40" s="1157"/>
      <c r="AN40" s="1158"/>
      <c r="AO40" s="312">
        <v>-1760869</v>
      </c>
      <c r="AP40" s="312">
        <v>-70393</v>
      </c>
      <c r="AQ40" s="313">
        <v>-63812</v>
      </c>
      <c r="AR40" s="314">
        <v>10.3</v>
      </c>
      <c r="AS40" s="311"/>
    </row>
    <row r="41" spans="1:46" ht="13.2" x14ac:dyDescent="0.2">
      <c r="A41" s="266"/>
      <c r="B41" s="262"/>
      <c r="C41" s="262"/>
      <c r="D41" s="262"/>
      <c r="E41" s="262"/>
      <c r="F41" s="262"/>
      <c r="G41" s="262"/>
      <c r="H41" s="262"/>
      <c r="I41" s="262"/>
      <c r="J41" s="262"/>
      <c r="K41" s="262"/>
      <c r="L41" s="262"/>
      <c r="M41" s="262"/>
      <c r="N41" s="262"/>
      <c r="O41" s="262"/>
      <c r="P41" s="262"/>
      <c r="Q41" s="262"/>
      <c r="R41" s="262"/>
      <c r="S41" s="262"/>
      <c r="T41" s="262"/>
      <c r="U41" s="262"/>
      <c r="V41" s="262"/>
      <c r="W41" s="262"/>
      <c r="X41" s="262"/>
      <c r="Y41" s="262"/>
      <c r="Z41" s="262"/>
      <c r="AA41" s="262"/>
      <c r="AB41" s="262"/>
      <c r="AC41" s="262"/>
      <c r="AD41" s="262"/>
      <c r="AE41" s="262"/>
      <c r="AF41" s="262"/>
      <c r="AG41" s="262"/>
      <c r="AH41" s="262"/>
      <c r="AI41" s="262"/>
      <c r="AJ41" s="262"/>
      <c r="AK41" s="1162" t="s">
        <v>303</v>
      </c>
      <c r="AL41" s="1163"/>
      <c r="AM41" s="1163"/>
      <c r="AN41" s="1164"/>
      <c r="AO41" s="312">
        <v>1099488</v>
      </c>
      <c r="AP41" s="312">
        <v>43953</v>
      </c>
      <c r="AQ41" s="313">
        <v>27863</v>
      </c>
      <c r="AR41" s="314">
        <v>57.7</v>
      </c>
      <c r="AS41" s="311"/>
    </row>
    <row r="42" spans="1:46" ht="13.2" x14ac:dyDescent="0.2">
      <c r="A42" s="266"/>
      <c r="B42" s="262"/>
      <c r="C42" s="262"/>
      <c r="D42" s="262"/>
      <c r="E42" s="262"/>
      <c r="F42" s="262"/>
      <c r="G42" s="262"/>
      <c r="H42" s="262"/>
      <c r="I42" s="262"/>
      <c r="J42" s="262"/>
      <c r="K42" s="262"/>
      <c r="L42" s="262"/>
      <c r="M42" s="262"/>
      <c r="N42" s="262"/>
      <c r="O42" s="262"/>
      <c r="P42" s="262"/>
      <c r="Q42" s="262"/>
      <c r="R42" s="262"/>
      <c r="S42" s="262"/>
      <c r="T42" s="262"/>
      <c r="U42" s="262"/>
      <c r="V42" s="262"/>
      <c r="W42" s="262"/>
      <c r="X42" s="262"/>
      <c r="Y42" s="262"/>
      <c r="Z42" s="262"/>
      <c r="AA42" s="262"/>
      <c r="AB42" s="262"/>
      <c r="AC42" s="262"/>
      <c r="AD42" s="262"/>
      <c r="AE42" s="262"/>
      <c r="AF42" s="262"/>
      <c r="AG42" s="262"/>
      <c r="AH42" s="262"/>
      <c r="AI42" s="262"/>
      <c r="AJ42" s="262"/>
      <c r="AK42" s="317" t="s">
        <v>541</v>
      </c>
      <c r="AL42" s="262"/>
      <c r="AM42" s="262"/>
      <c r="AN42" s="262"/>
      <c r="AO42" s="262"/>
      <c r="AP42" s="262"/>
      <c r="AQ42" s="288"/>
      <c r="AR42" s="288"/>
      <c r="AS42" s="311"/>
    </row>
    <row r="43" spans="1:46" ht="13.2" x14ac:dyDescent="0.2">
      <c r="A43" s="266"/>
      <c r="B43" s="262"/>
      <c r="C43" s="262"/>
      <c r="D43" s="262"/>
      <c r="E43" s="262"/>
      <c r="F43" s="262"/>
      <c r="G43" s="262"/>
      <c r="H43" s="262"/>
      <c r="I43" s="262"/>
      <c r="J43" s="262"/>
      <c r="K43" s="262"/>
      <c r="L43" s="262"/>
      <c r="M43" s="262"/>
      <c r="N43" s="262"/>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318"/>
      <c r="AQ43" s="288"/>
      <c r="AR43" s="262"/>
      <c r="AS43" s="311"/>
    </row>
    <row r="44" spans="1:46" ht="13.2" x14ac:dyDescent="0.2">
      <c r="A44" s="266"/>
      <c r="B44" s="262"/>
      <c r="C44" s="262"/>
      <c r="D44" s="262"/>
      <c r="E44" s="262"/>
      <c r="F44" s="262"/>
      <c r="G44" s="262"/>
      <c r="H44" s="262"/>
      <c r="I44" s="262"/>
      <c r="J44" s="262"/>
      <c r="K44" s="262"/>
      <c r="L44" s="262"/>
      <c r="M44" s="262"/>
      <c r="N44" s="262"/>
      <c r="O44" s="262"/>
      <c r="P44" s="262"/>
      <c r="Q44" s="262"/>
      <c r="R44" s="262"/>
      <c r="S44" s="262"/>
      <c r="T44" s="262"/>
      <c r="U44" s="262"/>
      <c r="V44" s="262"/>
      <c r="W44" s="262"/>
      <c r="X44" s="262"/>
      <c r="Y44" s="262"/>
      <c r="Z44" s="262"/>
      <c r="AA44" s="262"/>
      <c r="AB44" s="262"/>
      <c r="AC44" s="262"/>
      <c r="AD44" s="262"/>
      <c r="AE44" s="262"/>
      <c r="AF44" s="262"/>
      <c r="AG44" s="262"/>
      <c r="AH44" s="262"/>
      <c r="AI44" s="262"/>
      <c r="AJ44" s="262"/>
      <c r="AK44" s="262"/>
      <c r="AL44" s="262"/>
      <c r="AM44" s="262"/>
      <c r="AN44" s="262"/>
      <c r="AO44" s="262"/>
      <c r="AP44" s="262"/>
      <c r="AQ44" s="288"/>
      <c r="AR44" s="262"/>
    </row>
    <row r="45" spans="1:46" ht="13.2" x14ac:dyDescent="0.2">
      <c r="A45" s="264"/>
      <c r="B45" s="264"/>
      <c r="C45" s="264"/>
      <c r="D45" s="264"/>
      <c r="E45" s="264"/>
      <c r="F45" s="264"/>
      <c r="G45" s="264"/>
      <c r="H45" s="264"/>
      <c r="I45" s="264"/>
      <c r="J45" s="264"/>
      <c r="K45" s="264"/>
      <c r="L45" s="264"/>
      <c r="M45" s="264"/>
      <c r="N45" s="264"/>
      <c r="O45" s="264"/>
      <c r="P45" s="264"/>
      <c r="Q45" s="264"/>
      <c r="R45" s="264"/>
      <c r="S45" s="264"/>
      <c r="T45" s="264"/>
      <c r="U45" s="264"/>
      <c r="V45" s="264"/>
      <c r="W45" s="264"/>
      <c r="X45" s="264"/>
      <c r="Y45" s="264"/>
      <c r="Z45" s="264"/>
      <c r="AA45" s="264"/>
      <c r="AB45" s="264"/>
      <c r="AC45" s="264"/>
      <c r="AD45" s="264"/>
      <c r="AE45" s="264"/>
      <c r="AF45" s="264"/>
      <c r="AG45" s="264"/>
      <c r="AH45" s="264"/>
      <c r="AI45" s="264"/>
      <c r="AJ45" s="264"/>
      <c r="AK45" s="264"/>
      <c r="AL45" s="264"/>
      <c r="AM45" s="264"/>
      <c r="AN45" s="264"/>
      <c r="AO45" s="264"/>
      <c r="AP45" s="264"/>
      <c r="AQ45" s="319"/>
      <c r="AR45" s="264"/>
      <c r="AS45" s="264"/>
      <c r="AT45" s="262"/>
    </row>
    <row r="46" spans="1:46" ht="13.2" x14ac:dyDescent="0.2">
      <c r="A46" s="320"/>
      <c r="B46" s="320"/>
      <c r="C46" s="320"/>
      <c r="D46" s="320"/>
      <c r="E46" s="320"/>
      <c r="F46" s="320"/>
      <c r="G46" s="320"/>
      <c r="H46" s="320"/>
      <c r="I46" s="320"/>
      <c r="J46" s="320"/>
      <c r="K46" s="320"/>
      <c r="L46" s="320"/>
      <c r="M46" s="320"/>
      <c r="N46" s="320"/>
      <c r="O46" s="320"/>
      <c r="P46" s="320"/>
      <c r="Q46" s="320"/>
      <c r="R46" s="320"/>
      <c r="S46" s="320"/>
      <c r="T46" s="320"/>
      <c r="U46" s="320"/>
      <c r="V46" s="320"/>
      <c r="W46" s="320"/>
      <c r="X46" s="320"/>
      <c r="Y46" s="320"/>
      <c r="Z46" s="320"/>
      <c r="AA46" s="320"/>
      <c r="AB46" s="320"/>
      <c r="AC46" s="320"/>
      <c r="AD46" s="320"/>
      <c r="AE46" s="320"/>
      <c r="AF46" s="320"/>
      <c r="AG46" s="320"/>
      <c r="AH46" s="320"/>
      <c r="AI46" s="320"/>
      <c r="AJ46" s="320"/>
      <c r="AK46" s="320"/>
      <c r="AL46" s="320"/>
      <c r="AM46" s="320"/>
      <c r="AN46" s="320"/>
      <c r="AO46" s="320"/>
      <c r="AP46" s="320"/>
      <c r="AQ46" s="320"/>
      <c r="AR46" s="320"/>
      <c r="AS46" s="320"/>
      <c r="AT46" s="262"/>
    </row>
    <row r="47" spans="1:46" ht="17.25" customHeight="1" x14ac:dyDescent="0.2">
      <c r="A47" s="321" t="s">
        <v>542</v>
      </c>
      <c r="B47" s="262"/>
      <c r="C47" s="262"/>
      <c r="D47" s="262"/>
      <c r="E47" s="262"/>
      <c r="F47" s="262"/>
      <c r="G47" s="262"/>
      <c r="H47" s="262"/>
      <c r="I47" s="262"/>
      <c r="J47" s="262"/>
      <c r="K47" s="262"/>
      <c r="L47" s="262"/>
      <c r="M47" s="262"/>
      <c r="N47" s="262"/>
      <c r="O47" s="262"/>
      <c r="P47" s="262"/>
      <c r="Q47" s="262"/>
      <c r="R47" s="262"/>
      <c r="S47" s="262"/>
      <c r="T47" s="262"/>
      <c r="U47" s="262"/>
      <c r="V47" s="262"/>
      <c r="W47" s="262"/>
      <c r="X47" s="262"/>
      <c r="Y47" s="262"/>
      <c r="Z47" s="262"/>
      <c r="AA47" s="262"/>
      <c r="AB47" s="262"/>
      <c r="AC47" s="262"/>
      <c r="AD47" s="262"/>
      <c r="AE47" s="262"/>
      <c r="AF47" s="262"/>
      <c r="AG47" s="262"/>
      <c r="AH47" s="262"/>
      <c r="AI47" s="262"/>
      <c r="AJ47" s="262"/>
      <c r="AK47" s="262"/>
      <c r="AL47" s="262"/>
      <c r="AM47" s="262"/>
      <c r="AN47" s="262"/>
      <c r="AO47" s="262"/>
      <c r="AP47" s="262"/>
      <c r="AQ47" s="262"/>
      <c r="AR47" s="262"/>
    </row>
    <row r="48" spans="1:46" ht="13.2" x14ac:dyDescent="0.2">
      <c r="A48" s="266"/>
      <c r="B48" s="262"/>
      <c r="C48" s="262"/>
      <c r="D48" s="262"/>
      <c r="E48" s="262"/>
      <c r="F48" s="262"/>
      <c r="G48" s="262"/>
      <c r="H48" s="262"/>
      <c r="I48" s="262"/>
      <c r="J48" s="262"/>
      <c r="K48" s="262"/>
      <c r="L48" s="262"/>
      <c r="M48" s="262"/>
      <c r="N48" s="262"/>
      <c r="O48" s="262"/>
      <c r="P48" s="262"/>
      <c r="Q48" s="262"/>
      <c r="R48" s="262"/>
      <c r="S48" s="262"/>
      <c r="T48" s="262"/>
      <c r="U48" s="262"/>
      <c r="V48" s="262"/>
      <c r="W48" s="262"/>
      <c r="X48" s="262"/>
      <c r="Y48" s="262"/>
      <c r="Z48" s="262"/>
      <c r="AA48" s="262"/>
      <c r="AB48" s="262"/>
      <c r="AC48" s="262"/>
      <c r="AD48" s="262"/>
      <c r="AE48" s="262"/>
      <c r="AF48" s="262"/>
      <c r="AG48" s="262"/>
      <c r="AH48" s="262"/>
      <c r="AI48" s="262"/>
      <c r="AJ48" s="262"/>
      <c r="AK48" s="322" t="s">
        <v>543</v>
      </c>
      <c r="AL48" s="322"/>
      <c r="AM48" s="322"/>
      <c r="AN48" s="322"/>
      <c r="AO48" s="322"/>
      <c r="AP48" s="322"/>
      <c r="AQ48" s="323"/>
      <c r="AR48" s="322"/>
    </row>
    <row r="49" spans="1:44" ht="13.5" customHeight="1" x14ac:dyDescent="0.2">
      <c r="A49" s="266"/>
      <c r="B49" s="262"/>
      <c r="C49" s="262"/>
      <c r="D49" s="262"/>
      <c r="E49" s="262"/>
      <c r="F49" s="262"/>
      <c r="G49" s="262"/>
      <c r="H49" s="262"/>
      <c r="I49" s="262"/>
      <c r="J49" s="262"/>
      <c r="K49" s="262"/>
      <c r="L49" s="262"/>
      <c r="M49" s="262"/>
      <c r="N49" s="262"/>
      <c r="O49" s="262"/>
      <c r="P49" s="262"/>
      <c r="Q49" s="262"/>
      <c r="R49" s="262"/>
      <c r="S49" s="262"/>
      <c r="T49" s="262"/>
      <c r="U49" s="262"/>
      <c r="V49" s="262"/>
      <c r="W49" s="262"/>
      <c r="X49" s="262"/>
      <c r="Y49" s="262"/>
      <c r="Z49" s="262"/>
      <c r="AA49" s="262"/>
      <c r="AB49" s="262"/>
      <c r="AC49" s="262"/>
      <c r="AD49" s="262"/>
      <c r="AE49" s="262"/>
      <c r="AF49" s="262"/>
      <c r="AG49" s="262"/>
      <c r="AH49" s="262"/>
      <c r="AI49" s="262"/>
      <c r="AJ49" s="262"/>
      <c r="AK49" s="324"/>
      <c r="AL49" s="325"/>
      <c r="AM49" s="1149" t="s">
        <v>510</v>
      </c>
      <c r="AN49" s="1151" t="s">
        <v>544</v>
      </c>
      <c r="AO49" s="1152"/>
      <c r="AP49" s="1152"/>
      <c r="AQ49" s="1152"/>
      <c r="AR49" s="1153"/>
    </row>
    <row r="50" spans="1:44" ht="13.2" x14ac:dyDescent="0.2">
      <c r="A50" s="266"/>
      <c r="B50" s="262"/>
      <c r="C50" s="262"/>
      <c r="D50" s="262"/>
      <c r="E50" s="262"/>
      <c r="F50" s="262"/>
      <c r="G50" s="262"/>
      <c r="H50" s="262"/>
      <c r="I50" s="262"/>
      <c r="J50" s="262"/>
      <c r="K50" s="262"/>
      <c r="L50" s="262"/>
      <c r="M50" s="262"/>
      <c r="N50" s="262"/>
      <c r="O50" s="262"/>
      <c r="P50" s="262"/>
      <c r="Q50" s="262"/>
      <c r="R50" s="262"/>
      <c r="S50" s="262"/>
      <c r="T50" s="262"/>
      <c r="U50" s="262"/>
      <c r="V50" s="262"/>
      <c r="W50" s="262"/>
      <c r="X50" s="262"/>
      <c r="Y50" s="262"/>
      <c r="Z50" s="262"/>
      <c r="AA50" s="262"/>
      <c r="AB50" s="262"/>
      <c r="AC50" s="262"/>
      <c r="AD50" s="262"/>
      <c r="AE50" s="262"/>
      <c r="AF50" s="262"/>
      <c r="AG50" s="262"/>
      <c r="AH50" s="262"/>
      <c r="AI50" s="262"/>
      <c r="AJ50" s="262"/>
      <c r="AK50" s="326"/>
      <c r="AL50" s="327"/>
      <c r="AM50" s="1150"/>
      <c r="AN50" s="328" t="s">
        <v>545</v>
      </c>
      <c r="AO50" s="329" t="s">
        <v>546</v>
      </c>
      <c r="AP50" s="330" t="s">
        <v>547</v>
      </c>
      <c r="AQ50" s="331" t="s">
        <v>548</v>
      </c>
      <c r="AR50" s="332" t="s">
        <v>549</v>
      </c>
    </row>
    <row r="51" spans="1:44" ht="13.2" x14ac:dyDescent="0.2">
      <c r="A51" s="266"/>
      <c r="B51" s="262"/>
      <c r="C51" s="262"/>
      <c r="D51" s="262"/>
      <c r="E51" s="262"/>
      <c r="F51" s="262"/>
      <c r="G51" s="262"/>
      <c r="H51" s="262"/>
      <c r="I51" s="262"/>
      <c r="J51" s="262"/>
      <c r="K51" s="262"/>
      <c r="L51" s="262"/>
      <c r="M51" s="262"/>
      <c r="N51" s="262"/>
      <c r="O51" s="262"/>
      <c r="P51" s="262"/>
      <c r="Q51" s="262"/>
      <c r="R51" s="262"/>
      <c r="S51" s="262"/>
      <c r="T51" s="262"/>
      <c r="U51" s="262"/>
      <c r="V51" s="262"/>
      <c r="W51" s="262"/>
      <c r="X51" s="262"/>
      <c r="Y51" s="262"/>
      <c r="Z51" s="262"/>
      <c r="AA51" s="262"/>
      <c r="AB51" s="262"/>
      <c r="AC51" s="262"/>
      <c r="AD51" s="262"/>
      <c r="AE51" s="262"/>
      <c r="AF51" s="262"/>
      <c r="AG51" s="262"/>
      <c r="AH51" s="262"/>
      <c r="AI51" s="262"/>
      <c r="AJ51" s="262"/>
      <c r="AK51" s="324" t="s">
        <v>550</v>
      </c>
      <c r="AL51" s="325"/>
      <c r="AM51" s="333">
        <v>2652451</v>
      </c>
      <c r="AN51" s="334">
        <v>97120</v>
      </c>
      <c r="AO51" s="335">
        <v>53.7</v>
      </c>
      <c r="AP51" s="336">
        <v>85173</v>
      </c>
      <c r="AQ51" s="337">
        <v>-4.3</v>
      </c>
      <c r="AR51" s="338">
        <v>58</v>
      </c>
    </row>
    <row r="52" spans="1:44" ht="13.2" x14ac:dyDescent="0.2">
      <c r="A52" s="266"/>
      <c r="B52" s="262"/>
      <c r="C52" s="262"/>
      <c r="D52" s="262"/>
      <c r="E52" s="262"/>
      <c r="F52" s="262"/>
      <c r="G52" s="262"/>
      <c r="H52" s="262"/>
      <c r="I52" s="262"/>
      <c r="J52" s="262"/>
      <c r="K52" s="262"/>
      <c r="L52" s="262"/>
      <c r="M52" s="262"/>
      <c r="N52" s="262"/>
      <c r="O52" s="262"/>
      <c r="P52" s="262"/>
      <c r="Q52" s="262"/>
      <c r="R52" s="262"/>
      <c r="S52" s="262"/>
      <c r="T52" s="262"/>
      <c r="U52" s="262"/>
      <c r="V52" s="262"/>
      <c r="W52" s="262"/>
      <c r="X52" s="262"/>
      <c r="Y52" s="262"/>
      <c r="Z52" s="262"/>
      <c r="AA52" s="262"/>
      <c r="AB52" s="262"/>
      <c r="AC52" s="262"/>
      <c r="AD52" s="262"/>
      <c r="AE52" s="262"/>
      <c r="AF52" s="262"/>
      <c r="AG52" s="262"/>
      <c r="AH52" s="262"/>
      <c r="AI52" s="262"/>
      <c r="AJ52" s="262"/>
      <c r="AK52" s="339"/>
      <c r="AL52" s="340" t="s">
        <v>551</v>
      </c>
      <c r="AM52" s="341">
        <v>1473916</v>
      </c>
      <c r="AN52" s="342">
        <v>53968</v>
      </c>
      <c r="AO52" s="343">
        <v>76.099999999999994</v>
      </c>
      <c r="AP52" s="344">
        <v>43913</v>
      </c>
      <c r="AQ52" s="345">
        <v>-3.4</v>
      </c>
      <c r="AR52" s="346">
        <v>79.5</v>
      </c>
    </row>
    <row r="53" spans="1:44" ht="13.2" x14ac:dyDescent="0.2">
      <c r="A53" s="266"/>
      <c r="B53" s="262"/>
      <c r="C53" s="262"/>
      <c r="D53" s="262"/>
      <c r="E53" s="262"/>
      <c r="F53" s="262"/>
      <c r="G53" s="262"/>
      <c r="H53" s="262"/>
      <c r="I53" s="262"/>
      <c r="J53" s="262"/>
      <c r="K53" s="262"/>
      <c r="L53" s="262"/>
      <c r="M53" s="262"/>
      <c r="N53" s="262"/>
      <c r="O53" s="262"/>
      <c r="P53" s="262"/>
      <c r="Q53" s="262"/>
      <c r="R53" s="262"/>
      <c r="S53" s="262"/>
      <c r="T53" s="262"/>
      <c r="U53" s="262"/>
      <c r="V53" s="262"/>
      <c r="W53" s="262"/>
      <c r="X53" s="262"/>
      <c r="Y53" s="262"/>
      <c r="Z53" s="262"/>
      <c r="AA53" s="262"/>
      <c r="AB53" s="262"/>
      <c r="AC53" s="262"/>
      <c r="AD53" s="262"/>
      <c r="AE53" s="262"/>
      <c r="AF53" s="262"/>
      <c r="AG53" s="262"/>
      <c r="AH53" s="262"/>
      <c r="AI53" s="262"/>
      <c r="AJ53" s="262"/>
      <c r="AK53" s="324" t="s">
        <v>552</v>
      </c>
      <c r="AL53" s="325"/>
      <c r="AM53" s="333">
        <v>4016922</v>
      </c>
      <c r="AN53" s="334">
        <v>150132</v>
      </c>
      <c r="AO53" s="335">
        <v>54.6</v>
      </c>
      <c r="AP53" s="336">
        <v>94081</v>
      </c>
      <c r="AQ53" s="337">
        <v>10.5</v>
      </c>
      <c r="AR53" s="338">
        <v>44.1</v>
      </c>
    </row>
    <row r="54" spans="1:44" ht="13.2" x14ac:dyDescent="0.2">
      <c r="A54" s="266"/>
      <c r="B54" s="262"/>
      <c r="C54" s="262"/>
      <c r="D54" s="262"/>
      <c r="E54" s="262"/>
      <c r="F54" s="262"/>
      <c r="G54" s="262"/>
      <c r="H54" s="262"/>
      <c r="I54" s="262"/>
      <c r="J54" s="262"/>
      <c r="K54" s="262"/>
      <c r="L54" s="262"/>
      <c r="M54" s="262"/>
      <c r="N54" s="262"/>
      <c r="O54" s="262"/>
      <c r="P54" s="262"/>
      <c r="Q54" s="262"/>
      <c r="R54" s="262"/>
      <c r="S54" s="262"/>
      <c r="T54" s="262"/>
      <c r="U54" s="262"/>
      <c r="V54" s="262"/>
      <c r="W54" s="262"/>
      <c r="X54" s="262"/>
      <c r="Y54" s="262"/>
      <c r="Z54" s="262"/>
      <c r="AA54" s="262"/>
      <c r="AB54" s="262"/>
      <c r="AC54" s="262"/>
      <c r="AD54" s="262"/>
      <c r="AE54" s="262"/>
      <c r="AF54" s="262"/>
      <c r="AG54" s="262"/>
      <c r="AH54" s="262"/>
      <c r="AI54" s="262"/>
      <c r="AJ54" s="262"/>
      <c r="AK54" s="339"/>
      <c r="AL54" s="340" t="s">
        <v>551</v>
      </c>
      <c r="AM54" s="341">
        <v>1887597</v>
      </c>
      <c r="AN54" s="342">
        <v>70549</v>
      </c>
      <c r="AO54" s="343">
        <v>30.7</v>
      </c>
      <c r="AP54" s="344">
        <v>48949</v>
      </c>
      <c r="AQ54" s="345">
        <v>11.5</v>
      </c>
      <c r="AR54" s="346">
        <v>19.2</v>
      </c>
    </row>
    <row r="55" spans="1:44" ht="13.2" x14ac:dyDescent="0.2">
      <c r="A55" s="266"/>
      <c r="B55" s="262"/>
      <c r="C55" s="262"/>
      <c r="D55" s="262"/>
      <c r="E55" s="262"/>
      <c r="F55" s="262"/>
      <c r="G55" s="262"/>
      <c r="H55" s="262"/>
      <c r="I55" s="262"/>
      <c r="J55" s="262"/>
      <c r="K55" s="262"/>
      <c r="L55" s="262"/>
      <c r="M55" s="262"/>
      <c r="N55" s="262"/>
      <c r="O55" s="262"/>
      <c r="P55" s="262"/>
      <c r="Q55" s="262"/>
      <c r="R55" s="262"/>
      <c r="S55" s="262"/>
      <c r="T55" s="262"/>
      <c r="U55" s="262"/>
      <c r="V55" s="262"/>
      <c r="W55" s="262"/>
      <c r="X55" s="262"/>
      <c r="Y55" s="262"/>
      <c r="Z55" s="262"/>
      <c r="AA55" s="262"/>
      <c r="AB55" s="262"/>
      <c r="AC55" s="262"/>
      <c r="AD55" s="262"/>
      <c r="AE55" s="262"/>
      <c r="AF55" s="262"/>
      <c r="AG55" s="262"/>
      <c r="AH55" s="262"/>
      <c r="AI55" s="262"/>
      <c r="AJ55" s="262"/>
      <c r="AK55" s="324" t="s">
        <v>553</v>
      </c>
      <c r="AL55" s="325"/>
      <c r="AM55" s="333">
        <v>2375560</v>
      </c>
      <c r="AN55" s="334">
        <v>90484</v>
      </c>
      <c r="AO55" s="335">
        <v>-39.700000000000003</v>
      </c>
      <c r="AP55" s="336">
        <v>92632</v>
      </c>
      <c r="AQ55" s="337">
        <v>-1.5</v>
      </c>
      <c r="AR55" s="338">
        <v>-38.200000000000003</v>
      </c>
    </row>
    <row r="56" spans="1:44" ht="13.2" x14ac:dyDescent="0.2">
      <c r="A56" s="266"/>
      <c r="B56" s="262"/>
      <c r="C56" s="262"/>
      <c r="D56" s="262"/>
      <c r="E56" s="262"/>
      <c r="F56" s="262"/>
      <c r="G56" s="262"/>
      <c r="H56" s="262"/>
      <c r="I56" s="262"/>
      <c r="J56" s="262"/>
      <c r="K56" s="262"/>
      <c r="L56" s="262"/>
      <c r="M56" s="262"/>
      <c r="N56" s="262"/>
      <c r="O56" s="262"/>
      <c r="P56" s="262"/>
      <c r="Q56" s="262"/>
      <c r="R56" s="262"/>
      <c r="S56" s="262"/>
      <c r="T56" s="262"/>
      <c r="U56" s="262"/>
      <c r="V56" s="262"/>
      <c r="W56" s="262"/>
      <c r="X56" s="262"/>
      <c r="Y56" s="262"/>
      <c r="Z56" s="262"/>
      <c r="AA56" s="262"/>
      <c r="AB56" s="262"/>
      <c r="AC56" s="262"/>
      <c r="AD56" s="262"/>
      <c r="AE56" s="262"/>
      <c r="AF56" s="262"/>
      <c r="AG56" s="262"/>
      <c r="AH56" s="262"/>
      <c r="AI56" s="262"/>
      <c r="AJ56" s="262"/>
      <c r="AK56" s="339"/>
      <c r="AL56" s="340" t="s">
        <v>551</v>
      </c>
      <c r="AM56" s="341">
        <v>1084613</v>
      </c>
      <c r="AN56" s="342">
        <v>41312</v>
      </c>
      <c r="AO56" s="343">
        <v>-41.4</v>
      </c>
      <c r="AP56" s="344">
        <v>47978</v>
      </c>
      <c r="AQ56" s="345">
        <v>-2</v>
      </c>
      <c r="AR56" s="346">
        <v>-39.4</v>
      </c>
    </row>
    <row r="57" spans="1:44" ht="13.2" x14ac:dyDescent="0.2">
      <c r="A57" s="266"/>
      <c r="B57" s="262"/>
      <c r="C57" s="262"/>
      <c r="D57" s="262"/>
      <c r="E57" s="262"/>
      <c r="F57" s="262"/>
      <c r="G57" s="262"/>
      <c r="H57" s="262"/>
      <c r="I57" s="262"/>
      <c r="J57" s="262"/>
      <c r="K57" s="262"/>
      <c r="L57" s="262"/>
      <c r="M57" s="262"/>
      <c r="N57" s="262"/>
      <c r="O57" s="262"/>
      <c r="P57" s="262"/>
      <c r="Q57" s="262"/>
      <c r="R57" s="262"/>
      <c r="S57" s="262"/>
      <c r="T57" s="262"/>
      <c r="U57" s="262"/>
      <c r="V57" s="262"/>
      <c r="W57" s="262"/>
      <c r="X57" s="262"/>
      <c r="Y57" s="262"/>
      <c r="Z57" s="262"/>
      <c r="AA57" s="262"/>
      <c r="AB57" s="262"/>
      <c r="AC57" s="262"/>
      <c r="AD57" s="262"/>
      <c r="AE57" s="262"/>
      <c r="AF57" s="262"/>
      <c r="AG57" s="262"/>
      <c r="AH57" s="262"/>
      <c r="AI57" s="262"/>
      <c r="AJ57" s="262"/>
      <c r="AK57" s="324" t="s">
        <v>554</v>
      </c>
      <c r="AL57" s="325"/>
      <c r="AM57" s="333">
        <v>3104798</v>
      </c>
      <c r="AN57" s="334">
        <v>121035</v>
      </c>
      <c r="AO57" s="335">
        <v>33.799999999999997</v>
      </c>
      <c r="AP57" s="336">
        <v>96469</v>
      </c>
      <c r="AQ57" s="337">
        <v>4.0999999999999996</v>
      </c>
      <c r="AR57" s="338">
        <v>29.7</v>
      </c>
    </row>
    <row r="58" spans="1:44" ht="13.2" x14ac:dyDescent="0.2">
      <c r="A58" s="266"/>
      <c r="B58" s="262"/>
      <c r="C58" s="262"/>
      <c r="D58" s="262"/>
      <c r="E58" s="262"/>
      <c r="F58" s="262"/>
      <c r="G58" s="262"/>
      <c r="H58" s="262"/>
      <c r="I58" s="262"/>
      <c r="J58" s="262"/>
      <c r="K58" s="262"/>
      <c r="L58" s="262"/>
      <c r="M58" s="262"/>
      <c r="N58" s="262"/>
      <c r="O58" s="262"/>
      <c r="P58" s="262"/>
      <c r="Q58" s="262"/>
      <c r="R58" s="262"/>
      <c r="S58" s="262"/>
      <c r="T58" s="262"/>
      <c r="U58" s="262"/>
      <c r="V58" s="262"/>
      <c r="W58" s="262"/>
      <c r="X58" s="262"/>
      <c r="Y58" s="262"/>
      <c r="Z58" s="262"/>
      <c r="AA58" s="262"/>
      <c r="AB58" s="262"/>
      <c r="AC58" s="262"/>
      <c r="AD58" s="262"/>
      <c r="AE58" s="262"/>
      <c r="AF58" s="262"/>
      <c r="AG58" s="262"/>
      <c r="AH58" s="262"/>
      <c r="AI58" s="262"/>
      <c r="AJ58" s="262"/>
      <c r="AK58" s="339"/>
      <c r="AL58" s="340" t="s">
        <v>551</v>
      </c>
      <c r="AM58" s="341">
        <v>1669725</v>
      </c>
      <c r="AN58" s="342">
        <v>65091</v>
      </c>
      <c r="AO58" s="343">
        <v>57.6</v>
      </c>
      <c r="AP58" s="344">
        <v>49775</v>
      </c>
      <c r="AQ58" s="345">
        <v>3.7</v>
      </c>
      <c r="AR58" s="346">
        <v>53.9</v>
      </c>
    </row>
    <row r="59" spans="1:44" ht="13.2" x14ac:dyDescent="0.2">
      <c r="A59" s="266"/>
      <c r="B59" s="262"/>
      <c r="C59" s="262"/>
      <c r="D59" s="262"/>
      <c r="E59" s="262"/>
      <c r="F59" s="262"/>
      <c r="G59" s="262"/>
      <c r="H59" s="262"/>
      <c r="I59" s="262"/>
      <c r="J59" s="262"/>
      <c r="K59" s="262"/>
      <c r="L59" s="262"/>
      <c r="M59" s="262"/>
      <c r="N59" s="262"/>
      <c r="O59" s="262"/>
      <c r="P59" s="262"/>
      <c r="Q59" s="262"/>
      <c r="R59" s="262"/>
      <c r="S59" s="262"/>
      <c r="T59" s="262"/>
      <c r="U59" s="262"/>
      <c r="V59" s="262"/>
      <c r="W59" s="262"/>
      <c r="X59" s="262"/>
      <c r="Y59" s="262"/>
      <c r="Z59" s="262"/>
      <c r="AA59" s="262"/>
      <c r="AB59" s="262"/>
      <c r="AC59" s="262"/>
      <c r="AD59" s="262"/>
      <c r="AE59" s="262"/>
      <c r="AF59" s="262"/>
      <c r="AG59" s="262"/>
      <c r="AH59" s="262"/>
      <c r="AI59" s="262"/>
      <c r="AJ59" s="262"/>
      <c r="AK59" s="324" t="s">
        <v>555</v>
      </c>
      <c r="AL59" s="325"/>
      <c r="AM59" s="333">
        <v>2759827</v>
      </c>
      <c r="AN59" s="334">
        <v>110327</v>
      </c>
      <c r="AO59" s="335">
        <v>-8.8000000000000007</v>
      </c>
      <c r="AP59" s="336">
        <v>85743</v>
      </c>
      <c r="AQ59" s="337">
        <v>-11.1</v>
      </c>
      <c r="AR59" s="338">
        <v>2.2999999999999998</v>
      </c>
    </row>
    <row r="60" spans="1:44" ht="13.2" x14ac:dyDescent="0.2">
      <c r="A60" s="266"/>
      <c r="B60" s="262"/>
      <c r="C60" s="262"/>
      <c r="D60" s="262"/>
      <c r="E60" s="262"/>
      <c r="F60" s="262"/>
      <c r="G60" s="262"/>
      <c r="H60" s="262"/>
      <c r="I60" s="262"/>
      <c r="J60" s="262"/>
      <c r="K60" s="262"/>
      <c r="L60" s="262"/>
      <c r="M60" s="262"/>
      <c r="N60" s="262"/>
      <c r="O60" s="262"/>
      <c r="P60" s="262"/>
      <c r="Q60" s="262"/>
      <c r="R60" s="262"/>
      <c r="S60" s="262"/>
      <c r="T60" s="262"/>
      <c r="U60" s="262"/>
      <c r="V60" s="262"/>
      <c r="W60" s="262"/>
      <c r="X60" s="262"/>
      <c r="Y60" s="262"/>
      <c r="Z60" s="262"/>
      <c r="AA60" s="262"/>
      <c r="AB60" s="262"/>
      <c r="AC60" s="262"/>
      <c r="AD60" s="262"/>
      <c r="AE60" s="262"/>
      <c r="AF60" s="262"/>
      <c r="AG60" s="262"/>
      <c r="AH60" s="262"/>
      <c r="AI60" s="262"/>
      <c r="AJ60" s="262"/>
      <c r="AK60" s="339"/>
      <c r="AL60" s="340" t="s">
        <v>551</v>
      </c>
      <c r="AM60" s="341">
        <v>1563028</v>
      </c>
      <c r="AN60" s="342">
        <v>62484</v>
      </c>
      <c r="AO60" s="343">
        <v>-4</v>
      </c>
      <c r="AP60" s="344">
        <v>45231</v>
      </c>
      <c r="AQ60" s="345">
        <v>-9.1</v>
      </c>
      <c r="AR60" s="346">
        <v>5.0999999999999996</v>
      </c>
    </row>
    <row r="61" spans="1:44" ht="13.2" x14ac:dyDescent="0.2">
      <c r="A61" s="266"/>
      <c r="B61" s="262"/>
      <c r="C61" s="262"/>
      <c r="D61" s="262"/>
      <c r="E61" s="262"/>
      <c r="F61" s="262"/>
      <c r="G61" s="262"/>
      <c r="H61" s="262"/>
      <c r="I61" s="262"/>
      <c r="J61" s="262"/>
      <c r="K61" s="262"/>
      <c r="L61" s="262"/>
      <c r="M61" s="262"/>
      <c r="N61" s="262"/>
      <c r="O61" s="262"/>
      <c r="P61" s="262"/>
      <c r="Q61" s="262"/>
      <c r="R61" s="262"/>
      <c r="S61" s="262"/>
      <c r="T61" s="262"/>
      <c r="U61" s="262"/>
      <c r="V61" s="262"/>
      <c r="W61" s="262"/>
      <c r="X61" s="262"/>
      <c r="Y61" s="262"/>
      <c r="Z61" s="262"/>
      <c r="AA61" s="262"/>
      <c r="AB61" s="262"/>
      <c r="AC61" s="262"/>
      <c r="AD61" s="262"/>
      <c r="AE61" s="262"/>
      <c r="AF61" s="262"/>
      <c r="AG61" s="262"/>
      <c r="AH61" s="262"/>
      <c r="AI61" s="262"/>
      <c r="AJ61" s="262"/>
      <c r="AK61" s="324" t="s">
        <v>556</v>
      </c>
      <c r="AL61" s="347"/>
      <c r="AM61" s="348">
        <v>2981912</v>
      </c>
      <c r="AN61" s="349">
        <v>113820</v>
      </c>
      <c r="AO61" s="350">
        <v>18.7</v>
      </c>
      <c r="AP61" s="351">
        <v>90820</v>
      </c>
      <c r="AQ61" s="352">
        <v>-0.5</v>
      </c>
      <c r="AR61" s="338">
        <v>19.2</v>
      </c>
    </row>
    <row r="62" spans="1:44" ht="13.2" x14ac:dyDescent="0.2">
      <c r="A62" s="266"/>
      <c r="B62" s="262"/>
      <c r="C62" s="262"/>
      <c r="D62" s="262"/>
      <c r="E62" s="262"/>
      <c r="F62" s="262"/>
      <c r="G62" s="262"/>
      <c r="H62" s="262"/>
      <c r="I62" s="262"/>
      <c r="J62" s="262"/>
      <c r="K62" s="262"/>
      <c r="L62" s="262"/>
      <c r="M62" s="262"/>
      <c r="N62" s="262"/>
      <c r="O62" s="262"/>
      <c r="P62" s="262"/>
      <c r="Q62" s="262"/>
      <c r="R62" s="262"/>
      <c r="S62" s="262"/>
      <c r="T62" s="262"/>
      <c r="U62" s="262"/>
      <c r="V62" s="262"/>
      <c r="W62" s="262"/>
      <c r="X62" s="262"/>
      <c r="Y62" s="262"/>
      <c r="Z62" s="262"/>
      <c r="AA62" s="262"/>
      <c r="AB62" s="262"/>
      <c r="AC62" s="262"/>
      <c r="AD62" s="262"/>
      <c r="AE62" s="262"/>
      <c r="AF62" s="262"/>
      <c r="AG62" s="262"/>
      <c r="AH62" s="262"/>
      <c r="AI62" s="262"/>
      <c r="AJ62" s="262"/>
      <c r="AK62" s="339"/>
      <c r="AL62" s="340" t="s">
        <v>551</v>
      </c>
      <c r="AM62" s="341">
        <v>1535776</v>
      </c>
      <c r="AN62" s="342">
        <v>58681</v>
      </c>
      <c r="AO62" s="343">
        <v>23.8</v>
      </c>
      <c r="AP62" s="344">
        <v>47169</v>
      </c>
      <c r="AQ62" s="345">
        <v>0.1</v>
      </c>
      <c r="AR62" s="346">
        <v>23.7</v>
      </c>
    </row>
    <row r="63" spans="1:44" ht="13.2" x14ac:dyDescent="0.2">
      <c r="A63" s="266"/>
      <c r="B63" s="262"/>
      <c r="C63" s="262"/>
      <c r="D63" s="262"/>
      <c r="E63" s="262"/>
      <c r="F63" s="262"/>
      <c r="G63" s="262"/>
      <c r="H63" s="262"/>
      <c r="I63" s="262"/>
      <c r="J63" s="262"/>
      <c r="K63" s="262"/>
      <c r="L63" s="262"/>
      <c r="M63" s="262"/>
      <c r="N63" s="262"/>
      <c r="O63" s="262"/>
      <c r="P63" s="262"/>
      <c r="Q63" s="262"/>
      <c r="R63" s="262"/>
      <c r="S63" s="262"/>
      <c r="T63" s="262"/>
      <c r="U63" s="262"/>
      <c r="V63" s="262"/>
      <c r="W63" s="262"/>
      <c r="X63" s="262"/>
      <c r="Y63" s="262"/>
      <c r="Z63" s="262"/>
      <c r="AA63" s="262"/>
      <c r="AB63" s="262"/>
      <c r="AC63" s="262"/>
      <c r="AD63" s="262"/>
      <c r="AE63" s="262"/>
      <c r="AF63" s="262"/>
      <c r="AG63" s="262"/>
      <c r="AH63" s="262"/>
      <c r="AI63" s="262"/>
      <c r="AJ63" s="262"/>
      <c r="AK63" s="262"/>
      <c r="AL63" s="262"/>
      <c r="AM63" s="262"/>
      <c r="AN63" s="262"/>
      <c r="AO63" s="262"/>
      <c r="AP63" s="262"/>
      <c r="AQ63" s="262"/>
      <c r="AR63" s="262"/>
    </row>
    <row r="64" spans="1:44" ht="13.2" x14ac:dyDescent="0.2">
      <c r="A64" s="266"/>
      <c r="B64" s="262"/>
      <c r="C64" s="262"/>
      <c r="D64" s="262"/>
      <c r="E64" s="262"/>
      <c r="F64" s="262"/>
      <c r="G64" s="262"/>
      <c r="H64" s="262"/>
      <c r="I64" s="262"/>
      <c r="J64" s="262"/>
      <c r="K64" s="262"/>
      <c r="L64" s="262"/>
      <c r="M64" s="262"/>
      <c r="N64" s="262"/>
      <c r="O64" s="262"/>
      <c r="P64" s="262"/>
      <c r="Q64" s="262"/>
      <c r="R64" s="262"/>
      <c r="S64" s="262"/>
      <c r="T64" s="262"/>
      <c r="U64" s="262"/>
      <c r="V64" s="262"/>
      <c r="W64" s="262"/>
      <c r="X64" s="262"/>
      <c r="Y64" s="262"/>
      <c r="Z64" s="262"/>
      <c r="AA64" s="262"/>
      <c r="AB64" s="262"/>
      <c r="AC64" s="262"/>
      <c r="AD64" s="262"/>
      <c r="AE64" s="262"/>
      <c r="AF64" s="262"/>
      <c r="AG64" s="262"/>
      <c r="AH64" s="262"/>
      <c r="AI64" s="262"/>
      <c r="AJ64" s="262"/>
      <c r="AK64" s="262"/>
      <c r="AL64" s="262"/>
      <c r="AM64" s="262"/>
      <c r="AN64" s="262"/>
      <c r="AO64" s="262"/>
      <c r="AP64" s="262"/>
      <c r="AQ64" s="262"/>
      <c r="AR64" s="262"/>
    </row>
    <row r="65" spans="1:46" ht="13.2" x14ac:dyDescent="0.2">
      <c r="A65" s="266"/>
      <c r="B65" s="262"/>
      <c r="C65" s="262"/>
      <c r="D65" s="262"/>
      <c r="E65" s="262"/>
      <c r="F65" s="262"/>
      <c r="G65" s="262"/>
      <c r="H65" s="262"/>
      <c r="I65" s="262"/>
      <c r="J65" s="262"/>
      <c r="K65" s="262"/>
      <c r="L65" s="262"/>
      <c r="M65" s="262"/>
      <c r="N65" s="262"/>
      <c r="O65" s="262"/>
      <c r="P65" s="262"/>
      <c r="Q65" s="262"/>
      <c r="R65" s="262"/>
      <c r="S65" s="262"/>
      <c r="T65" s="262"/>
      <c r="U65" s="262"/>
      <c r="V65" s="262"/>
      <c r="W65" s="262"/>
      <c r="X65" s="262"/>
      <c r="Y65" s="262"/>
      <c r="Z65" s="262"/>
      <c r="AA65" s="262"/>
      <c r="AB65" s="262"/>
      <c r="AC65" s="262"/>
      <c r="AD65" s="262"/>
      <c r="AE65" s="262"/>
      <c r="AF65" s="262"/>
      <c r="AG65" s="262"/>
      <c r="AH65" s="262"/>
      <c r="AI65" s="262"/>
      <c r="AJ65" s="262"/>
      <c r="AK65" s="262"/>
      <c r="AL65" s="262"/>
      <c r="AM65" s="262"/>
      <c r="AN65" s="262"/>
      <c r="AO65" s="262"/>
      <c r="AP65" s="262"/>
      <c r="AQ65" s="262"/>
      <c r="AR65" s="262"/>
    </row>
    <row r="66" spans="1:46" ht="13.2" x14ac:dyDescent="0.2">
      <c r="A66" s="353"/>
      <c r="B66" s="320"/>
      <c r="C66" s="320"/>
      <c r="D66" s="320"/>
      <c r="E66" s="320"/>
      <c r="F66" s="320"/>
      <c r="G66" s="320"/>
      <c r="H66" s="320"/>
      <c r="I66" s="320"/>
      <c r="J66" s="320"/>
      <c r="K66" s="320"/>
      <c r="L66" s="320"/>
      <c r="M66" s="320"/>
      <c r="N66" s="320"/>
      <c r="O66" s="320"/>
      <c r="P66" s="320"/>
      <c r="Q66" s="320"/>
      <c r="R66" s="320"/>
      <c r="S66" s="320"/>
      <c r="T66" s="320"/>
      <c r="U66" s="320"/>
      <c r="V66" s="320"/>
      <c r="W66" s="320"/>
      <c r="X66" s="320"/>
      <c r="Y66" s="320"/>
      <c r="Z66" s="320"/>
      <c r="AA66" s="320"/>
      <c r="AB66" s="320"/>
      <c r="AC66" s="320"/>
      <c r="AD66" s="320"/>
      <c r="AE66" s="320"/>
      <c r="AF66" s="320"/>
      <c r="AG66" s="320"/>
      <c r="AH66" s="320"/>
      <c r="AI66" s="320"/>
      <c r="AJ66" s="320"/>
      <c r="AK66" s="320"/>
      <c r="AL66" s="320"/>
      <c r="AM66" s="320"/>
      <c r="AN66" s="320"/>
      <c r="AO66" s="320"/>
      <c r="AP66" s="320"/>
      <c r="AQ66" s="320"/>
      <c r="AR66" s="320"/>
      <c r="AS66" s="354"/>
    </row>
    <row r="67" spans="1:46" ht="13.5" hidden="1" customHeight="1" x14ac:dyDescent="0.2">
      <c r="AK67" s="262"/>
      <c r="AL67" s="262"/>
      <c r="AM67" s="262"/>
      <c r="AN67" s="262"/>
      <c r="AO67" s="262"/>
      <c r="AP67" s="262"/>
      <c r="AQ67" s="262"/>
      <c r="AR67" s="262"/>
      <c r="AS67" s="262"/>
      <c r="AT67" s="262"/>
    </row>
    <row r="68" spans="1:46" ht="13.5" hidden="1" customHeight="1" x14ac:dyDescent="0.2">
      <c r="AK68" s="262"/>
      <c r="AL68" s="262"/>
      <c r="AM68" s="262"/>
      <c r="AN68" s="262"/>
      <c r="AO68" s="262"/>
      <c r="AP68" s="262"/>
      <c r="AQ68" s="262"/>
      <c r="AR68" s="262"/>
    </row>
    <row r="69" spans="1:46" ht="13.5" hidden="1" customHeight="1" x14ac:dyDescent="0.2">
      <c r="AK69" s="262"/>
      <c r="AL69" s="262"/>
      <c r="AM69" s="262"/>
      <c r="AN69" s="262"/>
      <c r="AO69" s="262"/>
      <c r="AP69" s="262"/>
      <c r="AQ69" s="262"/>
      <c r="AR69" s="262"/>
    </row>
    <row r="70" spans="1:46" ht="13.2" hidden="1" x14ac:dyDescent="0.2">
      <c r="AK70" s="262"/>
      <c r="AL70" s="262"/>
      <c r="AM70" s="262"/>
      <c r="AN70" s="262"/>
      <c r="AO70" s="262"/>
      <c r="AP70" s="262"/>
      <c r="AQ70" s="262"/>
      <c r="AR70" s="262"/>
    </row>
    <row r="71" spans="1:46" ht="13.2" hidden="1" x14ac:dyDescent="0.2">
      <c r="AK71" s="262"/>
      <c r="AL71" s="262"/>
      <c r="AM71" s="262"/>
      <c r="AN71" s="262"/>
      <c r="AO71" s="262"/>
      <c r="AP71" s="262"/>
      <c r="AQ71" s="262"/>
      <c r="AR71" s="262"/>
    </row>
    <row r="72" spans="1:46" ht="13.2" hidden="1" x14ac:dyDescent="0.2">
      <c r="AK72" s="262"/>
      <c r="AL72" s="262"/>
      <c r="AM72" s="262"/>
      <c r="AN72" s="262"/>
      <c r="AO72" s="262"/>
      <c r="AP72" s="262"/>
      <c r="AQ72" s="262"/>
      <c r="AR72" s="262"/>
    </row>
    <row r="73" spans="1:46" ht="13.2" hidden="1" x14ac:dyDescent="0.2">
      <c r="AK73" s="262"/>
      <c r="AL73" s="262"/>
      <c r="AM73" s="262"/>
      <c r="AN73" s="262"/>
      <c r="AO73" s="262"/>
      <c r="AP73" s="262"/>
      <c r="AQ73" s="262"/>
      <c r="AR73" s="262"/>
    </row>
  </sheetData>
  <sheetProtection algorithmName="SHA-512" hashValue="57F58a040fD91exhyoIr32ZxTwNV5LQKGuKy7bHt999AG52r/1wwTJT0Ij70G8bXUJ9PIiQtterskBjaPQA8Yw==" saltValue="vt1uL7xWQIbGgECxkPC4Ig=="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4140625" style="260" customWidth="1"/>
    <col min="126" max="16384" width="9" style="259" hidden="1"/>
  </cols>
  <sheetData>
    <row r="1" spans="2:125" ht="13.5" customHeight="1" x14ac:dyDescent="0.2">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2:125" ht="13.2" x14ac:dyDescent="0.2">
      <c r="B2" s="259"/>
      <c r="DG2" s="259"/>
    </row>
    <row r="3" spans="2:125" ht="13.2" x14ac:dyDescent="0.2">
      <c r="C3" s="259"/>
      <c r="D3" s="259"/>
      <c r="E3" s="259"/>
      <c r="F3" s="259"/>
      <c r="G3" s="259"/>
      <c r="H3" s="259"/>
      <c r="I3" s="259"/>
      <c r="J3" s="259"/>
      <c r="K3" s="259"/>
      <c r="L3" s="259"/>
      <c r="M3" s="259"/>
      <c r="N3" s="259"/>
      <c r="O3" s="259"/>
      <c r="P3" s="259"/>
      <c r="Q3" s="259"/>
      <c r="R3" s="259"/>
      <c r="S3" s="259"/>
      <c r="T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H3" s="259"/>
      <c r="DI3" s="259"/>
      <c r="DJ3" s="259"/>
      <c r="DK3" s="259"/>
      <c r="DL3" s="259"/>
      <c r="DM3" s="259"/>
      <c r="DN3" s="259"/>
      <c r="DO3" s="259"/>
      <c r="DP3" s="259"/>
      <c r="DQ3" s="259"/>
      <c r="DR3" s="259"/>
      <c r="DS3" s="259"/>
      <c r="DT3" s="259"/>
      <c r="DU3" s="259"/>
    </row>
    <row r="4" spans="2:125" ht="13.2" x14ac:dyDescent="0.2"/>
    <row r="5" spans="2:125" ht="13.2" x14ac:dyDescent="0.2"/>
    <row r="6" spans="2:125" ht="13.2" x14ac:dyDescent="0.2"/>
    <row r="7" spans="2:125" ht="13.2" x14ac:dyDescent="0.2"/>
    <row r="8" spans="2:125" ht="13.2" x14ac:dyDescent="0.2"/>
    <row r="9" spans="2:125" ht="13.2" x14ac:dyDescent="0.2">
      <c r="DU9" s="259"/>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9"/>
    </row>
    <row r="18" spans="125:125" ht="13.2" x14ac:dyDescent="0.2"/>
    <row r="19" spans="125:125" ht="13.2" x14ac:dyDescent="0.2"/>
    <row r="20" spans="125:125" ht="13.2" x14ac:dyDescent="0.2">
      <c r="DU20" s="259"/>
    </row>
    <row r="21" spans="125:125" ht="13.2" x14ac:dyDescent="0.2">
      <c r="DU21" s="259"/>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9"/>
    </row>
    <row r="29" spans="125:125" ht="13.2" x14ac:dyDescent="0.2"/>
    <row r="30" spans="125:125" ht="13.2" x14ac:dyDescent="0.2"/>
    <row r="31" spans="125:125" ht="13.2" x14ac:dyDescent="0.2"/>
    <row r="32" spans="125:125" ht="13.2" x14ac:dyDescent="0.2"/>
    <row r="33" spans="2:125" ht="13.2" x14ac:dyDescent="0.2">
      <c r="B33" s="259"/>
      <c r="G33" s="259"/>
      <c r="I33" s="259"/>
    </row>
    <row r="34" spans="2:125" ht="13.2" x14ac:dyDescent="0.2">
      <c r="C34" s="259"/>
      <c r="P34" s="259"/>
      <c r="DE34" s="259"/>
      <c r="DH34" s="259"/>
    </row>
    <row r="35" spans="2:125" ht="13.2" x14ac:dyDescent="0.2">
      <c r="D35" s="259"/>
      <c r="E35" s="259"/>
      <c r="DG35" s="259"/>
      <c r="DJ35" s="259"/>
      <c r="DP35" s="259"/>
      <c r="DQ35" s="259"/>
      <c r="DR35" s="259"/>
      <c r="DS35" s="259"/>
      <c r="DT35" s="259"/>
      <c r="DU35" s="259"/>
    </row>
    <row r="36" spans="2:125" ht="13.2" x14ac:dyDescent="0.2">
      <c r="F36" s="259"/>
      <c r="H36" s="259"/>
      <c r="J36" s="259"/>
      <c r="K36" s="259"/>
      <c r="L36" s="259"/>
      <c r="M36" s="259"/>
      <c r="N36" s="259"/>
      <c r="O36" s="259"/>
      <c r="Q36" s="259"/>
      <c r="R36" s="259"/>
      <c r="S36" s="259"/>
      <c r="T36" s="259"/>
      <c r="U36" s="259"/>
      <c r="V36" s="259"/>
      <c r="W36" s="259"/>
      <c r="X36" s="259"/>
      <c r="Y36" s="259"/>
      <c r="Z36" s="259"/>
      <c r="AA36" s="259"/>
      <c r="AB36" s="259"/>
      <c r="AC36" s="259"/>
      <c r="AD36" s="259"/>
      <c r="AE36" s="259"/>
      <c r="AF36" s="259"/>
      <c r="AG36" s="259"/>
      <c r="AH36" s="259"/>
      <c r="AI36" s="259"/>
      <c r="AJ36" s="259"/>
      <c r="AK36" s="259"/>
      <c r="AL36" s="259"/>
      <c r="AM36" s="259"/>
      <c r="AN36" s="259"/>
      <c r="AO36" s="259"/>
      <c r="AP36" s="259"/>
      <c r="AQ36" s="259"/>
      <c r="AR36" s="259"/>
      <c r="AS36" s="259"/>
      <c r="AT36" s="259"/>
      <c r="AU36" s="259"/>
      <c r="AV36" s="259"/>
      <c r="AW36" s="259"/>
      <c r="AX36" s="259"/>
      <c r="AY36" s="259"/>
      <c r="AZ36" s="259"/>
      <c r="BA36" s="259"/>
      <c r="BB36" s="259"/>
      <c r="BC36" s="259"/>
      <c r="BD36" s="259"/>
      <c r="BE36" s="259"/>
      <c r="BF36" s="259"/>
      <c r="BG36" s="259"/>
      <c r="BH36" s="259"/>
      <c r="BI36" s="259"/>
      <c r="BJ36" s="259"/>
      <c r="BK36" s="259"/>
      <c r="BL36" s="259"/>
      <c r="BM36" s="259"/>
      <c r="BN36" s="259"/>
      <c r="BO36" s="259"/>
      <c r="BP36" s="259"/>
      <c r="BQ36" s="259"/>
      <c r="BR36" s="259"/>
      <c r="BS36" s="259"/>
      <c r="BT36" s="259"/>
      <c r="BU36" s="259"/>
      <c r="BV36" s="259"/>
      <c r="BW36" s="259"/>
      <c r="BX36" s="259"/>
      <c r="BY36" s="259"/>
      <c r="BZ36" s="259"/>
      <c r="CA36" s="259"/>
      <c r="CB36" s="259"/>
      <c r="CC36" s="259"/>
      <c r="CD36" s="259"/>
      <c r="CE36" s="259"/>
      <c r="CF36" s="259"/>
      <c r="CG36" s="259"/>
      <c r="CH36" s="259"/>
      <c r="CI36" s="259"/>
      <c r="CJ36" s="259"/>
      <c r="CK36" s="259"/>
      <c r="CL36" s="259"/>
      <c r="CM36" s="259"/>
      <c r="CN36" s="259"/>
      <c r="CO36" s="259"/>
      <c r="CP36" s="259"/>
      <c r="CQ36" s="259"/>
      <c r="CR36" s="259"/>
      <c r="CS36" s="259"/>
      <c r="CT36" s="259"/>
      <c r="CU36" s="259"/>
      <c r="CV36" s="259"/>
      <c r="CW36" s="259"/>
      <c r="CX36" s="259"/>
      <c r="CY36" s="259"/>
      <c r="CZ36" s="259"/>
      <c r="DA36" s="259"/>
      <c r="DB36" s="259"/>
      <c r="DC36" s="259"/>
      <c r="DD36" s="259"/>
      <c r="DF36" s="259"/>
      <c r="DI36" s="259"/>
      <c r="DK36" s="259"/>
      <c r="DL36" s="259"/>
      <c r="DM36" s="259"/>
      <c r="DN36" s="259"/>
      <c r="DO36" s="259"/>
      <c r="DP36" s="259"/>
      <c r="DQ36" s="259"/>
      <c r="DR36" s="259"/>
      <c r="DS36" s="259"/>
      <c r="DT36" s="259"/>
      <c r="DU36" s="259"/>
    </row>
    <row r="37" spans="2:125" ht="13.2" x14ac:dyDescent="0.2">
      <c r="DU37" s="259"/>
    </row>
    <row r="38" spans="2:125" ht="13.2" x14ac:dyDescent="0.2">
      <c r="DT38" s="259"/>
      <c r="DU38" s="259"/>
    </row>
    <row r="39" spans="2:125" ht="13.2" x14ac:dyDescent="0.2"/>
    <row r="40" spans="2:125" ht="13.2" x14ac:dyDescent="0.2">
      <c r="DH40" s="259"/>
    </row>
    <row r="41" spans="2:125" ht="13.2" x14ac:dyDescent="0.2">
      <c r="DE41" s="259"/>
    </row>
    <row r="42" spans="2:125" ht="13.2" x14ac:dyDescent="0.2">
      <c r="DG42" s="259"/>
      <c r="DJ42" s="259"/>
    </row>
    <row r="43" spans="2:125" ht="13.2" x14ac:dyDescent="0.2">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F43" s="259"/>
      <c r="DI43" s="259"/>
      <c r="DK43" s="259"/>
      <c r="DL43" s="259"/>
      <c r="DM43" s="259"/>
      <c r="DN43" s="259"/>
      <c r="DO43" s="259"/>
      <c r="DP43" s="259"/>
      <c r="DQ43" s="259"/>
      <c r="DR43" s="259"/>
      <c r="DS43" s="259"/>
      <c r="DT43" s="259"/>
      <c r="DU43" s="259"/>
    </row>
    <row r="44" spans="2:125" ht="13.2" x14ac:dyDescent="0.2">
      <c r="DU44" s="259"/>
    </row>
    <row r="45" spans="2:125" ht="13.2" x14ac:dyDescent="0.2"/>
    <row r="46" spans="2:125" ht="13.2" x14ac:dyDescent="0.2"/>
    <row r="47" spans="2:125" ht="13.2" x14ac:dyDescent="0.2"/>
    <row r="48" spans="2:125" ht="13.2" x14ac:dyDescent="0.2">
      <c r="DT48" s="259"/>
      <c r="DU48" s="259"/>
    </row>
    <row r="49" spans="120:125" ht="13.2" x14ac:dyDescent="0.2">
      <c r="DU49" s="259"/>
    </row>
    <row r="50" spans="120:125" ht="13.2" x14ac:dyDescent="0.2">
      <c r="DU50" s="259"/>
    </row>
    <row r="51" spans="120:125" ht="13.2" x14ac:dyDescent="0.2">
      <c r="DP51" s="259"/>
      <c r="DQ51" s="259"/>
      <c r="DR51" s="259"/>
      <c r="DS51" s="259"/>
      <c r="DT51" s="259"/>
      <c r="DU51" s="259"/>
    </row>
    <row r="52" spans="120:125" ht="13.2" x14ac:dyDescent="0.2"/>
    <row r="53" spans="120:125" ht="13.2" x14ac:dyDescent="0.2"/>
    <row r="54" spans="120:125" ht="13.2" x14ac:dyDescent="0.2">
      <c r="DU54" s="259"/>
    </row>
    <row r="55" spans="120:125" ht="13.2" x14ac:dyDescent="0.2"/>
    <row r="56" spans="120:125" ht="13.2" x14ac:dyDescent="0.2"/>
    <row r="57" spans="120:125" ht="13.2" x14ac:dyDescent="0.2"/>
    <row r="58" spans="120:125" ht="13.2" x14ac:dyDescent="0.2">
      <c r="DU58" s="259"/>
    </row>
    <row r="59" spans="120:125" ht="13.2" x14ac:dyDescent="0.2"/>
    <row r="60" spans="120:125" ht="13.2" x14ac:dyDescent="0.2"/>
    <row r="61" spans="120:125" ht="13.2" x14ac:dyDescent="0.2"/>
    <row r="62" spans="120:125" ht="13.2" x14ac:dyDescent="0.2"/>
    <row r="63" spans="120:125" ht="13.2" x14ac:dyDescent="0.2">
      <c r="DU63" s="259"/>
    </row>
    <row r="64" spans="120:125" ht="13.2" x14ac:dyDescent="0.2">
      <c r="DT64" s="259"/>
      <c r="DU64" s="259"/>
    </row>
    <row r="65" spans="123:125" ht="13.2" x14ac:dyDescent="0.2"/>
    <row r="66" spans="123:125" ht="13.2" x14ac:dyDescent="0.2"/>
    <row r="67" spans="123:125" ht="13.2" x14ac:dyDescent="0.2"/>
    <row r="68" spans="123:125" ht="13.2" x14ac:dyDescent="0.2"/>
    <row r="69" spans="123:125" ht="13.2" x14ac:dyDescent="0.2">
      <c r="DS69" s="259"/>
      <c r="DT69" s="259"/>
      <c r="DU69" s="259"/>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9"/>
    </row>
    <row r="83" spans="116:125" ht="13.2" x14ac:dyDescent="0.2">
      <c r="DM83" s="259"/>
      <c r="DN83" s="259"/>
      <c r="DO83" s="259"/>
      <c r="DP83" s="259"/>
      <c r="DQ83" s="259"/>
      <c r="DR83" s="259"/>
      <c r="DS83" s="259"/>
      <c r="DT83" s="259"/>
      <c r="DU83" s="259"/>
    </row>
    <row r="84" spans="116:125" ht="13.2" x14ac:dyDescent="0.2"/>
    <row r="85" spans="116:125" ht="13.2" x14ac:dyDescent="0.2"/>
    <row r="86" spans="116:125" ht="13.2" x14ac:dyDescent="0.2"/>
    <row r="87" spans="116:125" ht="13.2" x14ac:dyDescent="0.2"/>
    <row r="88" spans="116:125" ht="13.2" x14ac:dyDescent="0.2">
      <c r="DU88" s="259"/>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9"/>
      <c r="DT94" s="259"/>
      <c r="DU94" s="259"/>
    </row>
    <row r="95" spans="116:125" ht="13.5" customHeight="1" x14ac:dyDescent="0.2">
      <c r="DU95" s="259"/>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9"/>
    </row>
    <row r="102" spans="124:125" ht="13.5" customHeight="1" x14ac:dyDescent="0.2"/>
    <row r="103" spans="124:125" ht="13.5" customHeight="1" x14ac:dyDescent="0.2"/>
    <row r="104" spans="124:125" ht="13.5" customHeight="1" x14ac:dyDescent="0.2">
      <c r="DT104" s="259"/>
      <c r="DU104" s="259"/>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9" t="s">
        <v>558</v>
      </c>
    </row>
    <row r="121" spans="125:125" ht="13.5" hidden="1" customHeight="1" x14ac:dyDescent="0.2">
      <c r="DU121" s="259"/>
    </row>
  </sheetData>
  <sheetProtection algorithmName="SHA-512" hashValue="0UIWFanNEsNPXB5CLQHViEBTg+AH9VW7BqcE0vabXrsrWFeWRmkkA1atLbP/R7VAyf+XI85AVb+n+AFBQHHSoA==" saltValue="gbTfZccIpg5/w9Br9N5J5w=="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4140625" style="260" customWidth="1"/>
    <col min="126" max="142" width="0" style="259" hidden="1" customWidth="1"/>
    <col min="143" max="16384" width="9" style="259" hidden="1"/>
  </cols>
  <sheetData>
    <row r="1" spans="1:125" ht="13.5" customHeight="1" x14ac:dyDescent="0.2">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1:125" ht="13.2" x14ac:dyDescent="0.2">
      <c r="B2" s="259"/>
      <c r="T2" s="259"/>
    </row>
    <row r="3" spans="1:125" ht="13.2" x14ac:dyDescent="0.2">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G3" s="259"/>
      <c r="DH3" s="259"/>
      <c r="DI3" s="259"/>
      <c r="DJ3" s="259"/>
      <c r="DK3" s="259"/>
      <c r="DL3" s="259"/>
      <c r="DM3" s="259"/>
      <c r="DN3" s="259"/>
      <c r="DO3" s="259"/>
      <c r="DP3" s="259"/>
      <c r="DQ3" s="259"/>
      <c r="DR3" s="259"/>
      <c r="DS3" s="259"/>
      <c r="DT3" s="259"/>
      <c r="DU3" s="259"/>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9"/>
      <c r="G33" s="259"/>
      <c r="I33" s="259"/>
    </row>
    <row r="34" spans="2:125" ht="13.2" x14ac:dyDescent="0.2">
      <c r="C34" s="259"/>
      <c r="P34" s="259"/>
      <c r="R34" s="259"/>
      <c r="U34" s="259"/>
    </row>
    <row r="35" spans="2:125" ht="13.2" x14ac:dyDescent="0.2">
      <c r="D35" s="259"/>
      <c r="E35" s="259"/>
      <c r="T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259"/>
      <c r="BC35" s="259"/>
      <c r="BD35" s="259"/>
      <c r="BE35" s="259"/>
      <c r="BF35" s="259"/>
      <c r="BG35" s="259"/>
      <c r="BH35" s="259"/>
      <c r="BI35" s="259"/>
      <c r="BJ35" s="259"/>
      <c r="BK35" s="259"/>
      <c r="BL35" s="259"/>
      <c r="BM35" s="259"/>
      <c r="BN35" s="259"/>
      <c r="BO35" s="259"/>
      <c r="BP35" s="259"/>
      <c r="BQ35" s="259"/>
      <c r="BR35" s="259"/>
      <c r="BS35" s="259"/>
      <c r="BT35" s="259"/>
      <c r="BU35" s="259"/>
      <c r="BV35" s="259"/>
      <c r="BW35" s="259"/>
      <c r="BX35" s="259"/>
      <c r="BY35" s="259"/>
      <c r="BZ35" s="259"/>
      <c r="CA35" s="259"/>
      <c r="CB35" s="259"/>
      <c r="CC35" s="259"/>
      <c r="CD35" s="259"/>
      <c r="CE35" s="259"/>
      <c r="CF35" s="259"/>
      <c r="CG35" s="259"/>
      <c r="CH35" s="259"/>
      <c r="CI35" s="259"/>
      <c r="CJ35" s="259"/>
      <c r="CK35" s="259"/>
      <c r="CL35" s="259"/>
      <c r="CM35" s="259"/>
      <c r="CN35" s="259"/>
      <c r="CO35" s="259"/>
      <c r="CP35" s="259"/>
      <c r="CQ35" s="259"/>
      <c r="CR35" s="259"/>
      <c r="CS35" s="259"/>
      <c r="CT35" s="259"/>
      <c r="CU35" s="259"/>
      <c r="CV35" s="259"/>
      <c r="CW35" s="259"/>
      <c r="CX35" s="259"/>
      <c r="CY35" s="259"/>
      <c r="CZ35" s="259"/>
      <c r="DA35" s="259"/>
      <c r="DB35" s="259"/>
      <c r="DC35" s="259"/>
      <c r="DD35" s="259"/>
      <c r="DE35" s="259"/>
      <c r="DF35" s="259"/>
      <c r="DG35" s="259"/>
      <c r="DH35" s="259"/>
      <c r="DI35" s="259"/>
      <c r="DJ35" s="259"/>
      <c r="DK35" s="259"/>
      <c r="DL35" s="259"/>
      <c r="DM35" s="259"/>
      <c r="DN35" s="259"/>
      <c r="DO35" s="259"/>
      <c r="DP35" s="259"/>
      <c r="DQ35" s="259"/>
      <c r="DR35" s="259"/>
      <c r="DS35" s="259"/>
      <c r="DT35" s="259"/>
      <c r="DU35" s="259"/>
    </row>
    <row r="36" spans="2:125" ht="13.2" x14ac:dyDescent="0.2">
      <c r="F36" s="259"/>
      <c r="H36" s="259"/>
      <c r="J36" s="259"/>
      <c r="K36" s="259"/>
      <c r="L36" s="259"/>
      <c r="M36" s="259"/>
      <c r="N36" s="259"/>
      <c r="O36" s="259"/>
      <c r="Q36" s="259"/>
      <c r="S36" s="259"/>
      <c r="V36" s="259"/>
    </row>
    <row r="37" spans="2:125" ht="13.2" x14ac:dyDescent="0.2"/>
    <row r="38" spans="2:125" ht="13.2" x14ac:dyDescent="0.2"/>
    <row r="39" spans="2:125" ht="13.2" x14ac:dyDescent="0.2"/>
    <row r="40" spans="2:125" ht="13.2" x14ac:dyDescent="0.2">
      <c r="U40" s="259"/>
    </row>
    <row r="41" spans="2:125" ht="13.2" x14ac:dyDescent="0.2">
      <c r="R41" s="259"/>
    </row>
    <row r="42" spans="2:125" ht="13.2" x14ac:dyDescent="0.2">
      <c r="T42" s="259"/>
      <c r="W42" s="259"/>
      <c r="X42" s="259"/>
      <c r="Y42" s="259"/>
      <c r="Z42" s="259"/>
      <c r="AA42" s="259"/>
      <c r="AB42" s="259"/>
      <c r="AC42" s="259"/>
      <c r="AD42" s="259"/>
      <c r="AE42" s="259"/>
      <c r="AF42" s="259"/>
      <c r="AG42" s="259"/>
      <c r="AH42" s="259"/>
      <c r="AI42" s="259"/>
      <c r="AJ42" s="259"/>
      <c r="AK42" s="259"/>
      <c r="AL42" s="259"/>
      <c r="AM42" s="259"/>
      <c r="AN42" s="259"/>
      <c r="AO42" s="259"/>
      <c r="AP42" s="259"/>
      <c r="AQ42" s="259"/>
      <c r="AR42" s="259"/>
      <c r="AS42" s="259"/>
      <c r="AT42" s="259"/>
      <c r="AU42" s="259"/>
      <c r="AV42" s="259"/>
      <c r="AW42" s="259"/>
      <c r="AX42" s="259"/>
      <c r="AY42" s="259"/>
      <c r="AZ42" s="259"/>
      <c r="BA42" s="259"/>
      <c r="BB42" s="259"/>
      <c r="BC42" s="259"/>
      <c r="BD42" s="259"/>
      <c r="BE42" s="259"/>
      <c r="BF42" s="259"/>
      <c r="BG42" s="259"/>
      <c r="BH42" s="259"/>
      <c r="BI42" s="259"/>
      <c r="BJ42" s="259"/>
      <c r="BK42" s="259"/>
      <c r="BL42" s="259"/>
      <c r="BM42" s="259"/>
      <c r="BN42" s="259"/>
      <c r="BO42" s="259"/>
      <c r="BP42" s="259"/>
      <c r="BQ42" s="259"/>
      <c r="BR42" s="259"/>
      <c r="BS42" s="259"/>
      <c r="BT42" s="259"/>
      <c r="BU42" s="259"/>
      <c r="BV42" s="259"/>
      <c r="BW42" s="259"/>
      <c r="BX42" s="259"/>
      <c r="BY42" s="259"/>
      <c r="BZ42" s="259"/>
      <c r="CA42" s="259"/>
      <c r="CB42" s="259"/>
      <c r="CC42" s="259"/>
      <c r="CD42" s="259"/>
      <c r="CE42" s="259"/>
      <c r="CF42" s="259"/>
      <c r="CG42" s="259"/>
      <c r="CH42" s="259"/>
      <c r="CI42" s="259"/>
      <c r="CJ42" s="259"/>
      <c r="CK42" s="259"/>
      <c r="CL42" s="259"/>
      <c r="CM42" s="259"/>
      <c r="CN42" s="259"/>
      <c r="CO42" s="259"/>
      <c r="CP42" s="259"/>
      <c r="CQ42" s="259"/>
      <c r="CR42" s="259"/>
      <c r="CS42" s="259"/>
      <c r="CT42" s="259"/>
      <c r="CU42" s="259"/>
      <c r="CV42" s="259"/>
      <c r="CW42" s="259"/>
      <c r="CX42" s="259"/>
      <c r="CY42" s="259"/>
      <c r="CZ42" s="259"/>
      <c r="DA42" s="259"/>
      <c r="DB42" s="259"/>
      <c r="DC42" s="259"/>
      <c r="DD42" s="259"/>
      <c r="DE42" s="259"/>
      <c r="DF42" s="259"/>
      <c r="DG42" s="259"/>
      <c r="DH42" s="259"/>
      <c r="DI42" s="259"/>
      <c r="DJ42" s="259"/>
      <c r="DK42" s="259"/>
      <c r="DL42" s="259"/>
      <c r="DM42" s="259"/>
      <c r="DN42" s="259"/>
      <c r="DO42" s="259"/>
      <c r="DP42" s="259"/>
      <c r="DQ42" s="259"/>
      <c r="DR42" s="259"/>
      <c r="DS42" s="259"/>
      <c r="DT42" s="259"/>
      <c r="DU42" s="259"/>
    </row>
    <row r="43" spans="2:125" ht="13.2" x14ac:dyDescent="0.2">
      <c r="Q43" s="259"/>
      <c r="S43" s="259"/>
      <c r="V43" s="259"/>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60" t="s">
        <v>559</v>
      </c>
    </row>
  </sheetData>
  <sheetProtection algorithmName="SHA-512" hashValue="ynB4KUgGTHSz7HSLsv3YyypMaVeAm4Rf57osBXHnwm1BYbJbzrxwwvpsZItEYbUHjTmMa2nq8E+H4ye4rjYM7w==" saltValue="PqNHk817h2nMRL+ngD6SkQ=="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SheetLayoutView="100" workbookViewId="0"/>
  </sheetViews>
  <sheetFormatPr defaultColWidth="0" defaultRowHeight="13.5" customHeight="1" zeroHeight="1" x14ac:dyDescent="0.2"/>
  <cols>
    <col min="1" max="1" width="8.21875" style="1" customWidth="1"/>
    <col min="2" max="16" width="14.554687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560</v>
      </c>
      <c r="G46" s="8" t="s">
        <v>561</v>
      </c>
      <c r="H46" s="8" t="s">
        <v>562</v>
      </c>
      <c r="I46" s="8" t="s">
        <v>563</v>
      </c>
      <c r="J46" s="9" t="s">
        <v>564</v>
      </c>
    </row>
    <row r="47" spans="2:10" ht="57.75" customHeight="1" x14ac:dyDescent="0.2">
      <c r="B47" s="10"/>
      <c r="C47" s="1175" t="s">
        <v>3</v>
      </c>
      <c r="D47" s="1175"/>
      <c r="E47" s="1176"/>
      <c r="F47" s="11">
        <v>39.99</v>
      </c>
      <c r="G47" s="12">
        <v>33.1</v>
      </c>
      <c r="H47" s="12">
        <v>26.18</v>
      </c>
      <c r="I47" s="12">
        <v>33.25</v>
      </c>
      <c r="J47" s="13">
        <v>38.67</v>
      </c>
    </row>
    <row r="48" spans="2:10" ht="57.75" customHeight="1" x14ac:dyDescent="0.2">
      <c r="B48" s="14"/>
      <c r="C48" s="1177" t="s">
        <v>4</v>
      </c>
      <c r="D48" s="1177"/>
      <c r="E48" s="1178"/>
      <c r="F48" s="15">
        <v>8.82</v>
      </c>
      <c r="G48" s="16">
        <v>4.43</v>
      </c>
      <c r="H48" s="16">
        <v>7.78</v>
      </c>
      <c r="I48" s="16">
        <v>8.8699999999999992</v>
      </c>
      <c r="J48" s="17">
        <v>9.65</v>
      </c>
    </row>
    <row r="49" spans="2:10" ht="57.75" customHeight="1" thickBot="1" x14ac:dyDescent="0.25">
      <c r="B49" s="18"/>
      <c r="C49" s="1179" t="s">
        <v>5</v>
      </c>
      <c r="D49" s="1179"/>
      <c r="E49" s="1180"/>
      <c r="F49" s="19">
        <v>6.23</v>
      </c>
      <c r="G49" s="20" t="s">
        <v>565</v>
      </c>
      <c r="H49" s="20" t="s">
        <v>566</v>
      </c>
      <c r="I49" s="20">
        <v>9.8000000000000007</v>
      </c>
      <c r="J49" s="21">
        <v>5.13</v>
      </c>
    </row>
    <row r="50" spans="2:10" ht="13.2" x14ac:dyDescent="0.2"/>
  </sheetData>
  <sheetProtection algorithmName="SHA-512" hashValue="Yt5PBq9gX3Ms5QSwIM0SZWS/INWac2Fe4Cu8WhOCkK7t0NZYhZbo03qF/dsbBk8v5HeyfSOaI94XxVMgsnePKg==" saltValue="UUqYACSX2FS9hJPypgtbe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水田　一</cp:lastModifiedBy>
  <cp:lastPrinted>2024-08-29T05:53:45Z</cp:lastPrinted>
  <dcterms:created xsi:type="dcterms:W3CDTF">2024-03-14T04:38:29Z</dcterms:created>
  <dcterms:modified xsi:type="dcterms:W3CDTF">2024-09-30T05:15:40Z</dcterms:modified>
  <cp:category/>
</cp:coreProperties>
</file>