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<sst xmlns="http://schemas.openxmlformats.org/spreadsheetml/2006/main" count="72" uniqueCount="37">
  <si>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（人）</t>
  </si>
  <si>
    <t>西暦（年号）</t>
  </si>
  <si>
    <t>計</t>
  </si>
  <si>
    <t>労働力人口</t>
  </si>
  <si>
    <t>完全失業者</t>
  </si>
  <si>
    <t>失業率</t>
  </si>
  <si>
    <t>非労働力人口</t>
  </si>
  <si>
    <t>１９６０年（昭和３５年）</t>
  </si>
  <si>
    <t>１９６５年（昭和４０年）</t>
  </si>
  <si>
    <t>１９７０年（昭和４５年）</t>
  </si>
  <si>
    <t>１９７５年（昭和５０年）</t>
  </si>
  <si>
    <t>１９８０年（昭和５５年）</t>
  </si>
  <si>
    <t>１９８５年（昭和６０年）</t>
  </si>
  <si>
    <t>１９９０年（平成　２年）</t>
  </si>
  <si>
    <t>１９９５年（平成　７年）</t>
  </si>
  <si>
    <t>２０００年（平成１２年）</t>
  </si>
  <si>
    <t>２００５年（平成１７年）</t>
  </si>
  <si>
    <t>２０１０年（平成２２年）</t>
  </si>
  <si>
    <t>主に仕事</t>
  </si>
  <si>
    <t>通学のかたわら仕事</t>
  </si>
  <si>
    <t>休業者</t>
  </si>
  <si>
    <t>・・・</t>
  </si>
  <si>
    <t>・・・</t>
  </si>
  <si>
    <t>※　・・・ → データー無し</t>
  </si>
  <si>
    <t>総　　　　数</t>
  </si>
  <si>
    <t>家　　　　事</t>
  </si>
  <si>
    <t>通　学</t>
  </si>
  <si>
    <t>その他</t>
  </si>
  <si>
    <t>※　・・・ → 1990・1995年その他のデーター無し</t>
  </si>
  <si>
    <t>労働・非労働力人口</t>
  </si>
  <si>
    <t>【　労働力状態の推移　】</t>
  </si>
  <si>
    <t>２０１５年（平成２７年）</t>
  </si>
  <si>
    <t>就業者数</t>
  </si>
  <si>
    <t>２０２０年（令和２年）</t>
  </si>
  <si>
    <t>家事のほか仕事</t>
  </si>
  <si>
    <t>出典：政府統計の総合窓口（e-Stat）（https://www.e-stat.go.jp/）</t>
  </si>
  <si>
    <t>　　　　「国勢調査　調査結果」（総務省）を加工して作成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</si>
</sst>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#,##0\ ;[Red]\-#,##0\ ;"/>
    <numFmt numFmtId="178" formatCode="0.00%\ "/>
    <numFmt numFmtId="179" formatCode="#,###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177" fontId="0" fillId="0" borderId="13" xfId="49" applyNumberFormat="1" applyFont="1" applyBorder="1" applyAlignment="1">
      <alignment vertical="center"/>
    </xf>
    <xf numFmtId="177" fontId="0" fillId="0" borderId="14" xfId="49" applyNumberFormat="1" applyFont="1" applyBorder="1" applyAlignment="1">
      <alignment vertical="center"/>
    </xf>
    <xf numFmtId="177" fontId="0" fillId="0" borderId="15" xfId="49" applyNumberFormat="1" applyFont="1" applyBorder="1" applyAlignment="1">
      <alignment vertical="center"/>
    </xf>
    <xf numFmtId="177" fontId="0" fillId="0" borderId="16" xfId="49" applyNumberFormat="1" applyFont="1" applyBorder="1" applyAlignment="1">
      <alignment vertical="center"/>
    </xf>
    <xf numFmtId="178" fontId="0" fillId="0" borderId="16" xfId="42" applyNumberFormat="1" applyFont="1" applyBorder="1" applyAlignment="1">
      <alignment vertical="center"/>
    </xf>
    <xf numFmtId="177" fontId="0" fillId="0" borderId="17" xfId="49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33" borderId="18" xfId="0" applyFont="1" applyFill="1" applyBorder="1" applyAlignment="1">
      <alignment horizontal="distributed" vertical="center" wrapText="1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shrinkToFit="1"/>
    </xf>
    <xf numFmtId="177" fontId="0" fillId="0" borderId="13" xfId="49" applyNumberFormat="1" applyFont="1" applyBorder="1" applyAlignment="1">
      <alignment horizontal="center" vertical="center"/>
    </xf>
    <xf numFmtId="177" fontId="0" fillId="0" borderId="15" xfId="49" applyNumberFormat="1" applyFont="1" applyBorder="1" applyAlignment="1">
      <alignment horizontal="center" vertical="center"/>
    </xf>
    <xf numFmtId="179" fontId="0" fillId="0" borderId="14" xfId="42" applyNumberFormat="1" applyFont="1" applyBorder="1" applyAlignment="1">
      <alignment vertical="center"/>
    </xf>
    <xf numFmtId="179" fontId="0" fillId="0" borderId="16" xfId="42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8" fontId="0" fillId="0" borderId="13" xfId="42" applyNumberFormat="1" applyFont="1" applyBorder="1" applyAlignment="1">
      <alignment vertical="center"/>
    </xf>
    <xf numFmtId="176" fontId="0" fillId="33" borderId="20" xfId="0" applyNumberFormat="1" applyFont="1" applyFill="1" applyBorder="1" applyAlignment="1">
      <alignment horizontal="center" vertical="center"/>
    </xf>
    <xf numFmtId="176" fontId="0" fillId="33" borderId="21" xfId="0" applyNumberFormat="1" applyFont="1" applyFill="1" applyBorder="1" applyAlignment="1">
      <alignment horizontal="center" vertical="center"/>
    </xf>
    <xf numFmtId="179" fontId="0" fillId="0" borderId="13" xfId="42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33" borderId="22" xfId="0" applyNumberFormat="1" applyFont="1" applyFill="1" applyBorder="1" applyAlignment="1">
      <alignment horizontal="center" vertical="center"/>
    </xf>
    <xf numFmtId="177" fontId="0" fillId="0" borderId="23" xfId="49" applyNumberFormat="1" applyFont="1" applyBorder="1" applyAlignment="1">
      <alignment vertical="center"/>
    </xf>
    <xf numFmtId="178" fontId="0" fillId="0" borderId="23" xfId="42" applyNumberFormat="1" applyFont="1" applyBorder="1" applyAlignment="1">
      <alignment vertical="center"/>
    </xf>
    <xf numFmtId="177" fontId="0" fillId="0" borderId="24" xfId="49" applyNumberFormat="1" applyFont="1" applyBorder="1" applyAlignment="1">
      <alignment vertical="center"/>
    </xf>
    <xf numFmtId="179" fontId="0" fillId="0" borderId="23" xfId="42" applyNumberFormat="1" applyFont="1" applyBorder="1" applyAlignment="1">
      <alignment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34">
      <selection activeCell="F54" sqref="F54"/>
    </sheetView>
  </sheetViews>
  <sheetFormatPr defaultColWidth="9.00390625" defaultRowHeight="13.5"/>
  <cols>
    <col min="1" max="1" width="21.375" style="0" customWidth="1"/>
    <col min="2" max="6" width="14.75390625" style="0" customWidth="1"/>
  </cols>
  <sheetData>
    <row r="1" ht="18.75" customHeight="1">
      <c r="A1" s="21" t="s">
        <v>30</v>
      </c>
    </row>
    <row r="2" ht="12.75">
      <c r="F2" s="1"/>
    </row>
    <row r="3" spans="1:6" ht="18.75" customHeight="1" thickBot="1">
      <c r="A3" s="28" t="s">
        <v>29</v>
      </c>
      <c r="F3" s="1" t="s">
        <v>0</v>
      </c>
    </row>
    <row r="4" spans="1:6" ht="12.75">
      <c r="A4" s="42" t="s">
        <v>1</v>
      </c>
      <c r="B4" s="36" t="s">
        <v>2</v>
      </c>
      <c r="C4" s="36" t="s">
        <v>3</v>
      </c>
      <c r="D4" s="36" t="s">
        <v>4</v>
      </c>
      <c r="E4" s="36" t="s">
        <v>5</v>
      </c>
      <c r="F4" s="38" t="s">
        <v>6</v>
      </c>
    </row>
    <row r="5" spans="1:6" ht="12.75">
      <c r="A5" s="43"/>
      <c r="B5" s="37"/>
      <c r="C5" s="37"/>
      <c r="D5" s="37"/>
      <c r="E5" s="37"/>
      <c r="F5" s="39"/>
    </row>
    <row r="6" spans="1:6" ht="24.75" customHeight="1">
      <c r="A6" s="25" t="s">
        <v>7</v>
      </c>
      <c r="B6" s="5">
        <v>31350</v>
      </c>
      <c r="C6" s="5">
        <f>22572-D6</f>
        <v>22436</v>
      </c>
      <c r="D6" s="5">
        <v>136</v>
      </c>
      <c r="E6" s="24">
        <f>D6/(C6+D6)</f>
        <v>0.006025163919900762</v>
      </c>
      <c r="F6" s="7">
        <v>8775</v>
      </c>
    </row>
    <row r="7" spans="1:6" ht="24.75" customHeight="1">
      <c r="A7" s="25" t="s">
        <v>8</v>
      </c>
      <c r="B7" s="5">
        <v>31162</v>
      </c>
      <c r="C7" s="5">
        <f>21056-D7</f>
        <v>20677</v>
      </c>
      <c r="D7" s="5">
        <v>379</v>
      </c>
      <c r="E7" s="24">
        <f aca="true" t="shared" si="0" ref="E7:E15">D7/(C7+D7)</f>
        <v>0.017999620060790273</v>
      </c>
      <c r="F7" s="7">
        <v>10075</v>
      </c>
    </row>
    <row r="8" spans="1:6" ht="24.75" customHeight="1">
      <c r="A8" s="25" t="s">
        <v>9</v>
      </c>
      <c r="B8" s="5">
        <v>28903</v>
      </c>
      <c r="C8" s="5">
        <f>18562-D8</f>
        <v>18172</v>
      </c>
      <c r="D8" s="5">
        <v>390</v>
      </c>
      <c r="E8" s="24">
        <f t="shared" si="0"/>
        <v>0.021010666953992025</v>
      </c>
      <c r="F8" s="7">
        <v>10341</v>
      </c>
    </row>
    <row r="9" spans="1:6" ht="24.75" customHeight="1">
      <c r="A9" s="25" t="s">
        <v>10</v>
      </c>
      <c r="B9" s="5">
        <v>30581</v>
      </c>
      <c r="C9" s="5">
        <f>18133-D9</f>
        <v>17338</v>
      </c>
      <c r="D9" s="5">
        <v>795</v>
      </c>
      <c r="E9" s="24">
        <f t="shared" si="0"/>
        <v>0.04384271769701649</v>
      </c>
      <c r="F9" s="7">
        <v>12448</v>
      </c>
    </row>
    <row r="10" spans="1:6" ht="24.75" customHeight="1">
      <c r="A10" s="25" t="s">
        <v>11</v>
      </c>
      <c r="B10" s="5">
        <v>30883</v>
      </c>
      <c r="C10" s="5">
        <f>18411-D10</f>
        <v>17634</v>
      </c>
      <c r="D10" s="5">
        <v>777</v>
      </c>
      <c r="E10" s="24">
        <f t="shared" si="0"/>
        <v>0.042203030796806255</v>
      </c>
      <c r="F10" s="7">
        <v>12428</v>
      </c>
    </row>
    <row r="11" spans="1:6" ht="24.75" customHeight="1">
      <c r="A11" s="25" t="s">
        <v>12</v>
      </c>
      <c r="B11" s="5">
        <v>30980</v>
      </c>
      <c r="C11" s="5">
        <f>18782-D11</f>
        <v>17926</v>
      </c>
      <c r="D11" s="5">
        <v>856</v>
      </c>
      <c r="E11" s="24">
        <f t="shared" si="0"/>
        <v>0.04557555105952508</v>
      </c>
      <c r="F11" s="7">
        <v>12187</v>
      </c>
    </row>
    <row r="12" spans="1:6" ht="24.75" customHeight="1">
      <c r="A12" s="25" t="s">
        <v>13</v>
      </c>
      <c r="B12" s="5">
        <v>30554</v>
      </c>
      <c r="C12" s="5">
        <f>18230-D12</f>
        <v>17669</v>
      </c>
      <c r="D12" s="5">
        <v>561</v>
      </c>
      <c r="E12" s="24">
        <f t="shared" si="0"/>
        <v>0.03077345035655513</v>
      </c>
      <c r="F12" s="7">
        <v>12311</v>
      </c>
    </row>
    <row r="13" spans="1:6" ht="24.75" customHeight="1">
      <c r="A13" s="25" t="s">
        <v>14</v>
      </c>
      <c r="B13" s="5">
        <v>30059</v>
      </c>
      <c r="C13" s="5">
        <f>17621-D13</f>
        <v>16888</v>
      </c>
      <c r="D13" s="5">
        <v>733</v>
      </c>
      <c r="E13" s="24">
        <f t="shared" si="0"/>
        <v>0.04159809318426877</v>
      </c>
      <c r="F13" s="7">
        <v>12432</v>
      </c>
    </row>
    <row r="14" spans="1:6" ht="24.75" customHeight="1">
      <c r="A14" s="25" t="s">
        <v>15</v>
      </c>
      <c r="B14" s="5">
        <v>29725</v>
      </c>
      <c r="C14" s="5">
        <f>16197-D14</f>
        <v>15455</v>
      </c>
      <c r="D14" s="5">
        <v>742</v>
      </c>
      <c r="E14" s="24">
        <f t="shared" si="0"/>
        <v>0.04581095264555164</v>
      </c>
      <c r="F14" s="7">
        <v>13517</v>
      </c>
    </row>
    <row r="15" spans="1:6" ht="24.75" customHeight="1">
      <c r="A15" s="25" t="s">
        <v>16</v>
      </c>
      <c r="B15" s="5">
        <v>27891</v>
      </c>
      <c r="C15" s="5">
        <f>15382-D15</f>
        <v>14413</v>
      </c>
      <c r="D15" s="5">
        <v>969</v>
      </c>
      <c r="E15" s="24">
        <f t="shared" si="0"/>
        <v>0.062995709270576</v>
      </c>
      <c r="F15" s="7">
        <v>12500</v>
      </c>
    </row>
    <row r="16" spans="1:6" ht="24.75" customHeight="1">
      <c r="A16" s="25" t="s">
        <v>17</v>
      </c>
      <c r="B16" s="5">
        <v>26156</v>
      </c>
      <c r="C16" s="5">
        <v>13970</v>
      </c>
      <c r="D16" s="5">
        <v>1063</v>
      </c>
      <c r="E16" s="24">
        <f>D16/(C16+D16)</f>
        <v>0.07071110224173485</v>
      </c>
      <c r="F16" s="7">
        <v>11990</v>
      </c>
    </row>
    <row r="17" spans="1:6" ht="24.75" customHeight="1">
      <c r="A17" s="31" t="s">
        <v>31</v>
      </c>
      <c r="B17" s="32">
        <v>23976</v>
      </c>
      <c r="C17" s="32">
        <v>12711</v>
      </c>
      <c r="D17" s="32">
        <v>564</v>
      </c>
      <c r="E17" s="33">
        <f>D17/(C17+D17)</f>
        <v>0.04248587570621469</v>
      </c>
      <c r="F17" s="34">
        <v>11068</v>
      </c>
    </row>
    <row r="18" spans="1:6" ht="24.75" customHeight="1" thickBot="1">
      <c r="A18" s="26" t="s">
        <v>33</v>
      </c>
      <c r="B18" s="8">
        <v>21974</v>
      </c>
      <c r="C18" s="8">
        <v>11715</v>
      </c>
      <c r="D18" s="8">
        <v>471</v>
      </c>
      <c r="E18" s="9">
        <f>D18/(C18+D18)</f>
        <v>0.03865091088133924</v>
      </c>
      <c r="F18" s="10">
        <v>9963</v>
      </c>
    </row>
    <row r="19" spans="1:6" ht="12.75">
      <c r="A19" s="11"/>
      <c r="B19" s="11"/>
      <c r="C19" s="11"/>
      <c r="D19" s="11"/>
      <c r="E19" s="11"/>
      <c r="F19" s="11"/>
    </row>
    <row r="20" spans="1:6" ht="18.75" customHeight="1" thickBot="1">
      <c r="A20" s="29" t="s">
        <v>32</v>
      </c>
      <c r="B20" s="11"/>
      <c r="C20" s="11"/>
      <c r="D20" s="11"/>
      <c r="E20" s="11"/>
      <c r="F20" s="2" t="s">
        <v>0</v>
      </c>
    </row>
    <row r="21" spans="1:6" ht="25.5">
      <c r="A21" s="3" t="s">
        <v>1</v>
      </c>
      <c r="B21" s="12" t="s">
        <v>2</v>
      </c>
      <c r="C21" s="13" t="s">
        <v>18</v>
      </c>
      <c r="D21" s="13" t="s">
        <v>34</v>
      </c>
      <c r="E21" s="14" t="s">
        <v>19</v>
      </c>
      <c r="F21" s="15" t="s">
        <v>20</v>
      </c>
    </row>
    <row r="22" spans="1:6" ht="24.75" customHeight="1">
      <c r="A22" s="4" t="s">
        <v>7</v>
      </c>
      <c r="B22" s="5">
        <v>22436</v>
      </c>
      <c r="C22" s="5">
        <v>18669</v>
      </c>
      <c r="D22" s="16" t="s">
        <v>21</v>
      </c>
      <c r="E22" s="16" t="s">
        <v>21</v>
      </c>
      <c r="F22" s="7">
        <v>503</v>
      </c>
    </row>
    <row r="23" spans="1:6" ht="24.75" customHeight="1">
      <c r="A23" s="4" t="s">
        <v>8</v>
      </c>
      <c r="B23" s="5">
        <v>20677</v>
      </c>
      <c r="C23" s="16" t="s">
        <v>22</v>
      </c>
      <c r="D23" s="16" t="s">
        <v>21</v>
      </c>
      <c r="E23" s="16" t="s">
        <v>21</v>
      </c>
      <c r="F23" s="17" t="s">
        <v>21</v>
      </c>
    </row>
    <row r="24" spans="1:6" ht="24.75" customHeight="1">
      <c r="A24" s="4" t="s">
        <v>9</v>
      </c>
      <c r="B24" s="5">
        <f aca="true" t="shared" si="1" ref="B24:B32">SUM(C24,D24,E24,F24)</f>
        <v>18172</v>
      </c>
      <c r="C24" s="5">
        <v>13765</v>
      </c>
      <c r="D24" s="6">
        <v>4096</v>
      </c>
      <c r="E24" s="18">
        <v>84</v>
      </c>
      <c r="F24" s="7">
        <v>227</v>
      </c>
    </row>
    <row r="25" spans="1:6" ht="24.75" customHeight="1">
      <c r="A25" s="4" t="s">
        <v>10</v>
      </c>
      <c r="B25" s="5">
        <f t="shared" si="1"/>
        <v>17338</v>
      </c>
      <c r="C25" s="5">
        <v>13851</v>
      </c>
      <c r="D25" s="6">
        <v>3201</v>
      </c>
      <c r="E25" s="18">
        <v>41</v>
      </c>
      <c r="F25" s="7">
        <v>245</v>
      </c>
    </row>
    <row r="26" spans="1:6" ht="24.75" customHeight="1">
      <c r="A26" s="4" t="s">
        <v>11</v>
      </c>
      <c r="B26" s="5">
        <f t="shared" si="1"/>
        <v>17634</v>
      </c>
      <c r="C26" s="5">
        <v>14077</v>
      </c>
      <c r="D26" s="6">
        <v>3172</v>
      </c>
      <c r="E26" s="18">
        <v>10</v>
      </c>
      <c r="F26" s="7">
        <v>375</v>
      </c>
    </row>
    <row r="27" spans="1:6" ht="24.75" customHeight="1">
      <c r="A27" s="4" t="s">
        <v>12</v>
      </c>
      <c r="B27" s="5">
        <f t="shared" si="1"/>
        <v>17926</v>
      </c>
      <c r="C27" s="5">
        <v>15021</v>
      </c>
      <c r="D27" s="6">
        <v>2558</v>
      </c>
      <c r="E27" s="18">
        <v>22</v>
      </c>
      <c r="F27" s="7">
        <v>325</v>
      </c>
    </row>
    <row r="28" spans="1:6" ht="24.75" customHeight="1">
      <c r="A28" s="4" t="s">
        <v>13</v>
      </c>
      <c r="B28" s="5">
        <f t="shared" si="1"/>
        <v>17669</v>
      </c>
      <c r="C28" s="5">
        <v>14724</v>
      </c>
      <c r="D28" s="6">
        <v>2603</v>
      </c>
      <c r="E28" s="18">
        <v>16</v>
      </c>
      <c r="F28" s="7">
        <v>326</v>
      </c>
    </row>
    <row r="29" spans="1:6" ht="24.75" customHeight="1">
      <c r="A29" s="4" t="s">
        <v>14</v>
      </c>
      <c r="B29" s="5">
        <f t="shared" si="1"/>
        <v>16888</v>
      </c>
      <c r="C29" s="5">
        <v>14289</v>
      </c>
      <c r="D29" s="6">
        <v>2302</v>
      </c>
      <c r="E29" s="18">
        <v>20</v>
      </c>
      <c r="F29" s="7">
        <v>277</v>
      </c>
    </row>
    <row r="30" spans="1:6" ht="24.75" customHeight="1">
      <c r="A30" s="4" t="s">
        <v>15</v>
      </c>
      <c r="B30" s="5">
        <f t="shared" si="1"/>
        <v>15455</v>
      </c>
      <c r="C30" s="5">
        <v>13093</v>
      </c>
      <c r="D30" s="6">
        <v>1974</v>
      </c>
      <c r="E30" s="18">
        <v>26</v>
      </c>
      <c r="F30" s="7">
        <v>362</v>
      </c>
    </row>
    <row r="31" spans="1:6" ht="24.75" customHeight="1">
      <c r="A31" s="4" t="s">
        <v>16</v>
      </c>
      <c r="B31" s="5">
        <f t="shared" si="1"/>
        <v>14413</v>
      </c>
      <c r="C31" s="5">
        <v>12091</v>
      </c>
      <c r="D31" s="6">
        <v>1984</v>
      </c>
      <c r="E31" s="18">
        <v>19</v>
      </c>
      <c r="F31" s="7">
        <v>319</v>
      </c>
    </row>
    <row r="32" spans="1:6" ht="24.75" customHeight="1">
      <c r="A32" s="25" t="s">
        <v>17</v>
      </c>
      <c r="B32" s="5">
        <f t="shared" si="1"/>
        <v>12907</v>
      </c>
      <c r="C32" s="5">
        <v>10958</v>
      </c>
      <c r="D32" s="5">
        <v>1626</v>
      </c>
      <c r="E32" s="27">
        <v>19</v>
      </c>
      <c r="F32" s="7">
        <v>304</v>
      </c>
    </row>
    <row r="33" spans="1:6" ht="24.75" customHeight="1">
      <c r="A33" s="31" t="s">
        <v>31</v>
      </c>
      <c r="B33" s="32">
        <f>SUM(C33,D33,E33,F33)</f>
        <v>12147</v>
      </c>
      <c r="C33" s="32">
        <v>10408</v>
      </c>
      <c r="D33" s="32">
        <v>1472</v>
      </c>
      <c r="E33" s="35">
        <v>35</v>
      </c>
      <c r="F33" s="34">
        <v>232</v>
      </c>
    </row>
    <row r="34" spans="1:6" ht="24.75" customHeight="1" thickBot="1">
      <c r="A34" s="26" t="s">
        <v>33</v>
      </c>
      <c r="B34" s="8">
        <v>11244</v>
      </c>
      <c r="C34" s="8">
        <v>9707</v>
      </c>
      <c r="D34" s="8">
        <v>1202</v>
      </c>
      <c r="E34" s="19">
        <v>24</v>
      </c>
      <c r="F34" s="10">
        <v>311</v>
      </c>
    </row>
    <row r="35" spans="1:6" ht="12.75">
      <c r="A35" s="30"/>
      <c r="B35" s="23" t="s">
        <v>23</v>
      </c>
      <c r="C35" s="20"/>
      <c r="D35" s="20"/>
      <c r="E35" s="20"/>
      <c r="F35" s="20"/>
    </row>
    <row r="36" spans="1:6" ht="18.75" customHeight="1" thickBot="1">
      <c r="A36" s="29" t="s">
        <v>6</v>
      </c>
      <c r="B36" s="11"/>
      <c r="C36" s="11"/>
      <c r="D36" s="11"/>
      <c r="E36" s="2" t="s">
        <v>0</v>
      </c>
      <c r="F36" s="20"/>
    </row>
    <row r="37" spans="1:6" ht="12.75">
      <c r="A37" s="44" t="s">
        <v>1</v>
      </c>
      <c r="B37" s="46" t="s">
        <v>24</v>
      </c>
      <c r="C37" s="46" t="s">
        <v>25</v>
      </c>
      <c r="D37" s="46" t="s">
        <v>26</v>
      </c>
      <c r="E37" s="40" t="s">
        <v>27</v>
      </c>
      <c r="F37" s="11"/>
    </row>
    <row r="38" spans="1:6" ht="12.75">
      <c r="A38" s="45"/>
      <c r="B38" s="47"/>
      <c r="C38" s="47"/>
      <c r="D38" s="47"/>
      <c r="E38" s="41"/>
      <c r="F38" s="11"/>
    </row>
    <row r="39" spans="1:6" ht="22.5" customHeight="1">
      <c r="A39" s="4" t="s">
        <v>7</v>
      </c>
      <c r="B39" s="5">
        <f>SUM(C39:E39)</f>
        <v>8775</v>
      </c>
      <c r="C39" s="5">
        <v>4171</v>
      </c>
      <c r="D39" s="5">
        <v>765</v>
      </c>
      <c r="E39" s="7">
        <v>3839</v>
      </c>
      <c r="F39" s="11"/>
    </row>
    <row r="40" spans="1:6" ht="22.5" customHeight="1">
      <c r="A40" s="4" t="s">
        <v>11</v>
      </c>
      <c r="B40" s="5">
        <f>SUM(C40:E40)</f>
        <v>12428</v>
      </c>
      <c r="C40" s="5">
        <v>5670</v>
      </c>
      <c r="D40" s="6">
        <v>2067</v>
      </c>
      <c r="E40" s="7">
        <v>4691</v>
      </c>
      <c r="F40" s="11"/>
    </row>
    <row r="41" spans="1:6" ht="22.5" customHeight="1">
      <c r="A41" s="4" t="s">
        <v>12</v>
      </c>
      <c r="B41" s="5">
        <f>SUM(C41:E41)</f>
        <v>12187</v>
      </c>
      <c r="C41" s="5">
        <v>5307</v>
      </c>
      <c r="D41" s="6">
        <v>1839</v>
      </c>
      <c r="E41" s="7">
        <v>5041</v>
      </c>
      <c r="F41" s="11"/>
    </row>
    <row r="42" spans="1:6" ht="22.5" customHeight="1">
      <c r="A42" s="4" t="s">
        <v>13</v>
      </c>
      <c r="B42" s="5">
        <v>12311</v>
      </c>
      <c r="C42" s="5">
        <v>5279</v>
      </c>
      <c r="D42" s="6">
        <v>1761</v>
      </c>
      <c r="E42" s="17" t="s">
        <v>22</v>
      </c>
      <c r="F42" s="11"/>
    </row>
    <row r="43" spans="1:6" ht="22.5" customHeight="1">
      <c r="A43" s="4" t="s">
        <v>14</v>
      </c>
      <c r="B43" s="5">
        <v>12432</v>
      </c>
      <c r="C43" s="5">
        <v>5332</v>
      </c>
      <c r="D43" s="6">
        <v>1572</v>
      </c>
      <c r="E43" s="17" t="s">
        <v>22</v>
      </c>
      <c r="F43" s="11"/>
    </row>
    <row r="44" spans="1:6" ht="22.5" customHeight="1">
      <c r="A44" s="4" t="s">
        <v>15</v>
      </c>
      <c r="B44" s="5">
        <f>SUM(C44:E44)</f>
        <v>13517</v>
      </c>
      <c r="C44" s="5">
        <v>5493</v>
      </c>
      <c r="D44" s="6">
        <v>1543</v>
      </c>
      <c r="E44" s="7">
        <v>6481</v>
      </c>
      <c r="F44" s="11"/>
    </row>
    <row r="45" spans="1:6" ht="22.5" customHeight="1">
      <c r="A45" s="4" t="s">
        <v>16</v>
      </c>
      <c r="B45" s="5">
        <f>SUM(C45:E45)</f>
        <v>12500</v>
      </c>
      <c r="C45" s="5">
        <v>4463</v>
      </c>
      <c r="D45" s="6">
        <v>1121</v>
      </c>
      <c r="E45" s="7">
        <v>6916</v>
      </c>
      <c r="F45" s="11"/>
    </row>
    <row r="46" spans="1:6" ht="22.5" customHeight="1">
      <c r="A46" s="25" t="s">
        <v>17</v>
      </c>
      <c r="B46" s="5">
        <f>SUM(C46:E46)</f>
        <v>11990</v>
      </c>
      <c r="C46" s="5">
        <v>4454</v>
      </c>
      <c r="D46" s="5">
        <v>1021</v>
      </c>
      <c r="E46" s="7">
        <v>6515</v>
      </c>
      <c r="F46" s="11"/>
    </row>
    <row r="47" spans="1:6" ht="22.5" customHeight="1">
      <c r="A47" s="31" t="s">
        <v>31</v>
      </c>
      <c r="B47" s="32">
        <f>SUM(C47:E47)</f>
        <v>11068</v>
      </c>
      <c r="C47" s="32">
        <v>3212</v>
      </c>
      <c r="D47" s="32">
        <v>874</v>
      </c>
      <c r="E47" s="34">
        <v>6982</v>
      </c>
      <c r="F47" s="11"/>
    </row>
    <row r="48" spans="1:6" ht="22.5" customHeight="1" thickBot="1">
      <c r="A48" s="26" t="s">
        <v>33</v>
      </c>
      <c r="B48" s="8">
        <v>9963</v>
      </c>
      <c r="C48" s="8">
        <v>2666</v>
      </c>
      <c r="D48" s="8">
        <v>688</v>
      </c>
      <c r="E48" s="10">
        <v>6609</v>
      </c>
      <c r="F48" s="11"/>
    </row>
    <row r="49" spans="1:6" ht="16.5" customHeight="1">
      <c r="A49" s="11"/>
      <c r="B49" s="22" t="s">
        <v>28</v>
      </c>
      <c r="C49" s="22"/>
      <c r="D49" s="20"/>
      <c r="E49" s="20"/>
      <c r="F49" s="11"/>
    </row>
    <row r="51" ht="12.75">
      <c r="D51" t="s">
        <v>35</v>
      </c>
    </row>
    <row r="52" ht="12.75">
      <c r="D52" t="s">
        <v>36</v>
      </c>
    </row>
  </sheetData>
  <sheetProtection/>
  <mergeCells count="11">
    <mergeCell ref="D4:D5"/>
    <mergeCell ref="E4:E5"/>
    <mergeCell ref="F4:F5"/>
    <mergeCell ref="E37:E38"/>
    <mergeCell ref="A4:A5"/>
    <mergeCell ref="B4:B5"/>
    <mergeCell ref="A37:A38"/>
    <mergeCell ref="B37:B38"/>
    <mergeCell ref="C37:C38"/>
    <mergeCell ref="D37:D38"/>
    <mergeCell ref="C4:C5"/>
  </mergeCells>
  <printOptions/>
  <pageMargins left="0.787" right="0.787" top="0.984" bottom="0.984" header="0.512" footer="0.51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 将貴</cp:lastModifiedBy>
  <cp:lastPrinted>2023-06-16T07:44:46Z</cp:lastPrinted>
  <dcterms:created xsi:type="dcterms:W3CDTF">1997-01-08T22:48:59Z</dcterms:created>
  <dcterms:modified xsi:type="dcterms:W3CDTF">2023-06-16T07:44:46Z</dcterms:modified>
  <cp:category/>
  <cp:version/>
  <cp:contentType/>
  <cp:contentStatus/>
</cp:coreProperties>
</file>