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HHWorkspaceFolder\0965\Desktop\"/>
    </mc:Choice>
  </mc:AlternateContent>
  <xr:revisionPtr revIDLastSave="0" documentId="13_ncr:1_{8E7C0AFC-DAAF-41EC-BFD2-819B6397E139}" xr6:coauthVersionLast="36" xr6:coauthVersionMax="36" xr10:uidLastSave="{00000000-0000-0000-0000-000000000000}"/>
  <bookViews>
    <workbookView xWindow="0" yWindow="0" windowWidth="20520" windowHeight="109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O36" i="10"/>
  <c r="BE36" i="10"/>
  <c r="CO35" i="10"/>
  <c r="BE35" i="10"/>
  <c r="C34" i="10"/>
  <c r="C35" i="10" s="1"/>
  <c r="AM34" i="10" l="1"/>
  <c r="AM35" i="10" s="1"/>
  <c r="AM36" i="10" s="1"/>
  <c r="C36" i="10"/>
  <c r="C37" i="10" s="1"/>
  <c r="U34" i="10"/>
  <c r="U35" i="10" s="1"/>
  <c r="U36" i="10" s="1"/>
  <c r="BE34"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<sst xmlns="http://schemas.openxmlformats.org/spreadsheetml/2006/main" count="1127" uniqueCount="605">
  <si>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</si>
  <si>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</si>
  <si>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</si>
  <si>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</si>
  <si>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</si>
  <si>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</si>
  <si>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</si>
  <si>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</si>
  <si>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</si>
  <si>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</si>
  <si>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</si>
  <si>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</si>
  <si>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</si>
  <si>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</si>
  <si>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</si>
  <si>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</si>
  <si>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</si>
  <si>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</si>
  <si>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</si>
  <si>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</si>
  <si>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</si>
  <si>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</si>
  <si>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</si>
  <si>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</si>
  <si>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</si>
  <si>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</si>
  <si>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</si>
  <si>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</si>
  <si>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</si>
  <si>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</si>
  <si>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</si>
  <si>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</si>
  <si>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</si>
  <si>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</si>
  <si>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</si>
  <si>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</si>
  <si>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</si>
  <si>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</si>
  <si>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</si>
  <si>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</si>
  <si>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</si>
  <si>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</si>
  <si>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</si>
  <si>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</si>
  <si>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</si>
  <si>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</si>
  <si>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</si>
  <si>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</si>
  <si>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</si>
  <si>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</si>
  <si>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</si>
  <si>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</si>
  <si>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</si>
  <si>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</si>
  <si>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</si>
  <si>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</si>
  <si>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</si>
  <si>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</si>
  <si>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</si>
  <si>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</si>
  <si>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</si>
  <si>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</si>
  <si>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</si>
  <si>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</si>
  <si>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</si>
  <si>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</si>
  <si>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</si>
  <si>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</si>
  <si>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</si>
  <si>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</si>
  <si>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</si>
  <si>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</si>
  <si>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</si>
  <si>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</si>
  <si>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</si>
  <si>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</si>
  <si>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</si>
  <si>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</si>
  <si>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</si>
  <si>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</si>
  <si>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</si>
  <si>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</si>
  <si>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</si>
  <si>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</si>
  <si>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</si>
  <si>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</si>
  <si>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</si>
  <si>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</si>
  <si>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</si>
  <si>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</si>
  <si>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</si>
  <si>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</si>
  <si>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</si>
  <si>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</si>
  <si>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</si>
  <si>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</si>
  <si>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</si>
  <si>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</si>
  <si>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</si>
  <si>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</si>
  <si>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</si>
  <si>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</si>
  <si>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</si>
  <si>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</si>
  <si>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</si>
  <si>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</si>
  <si>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</si>
  <si>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</si>
  <si>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</si>
  <si>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</si>
  <si>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</si>
  <si>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</si>
  <si>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</si>
  <si>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</si>
  <si>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</si>
  <si>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</si>
  <si>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</si>
  <si>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</si>
  <si>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</si>
  <si>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</si>
  <si>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</si>
  <si>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</si>
  <si>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</si>
  <si>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</si>
  <si>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</si>
  <si>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</si>
  <si>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</si>
  <si>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</si>
  <si>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</si>
  <si>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</si>
  <si>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</si>
  <si>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</si>
  <si>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</si>
  <si>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</si>
  <si>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</si>
  <si>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</si>
  <si>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</si>
  <si>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</si>
  <si>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</si>
  <si>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</si>
  <si>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</si>
  <si>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</si>
  <si>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</si>
  <si>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</si>
  <si>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</si>
  <si>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</si>
  <si>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</si>
  <si>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</si>
  <si>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</si>
  <si>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</si>
  <si>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</si>
  <si>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</si>
  <si>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</si>
  <si>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</si>
  <si>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</si>
  <si>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</si>
  <si>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</si>
  <si>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</si>
  <si>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</si>
  <si>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</si>
  <si>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</si>
  <si>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</si>
  <si>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</si>
  <si>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</si>
  <si>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</si>
  <si>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</si>
  <si>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</si>
  <si>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</si>
  <si>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</si>
  <si>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</si>
  <si>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</si>
  <si>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</si>
  <si>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</si>
  <si>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</si>
  <si>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</si>
  <si>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</si>
  <si>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</si>
  <si>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</si>
  <si>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</si>
  <si>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</si>
  <si>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</si>
  <si>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</si>
  <si>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</si>
  <si>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</si>
  <si>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</si>
  <si>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</si>
  <si>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</si>
  <si>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</si>
  <si>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</si>
  <si>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</si>
  <si>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</si>
  <si>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</si>
  <si>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</si>
  <si>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</si>
  <si>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</si>
  <si>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</si>
  <si>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</si>
  <si>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</si>
  <si>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</si>
  <si>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</si>
  <si>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</si>
  <si>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</si>
  <si>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</si>
  <si>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</si>
  <si>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</si>
  <si>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</si>
  <si>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</si>
  <si>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</si>
  <si>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</si>
  <si>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</si>
  <si>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</si>
  <si>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</si>
  <si>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</si>
  <si>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熊本県上天草市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</si>
  <si>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</si>
  <si>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</si>
  <si>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</si>
  <si>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</si>
  <si>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</si>
  <si>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</si>
  <si>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</si>
  <si>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</si>
  <si>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</si>
  <si>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</si>
  <si>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</si>
  <si>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</si>
  <si>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</si>
  <si>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</si>
  <si>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</si>
  <si>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</si>
  <si>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</si>
  <si>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</si>
  <si>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</si>
  <si>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</si>
  <si>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</si>
  <si>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</si>
  <si>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</si>
  <si>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</si>
  <si>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</si>
  <si>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</si>
  <si>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</si>
  <si>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</si>
  <si>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</si>
  <si>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</si>
  <si>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</si>
  <si>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</si>
  <si>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</si>
  <si>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</si>
  <si>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</si>
  <si>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</si>
  <si>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</si>
  <si>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</si>
  <si>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</si>
  <si>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</si>
  <si>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</si>
  <si>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</si>
  <si>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</si>
  <si>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</si>
  <si>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</si>
  <si>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</si>
  <si>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</si>
  <si>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</si>
  <si>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</si>
  <si>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</si>
  <si>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</si>
  <si>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</si>
  <si>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</si>
  <si>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</si>
  <si>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</si>
  <si>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</si>
  <si>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</si>
  <si>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</si>
  <si>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</si>
  <si>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</si>
  <si>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</si>
  <si>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</si>
  <si>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</si>
  <si>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</si>
  <si>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</si>
  <si>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</si>
  <si>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</si>
  <si>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</si>
  <si>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</si>
  <si>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</si>
  <si>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</si>
  <si>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</si>
  <si>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</si>
  <si>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</si>
  <si>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</si>
  <si>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</si>
  <si>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</si>
  <si>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</si>
  <si>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</si>
  <si>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</si>
  <si>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</si>
  <si>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</si>
  <si>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</si>
  <si>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</si>
  <si>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</si>
  <si>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</si>
  <si>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</si>
  <si>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</si>
  <si>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</si>
  <si>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</si>
  <si>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</si>
  <si>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</si>
  <si>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</si>
  <si>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</si>
  <si>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</si>
  <si>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</si>
  <si>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</si>
  <si>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</si>
  <si>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</si>
  <si>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</si>
  <si>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</si>
  <si>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</si>
  <si>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</si>
  <si>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</si>
  <si>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</si>
  <si>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</si>
  <si>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</si>
  <si>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</si>
  <si>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</si>
  <si>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</si>
  <si>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</si>
  <si>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</si>
  <si>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</si>
  <si>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</si>
  <si>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</si>
  <si>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</si>
  <si>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</si>
  <si>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</si>
  <si>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</si>
  <si>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</si>
  <si>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</si>
  <si>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</si>
  <si>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</si>
  <si>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</si>
  <si>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</si>
  <si>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</si>
  <si>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</si>
  <si>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</si>
  <si>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</si>
  <si>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</si>
  <si>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</si>
  <si>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</si>
  <si>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</si>
  <si>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</si>
  <si>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</si>
  <si>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</si>
  <si>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</si>
  <si>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</si>
  <si>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</si>
  <si>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</si>
  <si>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</si>
  <si>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</si>
  <si>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</si>
  <si>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</si>
  <si>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</si>
  <si>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</si>
  <si>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</si>
  <si>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</si>
  <si>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</si>
  <si>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</si>
  <si>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</si>
  <si>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</si>
  <si>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</si>
  <si>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熊本県上天草市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</si>
  <si>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</si>
  <si>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</si>
  <si>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</si>
  <si>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</si>
  <si>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</si>
  <si>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</si>
  <si>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</si>
  <si>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</si>
  <si>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</si>
  <si>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</si>
  <si>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</si>
  <si>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</si>
  <si>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</si>
  <si>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</si>
  <si>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</si>
  <si>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</si>
  <si>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</si>
  <si>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</si>
  <si>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</si>
  <si>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</si>
  <si>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</si>
  <si>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</si>
  <si>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</si>
  <si>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</si>
  <si>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</si>
  <si>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</si>
  <si>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</si>
  <si>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</si>
  <si>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</si>
  <si>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</si>
  <si>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</si>
  <si>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</si>
  <si>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</si>
  <si>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</si>
  <si>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</si>
  <si>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</si>
  <si>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</si>
  <si>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</si>
  <si>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</si>
  <si>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</si>
  <si>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</si>
  <si>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</si>
  <si>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</si>
  <si>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</si>
  <si>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</si>
  <si>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</si>
  <si>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</si>
  <si>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</si>
  <si>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</si>
  <si>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</si>
  <si>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</si>
  <si>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</si>
  <si>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</si>
  <si>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</si>
  <si>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</si>
  <si>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</si>
  <si>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</si>
  <si>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</si>
  <si>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</si>
  <si>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</si>
  <si>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</si>
  <si>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</si>
  <si>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</si>
  <si>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</si>
  <si>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</si>
  <si>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</si>
  <si>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</si>
  <si>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</si>
  <si>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</si>
  <si>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</si>
  <si>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</si>
  <si>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</si>
  <si>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</si>
  <si>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</si>
  <si>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</si>
  <si>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</si>
  <si>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</si>
  <si>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</si>
  <si>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</si>
  <si>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</si>
  <si>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</si>
  <si>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</si>
  <si>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</si>
  <si>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</si>
  <si>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</si>
  <si>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</si>
  <si>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</si>
  <si>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</si>
  <si>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</si>
  <si>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</si>
  <si>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</si>
  <si>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</si>
  <si>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</si>
  <si>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</si>
  <si>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</si>
  <si>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</si>
  <si>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</si>
  <si>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</si>
  <si>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</si>
  <si>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</si>
  <si>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</si>
  <si>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</si>
  <si>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</si>
  <si>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</si>
  <si>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</si>
  <si>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</si>
  <si>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</si>
  <si>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</si>
  <si>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</si>
  <si>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</si>
  <si>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</si>
  <si>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</si>
  <si>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</si>
  <si>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</si>
  <si>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</si>
  <si>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</si>
  <si>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</si>
  <si>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</si>
  <si>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</si>
  <si>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</si>
  <si>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</si>
  <si>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</si>
  <si>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</si>
  <si>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</si>
  <si>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</si>
  <si>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</si>
  <si>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</si>
  <si>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</si>
  <si>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</si>
  <si>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</si>
  <si>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</si>
  <si>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</si>
  <si>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</si>
  <si>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</si>
  <si>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</si>
  <si>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</si>
  <si>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</si>
  <si>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</si>
  <si>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</si>
  <si>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</si>
  <si>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</si>
  <si>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</si>
  <si>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</si>
  <si>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</si>
  <si>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</si>
  <si>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</si>
  <si>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</si>
  <si>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</si>
  <si>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</si>
  <si>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</si>
  <si>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</si>
  <si>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</si>
  <si>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</si>
  <si>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</si>
  <si>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</si>
  <si>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</si>
  <si>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</si>
  <si>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</si>
  <si>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</si>
  <si>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</si>
  <si>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</si>
  <si>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</si>
  <si>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</si>
  <si>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</si>
  <si>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</si>
  <si>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</si>
  <si>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</si>
  <si>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</si>
  <si>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</si>
  <si>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</si>
  <si>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</si>
  <si>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</si>
  <si>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</si>
  <si>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</si>
  <si>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</si>
  <si>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</si>
  <si>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</si>
  <si>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</si>
  <si>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</si>
  <si>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</si>
  <si>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</si>
  <si>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</si>
  <si>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</si>
  <si>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</si>
  <si>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</si>
  <si>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</si>
  <si>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</si>
  <si>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</si>
  <si>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</si>
  <si>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</si>
  <si>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</si>
  <si>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</si>
  <si>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</si>
  <si>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</si>
  <si>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</si>
  <si>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</si>
  <si>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</si>
  <si>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</si>
  <si>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</si>
  <si>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</si>
  <si>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</si>
  <si>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</si>
  <si>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</si>
  <si>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</si>
  <si>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13.24</t>
  </si>
  <si>
    <t>▲ 2.65</t>
  </si>
  <si>
    <t>水道事業会計</t>
  </si>
  <si>
    <t>一般会計</t>
  </si>
  <si>
    <t>病院事業会計</t>
  </si>
  <si>
    <t>国民健康保険（事業勘定）特別会計</t>
  </si>
  <si>
    <t>介護保険特別会計</t>
  </si>
  <si>
    <t>電気事業特別会計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</si>
  <si>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</si>
  <si>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</si>
  <si>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</si>
  <si>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</si>
  <si>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</si>
  <si>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</si>
  <si>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</si>
  <si>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</si>
  <si>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</si>
  <si>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</si>
  <si>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</si>
  <si>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</si>
  <si>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</si>
  <si>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</si>
  <si>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</si>
  <si>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</si>
  <si>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</si>
  <si>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</si>
  <si>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t>
    <phoneticPr fontId="2"/>
  </si>
  <si>
    <t>ふるさと応援基金(R02年度末現在)</t>
    <rPh sb="4" eb="6">
      <t>オウエン</t>
    </rPh>
    <rPh sb="6" eb="8">
      <t>キキン</t>
    </rPh>
    <phoneticPr fontId="5"/>
  </si>
  <si>
    <t>地域振興基金(R02年度末現在)</t>
    <rPh sb="0" eb="2">
      <t>チイキ</t>
    </rPh>
    <rPh sb="2" eb="4">
      <t>シンコウ</t>
    </rPh>
    <rPh sb="4" eb="6">
      <t>キキン</t>
    </rPh>
    <phoneticPr fontId="5"/>
  </si>
  <si>
    <t>公共施設マネジメント基金(R02年度末現在)</t>
    <rPh sb="0" eb="2">
      <t>コウキョウ</t>
    </rPh>
    <rPh sb="2" eb="4">
      <t>シセツ</t>
    </rPh>
    <rPh sb="10" eb="12">
      <t>キキン</t>
    </rPh>
    <phoneticPr fontId="5"/>
  </si>
  <si>
    <t>地域福祉基金(R02年度末現在)</t>
    <rPh sb="0" eb="2">
      <t>チイキ</t>
    </rPh>
    <rPh sb="2" eb="4">
      <t>フクシ</t>
    </rPh>
    <rPh sb="4" eb="6">
      <t>キキン</t>
    </rPh>
    <phoneticPr fontId="5"/>
  </si>
  <si>
    <t>図書館建設基金(R02年度末現在)</t>
    <rPh sb="0" eb="3">
      <t>トショカン</t>
    </rPh>
    <rPh sb="3" eb="5">
      <t>ケンセツ</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</si>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</sst>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822-4CBA-895F-084477FF0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46335</c:v>
                </c:pt>
                <c:pt idx="1">
                  <c:v>63205</c:v>
                </c:pt>
                <c:pt idx="2">
                  <c:v>97120</c:v>
                </c:pt>
                <c:pt idx="3">
                  <c:v>150132</c:v>
                </c:pt>
                <c:pt idx="4">
                  <c:v>90484</c:v>
                </c:pt>
              </c:numCache>
            </c:numRef>
          </c:val>
          <c:smooth val="0"/>
          <c:extLst>
            <c:ext xmlns:c16="http://schemas.microsoft.com/office/drawing/2014/chart" uri="{C3380CC4-5D6E-409C-BE32-E72D297353CC}">
              <c16:uniqueId val="{00000001-0822-4CBA-895F-084477FF0D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6.91</c:v>
                </c:pt>
                <c:pt idx="1">
                  <c:v>5.88</c:v>
                </c:pt>
                <c:pt idx="2">
                  <c:v>8.82</c:v>
                </c:pt>
                <c:pt idx="3">
                  <c:v>4.43</c:v>
                </c:pt>
                <c:pt idx="4">
                  <c:v>7.78</c:v>
                </c:pt>
              </c:numCache>
            </c:numRef>
          </c:val>
          <c:extLst>
            <c:ext xmlns:c16="http://schemas.microsoft.com/office/drawing/2014/chart" uri="{C3380CC4-5D6E-409C-BE32-E72D297353CC}">
              <c16:uniqueId val="{00000000-3A3F-47CC-9784-08BB71731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31.59</c:v>
                </c:pt>
                <c:pt idx="1">
                  <c:v>36.200000000000003</c:v>
                </c:pt>
                <c:pt idx="2">
                  <c:v>39.99</c:v>
                </c:pt>
                <c:pt idx="3">
                  <c:v>33.1</c:v>
                </c:pt>
                <c:pt idx="4">
                  <c:v>26.18</c:v>
                </c:pt>
              </c:numCache>
            </c:numRef>
          </c:val>
          <c:extLst>
            <c:ext xmlns:c16="http://schemas.microsoft.com/office/drawing/2014/chart" uri="{C3380CC4-5D6E-409C-BE32-E72D297353CC}">
              <c16:uniqueId val="{00000001-3A3F-47CC-9784-08BB717315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2.87</c:v>
                </c:pt>
                <c:pt idx="2">
                  <c:v>6.23</c:v>
                </c:pt>
                <c:pt idx="3">
                  <c:v>-13.24</c:v>
                </c:pt>
                <c:pt idx="4">
                  <c:v>-2.65</c:v>
                </c:pt>
              </c:numCache>
            </c:numRef>
          </c:val>
          <c:smooth val="0"/>
          <c:extLst>
            <c:ext xmlns:c16="http://schemas.microsoft.com/office/drawing/2014/chart" uri="{C3380CC4-5D6E-409C-BE32-E72D297353CC}">
              <c16:uniqueId val="{00000002-3A3F-47CC-9784-08BB717315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0.02</c:v>
                </c:pt>
                <c:pt idx="4">
                  <c:v>#N/A</c:v>
                </c:pt>
                <c:pt idx="5">
                  <c:v>0.02</c:v>
                </c:pt>
                <c:pt idx="6">
                  <c:v>#N/A</c:v>
                </c:pt>
                <c:pt idx="7">
                  <c:v>0.06</c:v>
                </c:pt>
                <c:pt idx="8">
                  <c:v>#N/A</c:v>
                </c:pt>
                <c:pt idx="9">
                  <c:v>0.09</c:v>
                </c:pt>
              </c:numCache>
            </c:numRef>
          </c:val>
          <c:extLst>
            <c:ext xmlns:c16="http://schemas.microsoft.com/office/drawing/2014/chart" uri="{C3380CC4-5D6E-409C-BE32-E72D297353CC}">
              <c16:uniqueId val="{00000000-5888-4EE0-8423-CE2DE133FD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88-4EE0-8423-CE2DE133FD5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0.06</c:v>
                </c:pt>
                <c:pt idx="8">
                  <c:v>#N/A</c:v>
                </c:pt>
                <c:pt idx="9">
                  <c:v>0.11</c:v>
                </c:pt>
              </c:numCache>
            </c:numRef>
          </c:val>
          <c:extLst>
            <c:ext xmlns:c16="http://schemas.microsoft.com/office/drawing/2014/chart" uri="{C3380CC4-5D6E-409C-BE32-E72D297353CC}">
              <c16:uniqueId val="{00000002-5888-4EE0-8423-CE2DE133FD5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0.54</c:v>
                </c:pt>
                <c:pt idx="4">
                  <c:v>#N/A</c:v>
                </c:pt>
                <c:pt idx="5">
                  <c:v>0.57999999999999996</c:v>
                </c:pt>
                <c:pt idx="6">
                  <c:v>#N/A</c:v>
                </c:pt>
                <c:pt idx="7">
                  <c:v>0.55000000000000004</c:v>
                </c:pt>
                <c:pt idx="8">
                  <c:v>#N/A</c:v>
                </c:pt>
                <c:pt idx="9">
                  <c:v>0.47</c:v>
                </c:pt>
              </c:numCache>
            </c:numRef>
          </c:val>
          <c:extLst>
            <c:ext xmlns:c16="http://schemas.microsoft.com/office/drawing/2014/chart" uri="{C3380CC4-5D6E-409C-BE32-E72D297353CC}">
              <c16:uniqueId val="{00000003-5888-4EE0-8423-CE2DE133FD55}"/>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0.3</c:v>
                </c:pt>
                <c:pt idx="4">
                  <c:v>#N/A</c:v>
                </c:pt>
                <c:pt idx="5">
                  <c:v>0.41</c:v>
                </c:pt>
                <c:pt idx="6">
                  <c:v>#N/A</c:v>
                </c:pt>
                <c:pt idx="7">
                  <c:v>0.48</c:v>
                </c:pt>
                <c:pt idx="8">
                  <c:v>#N/A</c:v>
                </c:pt>
                <c:pt idx="9">
                  <c:v>0.52</c:v>
                </c:pt>
              </c:numCache>
            </c:numRef>
          </c:val>
          <c:extLst>
            <c:ext xmlns:c16="http://schemas.microsoft.com/office/drawing/2014/chart" uri="{C3380CC4-5D6E-409C-BE32-E72D297353CC}">
              <c16:uniqueId val="{00000004-5888-4EE0-8423-CE2DE133FD5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1.48</c:v>
                </c:pt>
                <c:pt idx="4">
                  <c:v>#N/A</c:v>
                </c:pt>
                <c:pt idx="5">
                  <c:v>1.39</c:v>
                </c:pt>
                <c:pt idx="6">
                  <c:v>#N/A</c:v>
                </c:pt>
                <c:pt idx="7">
                  <c:v>0.76</c:v>
                </c:pt>
                <c:pt idx="8">
                  <c:v>#N/A</c:v>
                </c:pt>
                <c:pt idx="9">
                  <c:v>0.79</c:v>
                </c:pt>
              </c:numCache>
            </c:numRef>
          </c:val>
          <c:extLst>
            <c:ext xmlns:c16="http://schemas.microsoft.com/office/drawing/2014/chart" uri="{C3380CC4-5D6E-409C-BE32-E72D297353CC}">
              <c16:uniqueId val="{00000005-5888-4EE0-8423-CE2DE133FD5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3.98</c:v>
                </c:pt>
                <c:pt idx="2">
                  <c:v>#N/A</c:v>
                </c:pt>
                <c:pt idx="3">
                  <c:v>5.64</c:v>
                </c:pt>
                <c:pt idx="4">
                  <c:v>#N/A</c:v>
                </c:pt>
                <c:pt idx="5">
                  <c:v>5.98</c:v>
                </c:pt>
                <c:pt idx="6">
                  <c:v>#N/A</c:v>
                </c:pt>
                <c:pt idx="7">
                  <c:v>6.01</c:v>
                </c:pt>
                <c:pt idx="8">
                  <c:v>#N/A</c:v>
                </c:pt>
                <c:pt idx="9">
                  <c:v>6.25</c:v>
                </c:pt>
              </c:numCache>
            </c:numRef>
          </c:val>
          <c:extLst>
            <c:ext xmlns:c16="http://schemas.microsoft.com/office/drawing/2014/chart" uri="{C3380CC4-5D6E-409C-BE32-E72D297353CC}">
              <c16:uniqueId val="{00000006-5888-4EE0-8423-CE2DE133FD5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3.97</c:v>
                </c:pt>
                <c:pt idx="2">
                  <c:v>#N/A</c:v>
                </c:pt>
                <c:pt idx="3">
                  <c:v>2.6</c:v>
                </c:pt>
                <c:pt idx="4">
                  <c:v>#N/A</c:v>
                </c:pt>
                <c:pt idx="5">
                  <c:v>1.83</c:v>
                </c:pt>
                <c:pt idx="6">
                  <c:v>#N/A</c:v>
                </c:pt>
                <c:pt idx="7">
                  <c:v>2.29</c:v>
                </c:pt>
                <c:pt idx="8">
                  <c:v>#N/A</c:v>
                </c:pt>
                <c:pt idx="9">
                  <c:v>6.56</c:v>
                </c:pt>
              </c:numCache>
            </c:numRef>
          </c:val>
          <c:extLst>
            <c:ext xmlns:c16="http://schemas.microsoft.com/office/drawing/2014/chart" uri="{C3380CC4-5D6E-409C-BE32-E72D297353CC}">
              <c16:uniqueId val="{00000007-5888-4EE0-8423-CE2DE133FD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6.87</c:v>
                </c:pt>
                <c:pt idx="2">
                  <c:v>#N/A</c:v>
                </c:pt>
                <c:pt idx="3">
                  <c:v>5.86</c:v>
                </c:pt>
                <c:pt idx="4">
                  <c:v>#N/A</c:v>
                </c:pt>
                <c:pt idx="5">
                  <c:v>8.7899999999999991</c:v>
                </c:pt>
                <c:pt idx="6">
                  <c:v>#N/A</c:v>
                </c:pt>
                <c:pt idx="7">
                  <c:v>4.3600000000000003</c:v>
                </c:pt>
                <c:pt idx="8">
                  <c:v>#N/A</c:v>
                </c:pt>
                <c:pt idx="9">
                  <c:v>7.68</c:v>
                </c:pt>
              </c:numCache>
            </c:numRef>
          </c:val>
          <c:extLst>
            <c:ext xmlns:c16="http://schemas.microsoft.com/office/drawing/2014/chart" uri="{C3380CC4-5D6E-409C-BE32-E72D297353CC}">
              <c16:uniqueId val="{00000008-5888-4EE0-8423-CE2DE133FD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11.47</c:v>
                </c:pt>
                <c:pt idx="2">
                  <c:v>#N/A</c:v>
                </c:pt>
                <c:pt idx="3">
                  <c:v>12.42</c:v>
                </c:pt>
                <c:pt idx="4">
                  <c:v>#N/A</c:v>
                </c:pt>
                <c:pt idx="5">
                  <c:v>13.12</c:v>
                </c:pt>
                <c:pt idx="6">
                  <c:v>#N/A</c:v>
                </c:pt>
                <c:pt idx="7">
                  <c:v>14.39</c:v>
                </c:pt>
                <c:pt idx="8">
                  <c:v>#N/A</c:v>
                </c:pt>
                <c:pt idx="9">
                  <c:v>13.87</c:v>
                </c:pt>
              </c:numCache>
            </c:numRef>
          </c:val>
          <c:extLst>
            <c:ext xmlns:c16="http://schemas.microsoft.com/office/drawing/2014/chart" uri="{C3380CC4-5D6E-409C-BE32-E72D297353CC}">
              <c16:uniqueId val="{00000009-5888-4EE0-8423-CE2DE133FD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2090</c:v>
                </c:pt>
                <c:pt idx="5">
                  <c:v>2025</c:v>
                </c:pt>
                <c:pt idx="8">
                  <c:v>2023</c:v>
                </c:pt>
                <c:pt idx="11">
                  <c:v>1760</c:v>
                </c:pt>
                <c:pt idx="14">
                  <c:v>1717</c:v>
                </c:pt>
              </c:numCache>
            </c:numRef>
          </c:val>
          <c:extLst>
            <c:ext xmlns:c16="http://schemas.microsoft.com/office/drawing/2014/chart" uri="{C3380CC4-5D6E-409C-BE32-E72D297353CC}">
              <c16:uniqueId val="{00000000-949A-4D7C-980D-46985E2090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9A-4D7C-980D-46985E2090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9A-4D7C-980D-46985E2090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65</c:v>
                </c:pt>
                <c:pt idx="6">
                  <c:v>59</c:v>
                </c:pt>
                <c:pt idx="9">
                  <c:v>35</c:v>
                </c:pt>
                <c:pt idx="12">
                  <c:v>0</c:v>
                </c:pt>
              </c:numCache>
            </c:numRef>
          </c:val>
          <c:extLst>
            <c:ext xmlns:c16="http://schemas.microsoft.com/office/drawing/2014/chart" uri="{C3380CC4-5D6E-409C-BE32-E72D297353CC}">
              <c16:uniqueId val="{00000003-949A-4D7C-980D-46985E2090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474</c:v>
                </c:pt>
                <c:pt idx="3">
                  <c:v>482</c:v>
                </c:pt>
                <c:pt idx="6">
                  <c:v>458</c:v>
                </c:pt>
                <c:pt idx="9">
                  <c:v>447</c:v>
                </c:pt>
                <c:pt idx="12">
                  <c:v>459</c:v>
                </c:pt>
              </c:numCache>
            </c:numRef>
          </c:val>
          <c:extLst>
            <c:ext xmlns:c16="http://schemas.microsoft.com/office/drawing/2014/chart" uri="{C3380CC4-5D6E-409C-BE32-E72D297353CC}">
              <c16:uniqueId val="{00000004-949A-4D7C-980D-46985E2090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9A-4D7C-980D-46985E2090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9A-4D7C-980D-46985E2090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2543</c:v>
                </c:pt>
                <c:pt idx="3">
                  <c:v>2492</c:v>
                </c:pt>
                <c:pt idx="6">
                  <c:v>2521</c:v>
                </c:pt>
                <c:pt idx="9">
                  <c:v>2288</c:v>
                </c:pt>
                <c:pt idx="12">
                  <c:v>2269</c:v>
                </c:pt>
              </c:numCache>
            </c:numRef>
          </c:val>
          <c:extLst>
            <c:ext xmlns:c16="http://schemas.microsoft.com/office/drawing/2014/chart" uri="{C3380CC4-5D6E-409C-BE32-E72D297353CC}">
              <c16:uniqueId val="{00000007-949A-4D7C-980D-46985E2090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994</c:v>
                </c:pt>
                <c:pt idx="2">
                  <c:v>#N/A</c:v>
                </c:pt>
                <c:pt idx="3">
                  <c:v>#N/A</c:v>
                </c:pt>
                <c:pt idx="4">
                  <c:v>1014</c:v>
                </c:pt>
                <c:pt idx="5">
                  <c:v>#N/A</c:v>
                </c:pt>
                <c:pt idx="6">
                  <c:v>#N/A</c:v>
                </c:pt>
                <c:pt idx="7">
                  <c:v>1015</c:v>
                </c:pt>
                <c:pt idx="8">
                  <c:v>#N/A</c:v>
                </c:pt>
                <c:pt idx="9">
                  <c:v>#N/A</c:v>
                </c:pt>
                <c:pt idx="10">
                  <c:v>1010</c:v>
                </c:pt>
                <c:pt idx="11">
                  <c:v>#N/A</c:v>
                </c:pt>
                <c:pt idx="12">
                  <c:v>#N/A</c:v>
                </c:pt>
                <c:pt idx="13">
                  <c:v>1011</c:v>
                </c:pt>
                <c:pt idx="14">
                  <c:v>#N/A</c:v>
                </c:pt>
              </c:numCache>
            </c:numRef>
          </c:val>
          <c:smooth val="0"/>
          <c:extLst>
            <c:ext xmlns:c16="http://schemas.microsoft.com/office/drawing/2014/chart" uri="{C3380CC4-5D6E-409C-BE32-E72D297353CC}">
              <c16:uniqueId val="{00000008-949A-4D7C-980D-46985E2090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16044</c:v>
                </c:pt>
                <c:pt idx="5">
                  <c:v>15566</c:v>
                </c:pt>
                <c:pt idx="8">
                  <c:v>15505</c:v>
                </c:pt>
                <c:pt idx="11">
                  <c:v>16171</c:v>
                </c:pt>
                <c:pt idx="14">
                  <c:v>16142</c:v>
                </c:pt>
              </c:numCache>
            </c:numRef>
          </c:val>
          <c:extLst>
            <c:ext xmlns:c16="http://schemas.microsoft.com/office/drawing/2014/chart" uri="{C3380CC4-5D6E-409C-BE32-E72D297353CC}">
              <c16:uniqueId val="{00000000-EEAE-46AF-B850-B1F9C0ECA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762</c:v>
                </c:pt>
                <c:pt idx="5">
                  <c:v>747</c:v>
                </c:pt>
                <c:pt idx="8">
                  <c:v>728</c:v>
                </c:pt>
                <c:pt idx="11">
                  <c:v>710</c:v>
                </c:pt>
                <c:pt idx="14">
                  <c:v>654</c:v>
                </c:pt>
              </c:numCache>
            </c:numRef>
          </c:val>
          <c:extLst>
            <c:ext xmlns:c16="http://schemas.microsoft.com/office/drawing/2014/chart" uri="{C3380CC4-5D6E-409C-BE32-E72D297353CC}">
              <c16:uniqueId val="{00000001-EEAE-46AF-B850-B1F9C0ECA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8370</c:v>
                </c:pt>
                <c:pt idx="5">
                  <c:v>8710</c:v>
                </c:pt>
                <c:pt idx="8">
                  <c:v>8710</c:v>
                </c:pt>
                <c:pt idx="11">
                  <c:v>9104</c:v>
                </c:pt>
                <c:pt idx="14">
                  <c:v>7387</c:v>
                </c:pt>
              </c:numCache>
            </c:numRef>
          </c:val>
          <c:extLst>
            <c:ext xmlns:c16="http://schemas.microsoft.com/office/drawing/2014/chart" uri="{C3380CC4-5D6E-409C-BE32-E72D297353CC}">
              <c16:uniqueId val="{00000002-EEAE-46AF-B850-B1F9C0ECA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AE-46AF-B850-B1F9C0ECA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AE-46AF-B850-B1F9C0ECA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E-46AF-B850-B1F9C0ECA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912</c:v>
                </c:pt>
                <c:pt idx="3">
                  <c:v>755</c:v>
                </c:pt>
                <c:pt idx="6">
                  <c:v>762</c:v>
                </c:pt>
                <c:pt idx="9">
                  <c:v>831</c:v>
                </c:pt>
                <c:pt idx="12">
                  <c:v>458</c:v>
                </c:pt>
              </c:numCache>
            </c:numRef>
          </c:val>
          <c:extLst>
            <c:ext xmlns:c16="http://schemas.microsoft.com/office/drawing/2014/chart" uri="{C3380CC4-5D6E-409C-BE32-E72D297353CC}">
              <c16:uniqueId val="{00000006-EEAE-46AF-B850-B1F9C0ECA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30</c:v>
                </c:pt>
                <c:pt idx="6">
                  <c:v>15</c:v>
                </c:pt>
                <c:pt idx="9">
                  <c:v>0</c:v>
                </c:pt>
                <c:pt idx="12">
                  <c:v>0</c:v>
                </c:pt>
              </c:numCache>
            </c:numRef>
          </c:val>
          <c:extLst>
            <c:ext xmlns:c16="http://schemas.microsoft.com/office/drawing/2014/chart" uri="{C3380CC4-5D6E-409C-BE32-E72D297353CC}">
              <c16:uniqueId val="{00000007-EEAE-46AF-B850-B1F9C0ECA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4174</c:v>
                </c:pt>
                <c:pt idx="3">
                  <c:v>4099</c:v>
                </c:pt>
                <c:pt idx="6">
                  <c:v>3996</c:v>
                </c:pt>
                <c:pt idx="9">
                  <c:v>3721</c:v>
                </c:pt>
                <c:pt idx="12">
                  <c:v>4010</c:v>
                </c:pt>
              </c:numCache>
            </c:numRef>
          </c:val>
          <c:extLst>
            <c:ext xmlns:c16="http://schemas.microsoft.com/office/drawing/2014/chart" uri="{C3380CC4-5D6E-409C-BE32-E72D297353CC}">
              <c16:uniqueId val="{00000008-EEAE-46AF-B850-B1F9C0ECA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AE-46AF-B850-B1F9C0ECA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17632</c:v>
                </c:pt>
                <c:pt idx="3">
                  <c:v>16769</c:v>
                </c:pt>
                <c:pt idx="6">
                  <c:v>16795</c:v>
                </c:pt>
                <c:pt idx="9">
                  <c:v>17810</c:v>
                </c:pt>
                <c:pt idx="12">
                  <c:v>17757</c:v>
                </c:pt>
              </c:numCache>
            </c:numRef>
          </c:val>
          <c:extLst>
            <c:ext xmlns:c16="http://schemas.microsoft.com/office/drawing/2014/chart" uri="{C3380CC4-5D6E-409C-BE32-E72D297353CC}">
              <c16:uniqueId val="{0000000A-EEAE-46AF-B850-B1F9C0ECA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AE-46AF-B850-B1F9C0ECA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4190</c:v>
                </c:pt>
                <c:pt idx="1">
                  <c:v>3334</c:v>
                </c:pt>
                <c:pt idx="2">
                  <c:v>2703</c:v>
                </c:pt>
              </c:numCache>
            </c:numRef>
          </c:val>
          <c:extLst>
            <c:ext xmlns:c16="http://schemas.microsoft.com/office/drawing/2014/chart" uri="{C3380CC4-5D6E-409C-BE32-E72D297353CC}">
              <c16:uniqueId val="{00000000-6CF4-45D3-822E-8646D4C67E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618</c:v>
                </c:pt>
                <c:pt idx="1">
                  <c:v>619</c:v>
                </c:pt>
                <c:pt idx="2">
                  <c:v>619</c:v>
                </c:pt>
              </c:numCache>
            </c:numRef>
          </c:val>
          <c:extLst>
            <c:ext xmlns:c16="http://schemas.microsoft.com/office/drawing/2014/chart" uri="{C3380CC4-5D6E-409C-BE32-E72D297353CC}">
              <c16:uniqueId val="{00000001-6CF4-45D3-822E-8646D4C67E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3104</c:v>
                </c:pt>
                <c:pt idx="1">
                  <c:v>4157</c:v>
                </c:pt>
                <c:pt idx="2">
                  <c:v>4192</c:v>
                </c:pt>
              </c:numCache>
            </c:numRef>
          </c:val>
          <c:extLst>
            <c:ext xmlns:c16="http://schemas.microsoft.com/office/drawing/2014/chart" uri="{C3380CC4-5D6E-409C-BE32-E72D297353CC}">
              <c16:uniqueId val="{00000002-6CF4-45D3-822E-8646D4C67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、県平均と比較して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本市の主たる産業である観光業及び農林水産業に係る観光需要と観光消費を拡大する事業、農林水産物の生産・加工品開発・販売を拡大する事業を重点的に取組むことで、市民所得の向上を図り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財政力指数の向上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に繋げる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公共施設使用料及び各種手数料の見直しや、全庁的な徴収業務の取組み強化により自主財源の収納率向上を目指す。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ポイント、県平均と比較して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分子の経常経費充当一般財源等は、物件費が増加したが、補助費等が減少する等して全体では減少し、分母の経常一般財源等も、地方税が減少したが、普通交付税が増加する等して全体では増加した。以上、分子分母ともに経常収支比率が減少する方向に動いたため、前年度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今後も適正な組織再編及び定員管理等による人件費の削減、地方債発行額の抑制等に努める。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84909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81343"/>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84909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4339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2177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433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2177</xdr:rowOff>
    </xdr:from>
    <xdr:to>
      <xdr:col>11</xdr:col>
      <xdr:colOff>31750</xdr:colOff>
      <xdr:row>61</xdr:row>
      <xdr:rowOff>43543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606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34109</xdr:rowOff>
    </xdr:from>
    <xdr:to>
      <xdr:col>19</xdr:col>
      <xdr:colOff>184150</xdr:colOff>
      <xdr:row>61</xdr:row>
      <xdr:rowOff>135709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164193</xdr:rowOff>
    </xdr:from>
    <xdr:to>
      <xdr:col>7</xdr:col>
      <xdr:colOff>31750</xdr:colOff>
      <xdr:row>61</xdr:row>
      <xdr:rowOff>94343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79120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人件費が会計年度任用職員制度の開始により増加し、物件費もふるさと納税の増加により経費が増加したことにより、令和元年度と比較して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円増加したが、類似団体と比較して下回っている状況が続いている。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町合併により誕生した市であるため、同規模の非合併団体と比較すると公共施設が多く、今後の維持管理に係る経費の増加が懸念されることから、平成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年度末に策定した定員管理基本方針に基づき適正な人員配置を行うとともに、公共施設等総合管理計画アクションプランに基づき公共施設等の統廃合を進め、人件費及び物件費の削減に努める。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65709</xdr:rowOff>
    </xdr:from>
    <xdr:to>
      <xdr:col>23</xdr:col>
      <xdr:colOff>133350</xdr:colOff>
      <xdr:row>83</xdr:row>
      <xdr:rowOff>108950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6059"/>
          <a:ext cx="838200" cy="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29307</xdr:rowOff>
    </xdr:from>
    <xdr:to>
      <xdr:col>19</xdr:col>
      <xdr:colOff>133350</xdr:colOff>
      <xdr:row>83</xdr:row>
      <xdr:rowOff>65709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9657"/>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15263</xdr:rowOff>
    </xdr:from>
    <xdr:to>
      <xdr:col>15</xdr:col>
      <xdr:colOff>82550</xdr:colOff>
      <xdr:row>83</xdr:row>
      <xdr:rowOff>29307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5613"/>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12080</xdr:rowOff>
    </xdr:from>
    <xdr:to>
      <xdr:col>11</xdr:col>
      <xdr:colOff>31750</xdr:colOff>
      <xdr:row>83</xdr:row>
      <xdr:rowOff>15263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42430"/>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58150</xdr:rowOff>
    </xdr:from>
    <xdr:to>
      <xdr:col>23</xdr:col>
      <xdr:colOff>184150</xdr:colOff>
      <xdr:row>83</xdr:row>
      <xdr:rowOff>159750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74677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14909</xdr:rowOff>
    </xdr:from>
    <xdr:to>
      <xdr:col>19</xdr:col>
      <xdr:colOff>184150</xdr:colOff>
      <xdr:row>83</xdr:row>
      <xdr:rowOff>116509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126686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149957</xdr:rowOff>
    </xdr:from>
    <xdr:to>
      <xdr:col>15</xdr:col>
      <xdr:colOff>133350</xdr:colOff>
      <xdr:row>83</xdr:row>
      <xdr:rowOff>80107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90284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135913</xdr:rowOff>
    </xdr:from>
    <xdr:to>
      <xdr:col>11</xdr:col>
      <xdr:colOff>82550</xdr:colOff>
      <xdr:row>83</xdr:row>
      <xdr:rowOff>66063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76240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132730</xdr:rowOff>
    </xdr:from>
    <xdr:to>
      <xdr:col>7</xdr:col>
      <xdr:colOff>31750</xdr:colOff>
      <xdr:row>83</xdr:row>
      <xdr:rowOff>62880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73057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084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146655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9677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99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合併当初の平成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令和２年度は人口の減により、前年度と比較して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年度末に策定した定員管理基本方針に沿って、適正な人員配置を図っていく。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117989</xdr:rowOff>
    </xdr:from>
    <xdr:to>
      <xdr:col>81</xdr:col>
      <xdr:colOff>44450</xdr:colOff>
      <xdr:row>63</xdr:row>
      <xdr:rowOff>3991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47889"/>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98455</xdr:rowOff>
    </xdr:from>
    <xdr:to>
      <xdr:col>77</xdr:col>
      <xdr:colOff>44450</xdr:colOff>
      <xdr:row>62</xdr:row>
      <xdr:rowOff>117989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83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98455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57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74325</xdr:rowOff>
    </xdr:from>
    <xdr:to>
      <xdr:col>68</xdr:col>
      <xdr:colOff>152400</xdr:colOff>
      <xdr:row>62</xdr:row>
      <xdr:rowOff>85816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04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124641</xdr:rowOff>
    </xdr:from>
    <xdr:to>
      <xdr:col>81</xdr:col>
      <xdr:colOff>95250</xdr:colOff>
      <xdr:row>63</xdr:row>
      <xdr:rowOff>54791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96718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67189</xdr:rowOff>
    </xdr:from>
    <xdr:to>
      <xdr:col>77</xdr:col>
      <xdr:colOff>95250</xdr:colOff>
      <xdr:row>62</xdr:row>
      <xdr:rowOff>168789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7516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6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47655</xdr:rowOff>
    </xdr:from>
    <xdr:to>
      <xdr:col>73</xdr:col>
      <xdr:colOff>44450</xdr:colOff>
      <xdr:row>62</xdr:row>
      <xdr:rowOff>149255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159432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23525</xdr:rowOff>
    </xdr:from>
    <xdr:to>
      <xdr:col>64</xdr:col>
      <xdr:colOff>152400</xdr:colOff>
      <xdr:row>62</xdr:row>
      <xdr:rowOff>125125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135302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42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令和元年度と同値で、類似団体と比較して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ポイント、県平均と比較して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本指標は当該年度を含む過去３ヵ年平均で算出されるが、平成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年度（単年度）と比較し、令和２年度（単年度）は元利償還金及び元利償還金に係る基準財政収入額がともに減少したものの、平成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年度（単年度）と近い比率となったことにより、令和元年度と同値となった。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今後は、地方債発行額の抑制や民間資金等の繰上償還による公債費の削減に努める。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76306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9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76306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1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72284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72284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令和元年度と同様に将来負担比率は生じていない。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主な要因としては、令和２年度決算において、充当可能財源等が将来負担額を上回ったため、分子がマイナス値となったことが挙げられる。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今後も地方債発行額の抑制や民間資金等繰上償還による地方債現在高の減少に努める。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増加の主な要因は、会計年度任用職員制度の開始による報酬及び期末手当の増が挙げられる。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増加の主な要因は、ふるさと納税申込及び決済手数料等の増が挙げられるが、今後は事務事業や民間委託の見直し等を検討し、物件費の節減に努める。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減少の主な要因は、生活保護扶助費や児童扶養手当の減が挙げられる。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64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減少の主な要因は、国民健康保険特別会計への繰出金の減が挙げられる。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今後は特別会計の運営において、経費の削減と合理化を図り財政健全化に努める。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減少の主な要因は、予防接種負担金及び下水道事業会計補助金の減が挙げられる。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今後は、単独補助金の見直しを進めるとともに、公営企業（水道、病院、下水道事業等）の経営健全化による独立採算制を推進することで、補助費等の抑制に努める。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906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186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減少の主な要因は、単年度償還額が大きい地方債の完済が挙げられる。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合併特例債の発行期限を見据えた集中的かつ効果的な投資による地方債の増加により、今後の元利償還金は増加することが見込まれるため、その後は、地方債の発行を抑え、公債費の減少に努める。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4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102235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6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102235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49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90805</xdr:rowOff>
    </xdr:from>
    <xdr:to>
      <xdr:col>11</xdr:col>
      <xdr:colOff>9525</xdr:colOff>
      <xdr:row>75</xdr:row>
      <xdr:rowOff>96520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158767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113047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51435</xdr:rowOff>
    </xdr:from>
    <xdr:to>
      <xdr:col>15</xdr:col>
      <xdr:colOff>149225</xdr:colOff>
      <xdr:row>75</xdr:row>
      <xdr:rowOff>153036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137813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40005</xdr:rowOff>
    </xdr:from>
    <xdr:to>
      <xdr:col>11</xdr:col>
      <xdr:colOff>60325</xdr:colOff>
      <xdr:row>75</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公債費以外で経常経費を比較すると、補助費等については令和元年度と比較して新型コロナウイルス感染症の影響もあったものの、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ポイントと大きく減少しているため、今後も補助金の効果、必要性を検証し、引き続き補助金の適正化を図っていきながら、抑制に努める。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977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31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163489</xdr:rowOff>
    </xdr:from>
    <xdr:to>
      <xdr:col>29</xdr:col>
      <xdr:colOff>127000</xdr:colOff>
      <xdr:row>17</xdr:row>
      <xdr:rowOff>17805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4314"/>
          <a:ext cx="6477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17805</xdr:rowOff>
    </xdr:from>
    <xdr:to>
      <xdr:col>26</xdr:col>
      <xdr:colOff>50800</xdr:colOff>
      <xdr:row>17</xdr:row>
      <xdr:rowOff>66084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0080"/>
          <a:ext cx="698500" cy="4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63678</xdr:rowOff>
    </xdr:from>
    <xdr:to>
      <xdr:col>22</xdr:col>
      <xdr:colOff>114300</xdr:colOff>
      <xdr:row>17</xdr:row>
      <xdr:rowOff>66084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5953"/>
          <a:ext cx="698500" cy="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63678</xdr:rowOff>
    </xdr:from>
    <xdr:to>
      <xdr:col>18</xdr:col>
      <xdr:colOff>177800</xdr:colOff>
      <xdr:row>17</xdr:row>
      <xdr:rowOff>76784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5953"/>
          <a:ext cx="698500" cy="1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112689</xdr:rowOff>
    </xdr:from>
    <xdr:to>
      <xdr:col>29</xdr:col>
      <xdr:colOff>177800</xdr:colOff>
      <xdr:row>17</xdr:row>
      <xdr:rowOff>42839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129216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138455</xdr:rowOff>
    </xdr:from>
    <xdr:to>
      <xdr:col>26</xdr:col>
      <xdr:colOff>101600</xdr:colOff>
      <xdr:row>17</xdr:row>
      <xdr:rowOff>68605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78782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15284</xdr:rowOff>
    </xdr:from>
    <xdr:to>
      <xdr:col>22</xdr:col>
      <xdr:colOff>165100</xdr:colOff>
      <xdr:row>17</xdr:row>
      <xdr:rowOff>116884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12878</xdr:rowOff>
    </xdr:from>
    <xdr:to>
      <xdr:col>19</xdr:col>
      <xdr:colOff>38100</xdr:colOff>
      <xdr:row>17</xdr:row>
      <xdr:rowOff>114478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25984</xdr:rowOff>
    </xdr:from>
    <xdr:to>
      <xdr:col>15</xdr:col>
      <xdr:colOff>101600</xdr:colOff>
      <xdr:row>17</xdr:row>
      <xdr:rowOff>127584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285050</xdr:rowOff>
    </xdr:from>
    <xdr:to>
      <xdr:col>29</xdr:col>
      <xdr:colOff>127000</xdr:colOff>
      <xdr:row>37</xdr:row>
      <xdr:rowOff>288049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09750"/>
          <a:ext cx="647700" cy="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269827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288049</xdr:rowOff>
    </xdr:from>
    <xdr:to>
      <xdr:col>26</xdr:col>
      <xdr:colOff>50800</xdr:colOff>
      <xdr:row>37</xdr:row>
      <xdr:rowOff>290220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2749"/>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290220</xdr:rowOff>
    </xdr:from>
    <xdr:to>
      <xdr:col>22</xdr:col>
      <xdr:colOff>114300</xdr:colOff>
      <xdr:row>37</xdr:row>
      <xdr:rowOff>293467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4920"/>
          <a:ext cx="6985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293467</xdr:rowOff>
    </xdr:from>
    <xdr:to>
      <xdr:col>18</xdr:col>
      <xdr:colOff>177800</xdr:colOff>
      <xdr:row>37</xdr:row>
      <xdr:rowOff>299071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8167"/>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234250</xdr:rowOff>
    </xdr:from>
    <xdr:to>
      <xdr:col>29</xdr:col>
      <xdr:colOff>177800</xdr:colOff>
      <xdr:row>37</xdr:row>
      <xdr:rowOff>335850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79327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237249</xdr:rowOff>
    </xdr:from>
    <xdr:to>
      <xdr:col>26</xdr:col>
      <xdr:colOff>101600</xdr:colOff>
      <xdr:row>37</xdr:row>
      <xdr:rowOff>338849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239420</xdr:rowOff>
    </xdr:from>
    <xdr:to>
      <xdr:col>22</xdr:col>
      <xdr:colOff>165100</xdr:colOff>
      <xdr:row>37</xdr:row>
      <xdr:rowOff>341020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242667</xdr:rowOff>
    </xdr:from>
    <xdr:to>
      <xdr:col>19</xdr:col>
      <xdr:colOff>38100</xdr:colOff>
      <xdr:row>38</xdr:row>
      <xdr:rowOff>1367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248271</xdr:rowOff>
    </xdr:from>
    <xdr:to>
      <xdr:col>15</xdr:col>
      <xdr:colOff>101600</xdr:colOff>
      <xdr:row>38</xdr:row>
      <xdr:rowOff>6971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41533</xdr:rowOff>
    </xdr:from>
    <xdr:to>
      <xdr:col>24</xdr:col>
      <xdr:colOff>63500</xdr:colOff>
      <xdr:row>35</xdr:row>
      <xdr:rowOff>87884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2283"/>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77325</xdr:rowOff>
    </xdr:from>
    <xdr:to>
      <xdr:col>19</xdr:col>
      <xdr:colOff>177800</xdr:colOff>
      <xdr:row>35</xdr:row>
      <xdr:rowOff>87884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8075"/>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66069</xdr:rowOff>
    </xdr:from>
    <xdr:to>
      <xdr:col>15</xdr:col>
      <xdr:colOff>50800</xdr:colOff>
      <xdr:row>35</xdr:row>
      <xdr:rowOff>77325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6819"/>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66069</xdr:rowOff>
    </xdr:from>
    <xdr:to>
      <xdr:col>10</xdr:col>
      <xdr:colOff>114300</xdr:colOff>
      <xdr:row>35</xdr:row>
      <xdr:rowOff>73624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6819"/>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162183</xdr:rowOff>
    </xdr:from>
    <xdr:to>
      <xdr:col>24</xdr:col>
      <xdr:colOff>114300</xdr:colOff>
      <xdr:row>35</xdr:row>
      <xdr:rowOff>92333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140610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37084</xdr:rowOff>
    </xdr:from>
    <xdr:to>
      <xdr:col>20</xdr:col>
      <xdr:colOff>38100</xdr:colOff>
      <xdr:row>35</xdr:row>
      <xdr:rowOff>138684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155211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xdr:rowOff>
    </xdr:from>
    <xdr:to>
      <xdr:col>15</xdr:col>
      <xdr:colOff>101600</xdr:colOff>
      <xdr:row>35</xdr:row>
      <xdr:rowOff>128125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144652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15269</xdr:rowOff>
    </xdr:from>
    <xdr:to>
      <xdr:col>10</xdr:col>
      <xdr:colOff>165100</xdr:colOff>
      <xdr:row>35</xdr:row>
      <xdr:rowOff>116869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133396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22824</xdr:rowOff>
    </xdr:from>
    <xdr:to>
      <xdr:col>6</xdr:col>
      <xdr:colOff>38100</xdr:colOff>
      <xdr:row>35</xdr:row>
      <xdr:rowOff>124424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140951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137557</xdr:rowOff>
    </xdr:from>
    <xdr:to>
      <xdr:col>24</xdr:col>
      <xdr:colOff>63500</xdr:colOff>
      <xdr:row>58</xdr:row>
      <xdr:rowOff>19300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10207"/>
          <a:ext cx="838200" cy="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19300</xdr:rowOff>
    </xdr:from>
    <xdr:to>
      <xdr:col>19</xdr:col>
      <xdr:colOff>177800</xdr:colOff>
      <xdr:row>58</xdr:row>
      <xdr:rowOff>62531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63400"/>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62531</xdr:rowOff>
    </xdr:from>
    <xdr:to>
      <xdr:col>15</xdr:col>
      <xdr:colOff>50800</xdr:colOff>
      <xdr:row>58</xdr:row>
      <xdr:rowOff>80581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6631"/>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78870</xdr:rowOff>
    </xdr:from>
    <xdr:to>
      <xdr:col>10</xdr:col>
      <xdr:colOff>114300</xdr:colOff>
      <xdr:row>58</xdr:row>
      <xdr:rowOff>80581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22970"/>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86757</xdr:rowOff>
    </xdr:from>
    <xdr:to>
      <xdr:col>24</xdr:col>
      <xdr:colOff>114300</xdr:colOff>
      <xdr:row>58</xdr:row>
      <xdr:rowOff>16907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109634</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139950</xdr:rowOff>
    </xdr:from>
    <xdr:to>
      <xdr:col>20</xdr:col>
      <xdr:colOff>38100</xdr:colOff>
      <xdr:row>58</xdr:row>
      <xdr:rowOff>70100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11731</xdr:rowOff>
    </xdr:from>
    <xdr:to>
      <xdr:col>15</xdr:col>
      <xdr:colOff>101600</xdr:colOff>
      <xdr:row>58</xdr:row>
      <xdr:rowOff>113331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104458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4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29781</xdr:rowOff>
    </xdr:from>
    <xdr:to>
      <xdr:col>10</xdr:col>
      <xdr:colOff>165100</xdr:colOff>
      <xdr:row>58</xdr:row>
      <xdr:rowOff>131381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122508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28070</xdr:rowOff>
    </xdr:from>
    <xdr:to>
      <xdr:col>6</xdr:col>
      <xdr:colOff>38100</xdr:colOff>
      <xdr:row>58</xdr:row>
      <xdr:rowOff>129670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120797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406</xdr:rowOff>
    </xdr:from>
    <xdr:to>
      <xdr:col>24</xdr:col>
      <xdr:colOff>63500</xdr:colOff>
      <xdr:row>79</xdr:row>
      <xdr:rowOff>7417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4495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149644</xdr:rowOff>
    </xdr:from>
    <xdr:to>
      <xdr:col>19</xdr:col>
      <xdr:colOff>177800</xdr:colOff>
      <xdr:row>79</xdr:row>
      <xdr:rowOff>406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22744"/>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149644</xdr:rowOff>
    </xdr:from>
    <xdr:to>
      <xdr:col>15</xdr:col>
      <xdr:colOff>50800</xdr:colOff>
      <xdr:row>78</xdr:row>
      <xdr:rowOff>152464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2274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152464</xdr:rowOff>
    </xdr:from>
    <xdr:to>
      <xdr:col>10</xdr:col>
      <xdr:colOff>114300</xdr:colOff>
      <xdr:row>78</xdr:row>
      <xdr:rowOff>161837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55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128067</xdr:rowOff>
    </xdr:from>
    <xdr:to>
      <xdr:col>24</xdr:col>
      <xdr:colOff>114300</xdr:colOff>
      <xdr:row>79</xdr:row>
      <xdr:rowOff>58217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42994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121056</xdr:rowOff>
    </xdr:from>
    <xdr:to>
      <xdr:col>20</xdr:col>
      <xdr:colOff>38100</xdr:colOff>
      <xdr:row>79</xdr:row>
      <xdr:rowOff>51206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42333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98844</xdr:rowOff>
    </xdr:from>
    <xdr:to>
      <xdr:col>15</xdr:col>
      <xdr:colOff>101600</xdr:colOff>
      <xdr:row>79</xdr:row>
      <xdr:rowOff>28994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20121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101664</xdr:rowOff>
    </xdr:from>
    <xdr:to>
      <xdr:col>10</xdr:col>
      <xdr:colOff>165100</xdr:colOff>
      <xdr:row>79</xdr:row>
      <xdr:rowOff>31814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22941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111037</xdr:rowOff>
    </xdr:from>
    <xdr:to>
      <xdr:col>6</xdr:col>
      <xdr:colOff>38100</xdr:colOff>
      <xdr:row>79</xdr:row>
      <xdr:rowOff>41187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32314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13424</xdr:rowOff>
    </xdr:from>
    <xdr:to>
      <xdr:col>24</xdr:col>
      <xdr:colOff>63500</xdr:colOff>
      <xdr:row>95</xdr:row>
      <xdr:rowOff>37388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01174"/>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37388</xdr:rowOff>
    </xdr:from>
    <xdr:to>
      <xdr:col>19</xdr:col>
      <xdr:colOff>177800</xdr:colOff>
      <xdr:row>95</xdr:row>
      <xdr:rowOff>89815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25138"/>
          <a:ext cx="8890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89815</xdr:rowOff>
    </xdr:from>
    <xdr:to>
      <xdr:col>15</xdr:col>
      <xdr:colOff>50800</xdr:colOff>
      <xdr:row>95</xdr:row>
      <xdr:rowOff>90779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77565"/>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90779</xdr:rowOff>
    </xdr:from>
    <xdr:to>
      <xdr:col>10</xdr:col>
      <xdr:colOff>114300</xdr:colOff>
      <xdr:row>96</xdr:row>
      <xdr:rowOff>9589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78529"/>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134074</xdr:rowOff>
    </xdr:from>
    <xdr:to>
      <xdr:col>24</xdr:col>
      <xdr:colOff>114300</xdr:colOff>
      <xdr:row>95</xdr:row>
      <xdr:rowOff>64224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156951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158038</xdr:rowOff>
    </xdr:from>
    <xdr:to>
      <xdr:col>20</xdr:col>
      <xdr:colOff>38100</xdr:colOff>
      <xdr:row>95</xdr:row>
      <xdr:rowOff>88188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104715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4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39015</xdr:rowOff>
    </xdr:from>
    <xdr:to>
      <xdr:col>15</xdr:col>
      <xdr:colOff>101600</xdr:colOff>
      <xdr:row>95</xdr:row>
      <xdr:rowOff>140615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157142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39979</xdr:rowOff>
    </xdr:from>
    <xdr:to>
      <xdr:col>10</xdr:col>
      <xdr:colOff>165100</xdr:colOff>
      <xdr:row>95</xdr:row>
      <xdr:rowOff>141579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158106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130239</xdr:rowOff>
    </xdr:from>
    <xdr:to>
      <xdr:col>6</xdr:col>
      <xdr:colOff>38100</xdr:colOff>
      <xdr:row>96</xdr:row>
      <xdr:rowOff>60389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76916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102275</xdr:rowOff>
    </xdr:from>
    <xdr:to>
      <xdr:col>55</xdr:col>
      <xdr:colOff>0</xdr:colOff>
      <xdr:row>37</xdr:row>
      <xdr:rowOff>109632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3025"/>
          <a:ext cx="838200" cy="3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109632</xdr:rowOff>
    </xdr:from>
    <xdr:to>
      <xdr:col>50</xdr:col>
      <xdr:colOff>114300</xdr:colOff>
      <xdr:row>37</xdr:row>
      <xdr:rowOff>146042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3282"/>
          <a:ext cx="889000" cy="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143492</xdr:rowOff>
    </xdr:from>
    <xdr:to>
      <xdr:col>45</xdr:col>
      <xdr:colOff>177800</xdr:colOff>
      <xdr:row>37</xdr:row>
      <xdr:rowOff>146042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87142"/>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143492</xdr:rowOff>
    </xdr:from>
    <xdr:to>
      <xdr:col>41</xdr:col>
      <xdr:colOff>50800</xdr:colOff>
      <xdr:row>37</xdr:row>
      <xdr:rowOff>152283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87142"/>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51475</xdr:rowOff>
    </xdr:from>
    <xdr:to>
      <xdr:col>55</xdr:col>
      <xdr:colOff>50800</xdr:colOff>
      <xdr:row>35</xdr:row>
      <xdr:rowOff>153075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74352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58832</xdr:rowOff>
    </xdr:from>
    <xdr:to>
      <xdr:col>50</xdr:col>
      <xdr:colOff>165100</xdr:colOff>
      <xdr:row>37</xdr:row>
      <xdr:rowOff>160432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95242</xdr:rowOff>
    </xdr:from>
    <xdr:to>
      <xdr:col>46</xdr:col>
      <xdr:colOff>38100</xdr:colOff>
      <xdr:row>38</xdr:row>
      <xdr:rowOff>25392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92692</xdr:rowOff>
    </xdr:from>
    <xdr:to>
      <xdr:col>41</xdr:col>
      <xdr:colOff>101600</xdr:colOff>
      <xdr:row>38</xdr:row>
      <xdr:rowOff>22842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39369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101483</xdr:rowOff>
    </xdr:from>
    <xdr:to>
      <xdr:col>36</xdr:col>
      <xdr:colOff>165100</xdr:colOff>
      <xdr:row>38</xdr:row>
      <xdr:rowOff>31633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48160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139096</xdr:rowOff>
    </xdr:from>
    <xdr:to>
      <xdr:col>55</xdr:col>
      <xdr:colOff>0</xdr:colOff>
      <xdr:row>56</xdr:row>
      <xdr:rowOff>68907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97396"/>
          <a:ext cx="838200" cy="2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139096</xdr:rowOff>
    </xdr:from>
    <xdr:to>
      <xdr:col>50</xdr:col>
      <xdr:colOff>114300</xdr:colOff>
      <xdr:row>56</xdr:row>
      <xdr:rowOff>38567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97396"/>
          <a:ext cx="889000" cy="2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38567</xdr:rowOff>
    </xdr:from>
    <xdr:to>
      <xdr:col>45</xdr:col>
      <xdr:colOff>177800</xdr:colOff>
      <xdr:row>57</xdr:row>
      <xdr:rowOff>22177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9767"/>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22177</xdr:rowOff>
    </xdr:from>
    <xdr:to>
      <xdr:col>41</xdr:col>
      <xdr:colOff>50800</xdr:colOff>
      <xdr:row>57</xdr:row>
      <xdr:rowOff>99306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94827"/>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18107</xdr:rowOff>
    </xdr:from>
    <xdr:to>
      <xdr:col>55</xdr:col>
      <xdr:colOff>50800</xdr:colOff>
      <xdr:row>56</xdr:row>
      <xdr:rowOff>119707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167984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88296</xdr:rowOff>
    </xdr:from>
    <xdr:to>
      <xdr:col>50</xdr:col>
      <xdr:colOff>165100</xdr:colOff>
      <xdr:row>55</xdr:row>
      <xdr:rowOff>18446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34973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159217</xdr:rowOff>
    </xdr:from>
    <xdr:to>
      <xdr:col>46</xdr:col>
      <xdr:colOff>38100</xdr:colOff>
      <xdr:row>56</xdr:row>
      <xdr:rowOff>89367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142827</xdr:rowOff>
    </xdr:from>
    <xdr:to>
      <xdr:col>41</xdr:col>
      <xdr:colOff>101600</xdr:colOff>
      <xdr:row>57</xdr:row>
      <xdr:rowOff>72977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64104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48506</xdr:rowOff>
    </xdr:from>
    <xdr:to>
      <xdr:col>36</xdr:col>
      <xdr:colOff>165100</xdr:colOff>
      <xdr:row>57</xdr:row>
      <xdr:rowOff>150106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141233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144098</xdr:rowOff>
    </xdr:from>
    <xdr:to>
      <xdr:col>55</xdr:col>
      <xdr:colOff>0</xdr:colOff>
      <xdr:row>78</xdr:row>
      <xdr:rowOff>42709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74298"/>
          <a:ext cx="838200" cy="2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144098</xdr:rowOff>
    </xdr:from>
    <xdr:to>
      <xdr:col>50</xdr:col>
      <xdr:colOff>114300</xdr:colOff>
      <xdr:row>77</xdr:row>
      <xdr:rowOff>144867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74298"/>
          <a:ext cx="889000" cy="1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144867</xdr:rowOff>
    </xdr:from>
    <xdr:to>
      <xdr:col>45</xdr:col>
      <xdr:colOff>177800</xdr:colOff>
      <xdr:row>78</xdr:row>
      <xdr:rowOff>36610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46517"/>
          <a:ext cx="889000" cy="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100363</xdr:rowOff>
    </xdr:from>
    <xdr:to>
      <xdr:col>41</xdr:col>
      <xdr:colOff>50800</xdr:colOff>
      <xdr:row>78</xdr:row>
      <xdr:rowOff>36610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2013"/>
          <a:ext cx="889000" cy="1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163359</xdr:rowOff>
    </xdr:from>
    <xdr:to>
      <xdr:col>55</xdr:col>
      <xdr:colOff>50800</xdr:colOff>
      <xdr:row>78</xdr:row>
      <xdr:rowOff>93509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78286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93298</xdr:rowOff>
    </xdr:from>
    <xdr:to>
      <xdr:col>50</xdr:col>
      <xdr:colOff>165100</xdr:colOff>
      <xdr:row>77</xdr:row>
      <xdr:rowOff>23448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39975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94067</xdr:rowOff>
    </xdr:from>
    <xdr:to>
      <xdr:col>46</xdr:col>
      <xdr:colOff>38100</xdr:colOff>
      <xdr:row>78</xdr:row>
      <xdr:rowOff>24217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157260</xdr:rowOff>
    </xdr:from>
    <xdr:to>
      <xdr:col>41</xdr:col>
      <xdr:colOff>101600</xdr:colOff>
      <xdr:row>78</xdr:row>
      <xdr:rowOff>87410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49563</xdr:rowOff>
    </xdr:from>
    <xdr:to>
      <xdr:col>36</xdr:col>
      <xdr:colOff>165100</xdr:colOff>
      <xdr:row>77</xdr:row>
      <xdr:rowOff>151163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142290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33782</xdr:rowOff>
    </xdr:from>
    <xdr:to>
      <xdr:col>55</xdr:col>
      <xdr:colOff>0</xdr:colOff>
      <xdr:row>94</xdr:row>
      <xdr:rowOff>161351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978632"/>
          <a:ext cx="838200" cy="2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33782</xdr:rowOff>
    </xdr:from>
    <xdr:to>
      <xdr:col>50</xdr:col>
      <xdr:colOff>114300</xdr:colOff>
      <xdr:row>94</xdr:row>
      <xdr:rowOff>148137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978632"/>
          <a:ext cx="889000" cy="28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148137</xdr:rowOff>
    </xdr:from>
    <xdr:to>
      <xdr:col>45</xdr:col>
      <xdr:colOff>177800</xdr:colOff>
      <xdr:row>96</xdr:row>
      <xdr:rowOff>74744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64437"/>
          <a:ext cx="889000" cy="2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74744</xdr:rowOff>
    </xdr:from>
    <xdr:to>
      <xdr:col>41</xdr:col>
      <xdr:colOff>50800</xdr:colOff>
      <xdr:row>98</xdr:row>
      <xdr:rowOff>43373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33944"/>
          <a:ext cx="889000" cy="3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110551</xdr:rowOff>
    </xdr:from>
    <xdr:to>
      <xdr:col>55</xdr:col>
      <xdr:colOff>50800</xdr:colOff>
      <xdr:row>95</xdr:row>
      <xdr:rowOff>40701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133428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154432</xdr:rowOff>
    </xdr:from>
    <xdr:to>
      <xdr:col>50</xdr:col>
      <xdr:colOff>165100</xdr:colOff>
      <xdr:row>93</xdr:row>
      <xdr:rowOff>84582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9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101109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70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97337</xdr:rowOff>
    </xdr:from>
    <xdr:to>
      <xdr:col>46</xdr:col>
      <xdr:colOff>38100</xdr:colOff>
      <xdr:row>95</xdr:row>
      <xdr:rowOff>27487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44014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23944</xdr:rowOff>
    </xdr:from>
    <xdr:to>
      <xdr:col>41</xdr:col>
      <xdr:colOff>101600</xdr:colOff>
      <xdr:row>96</xdr:row>
      <xdr:rowOff>125544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142071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164023</xdr:rowOff>
    </xdr:from>
    <xdr:to>
      <xdr:col>36</xdr:col>
      <xdr:colOff>165100</xdr:colOff>
      <xdr:row>98</xdr:row>
      <xdr:rowOff>94173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85300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61443</xdr:rowOff>
    </xdr:from>
    <xdr:to>
      <xdr:col>85</xdr:col>
      <xdr:colOff>127000</xdr:colOff>
      <xdr:row>38</xdr:row>
      <xdr:rowOff>150126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76543"/>
          <a:ext cx="838200" cy="8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132918</xdr:rowOff>
    </xdr:from>
    <xdr:to>
      <xdr:col>81</xdr:col>
      <xdr:colOff>50800</xdr:colOff>
      <xdr:row>38</xdr:row>
      <xdr:rowOff>150126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8018"/>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132918</xdr:rowOff>
    </xdr:from>
    <xdr:to>
      <xdr:col>76</xdr:col>
      <xdr:colOff>114300</xdr:colOff>
      <xdr:row>38</xdr:row>
      <xdr:rowOff>167716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8018"/>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112535</xdr:rowOff>
    </xdr:from>
    <xdr:to>
      <xdr:col>71</xdr:col>
      <xdr:colOff>177800</xdr:colOff>
      <xdr:row>38</xdr:row>
      <xdr:rowOff>167716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763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10643</xdr:rowOff>
    </xdr:from>
    <xdr:to>
      <xdr:col>85</xdr:col>
      <xdr:colOff>177800</xdr:colOff>
      <xdr:row>38</xdr:row>
      <xdr:rowOff>112243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33520</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99326</xdr:rowOff>
    </xdr:from>
    <xdr:to>
      <xdr:col>81</xdr:col>
      <xdr:colOff>101600</xdr:colOff>
      <xdr:row>39</xdr:row>
      <xdr:rowOff>29476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20603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82118</xdr:rowOff>
    </xdr:from>
    <xdr:to>
      <xdr:col>76</xdr:col>
      <xdr:colOff>165100</xdr:colOff>
      <xdr:row>39</xdr:row>
      <xdr:rowOff>12268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3395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116916</xdr:rowOff>
    </xdr:from>
    <xdr:to>
      <xdr:col>72</xdr:col>
      <xdr:colOff>38100</xdr:colOff>
      <xdr:row>39</xdr:row>
      <xdr:rowOff>47066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38193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61735</xdr:rowOff>
    </xdr:from>
    <xdr:to>
      <xdr:col>67</xdr:col>
      <xdr:colOff>101600</xdr:colOff>
      <xdr:row>38</xdr:row>
      <xdr:rowOff>163335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8412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159589</xdr:rowOff>
    </xdr:from>
    <xdr:to>
      <xdr:col>85</xdr:col>
      <xdr:colOff>127000</xdr:colOff>
      <xdr:row>77</xdr:row>
      <xdr:rowOff>162458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61239"/>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139736</xdr:rowOff>
    </xdr:from>
    <xdr:to>
      <xdr:col>81</xdr:col>
      <xdr:colOff>50800</xdr:colOff>
      <xdr:row>77</xdr:row>
      <xdr:rowOff>162458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41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139736</xdr:rowOff>
    </xdr:from>
    <xdr:to>
      <xdr:col>76</xdr:col>
      <xdr:colOff>114300</xdr:colOff>
      <xdr:row>77</xdr:row>
      <xdr:rowOff>150366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1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150366</xdr:rowOff>
    </xdr:from>
    <xdr:to>
      <xdr:col>71</xdr:col>
      <xdr:colOff>177800</xdr:colOff>
      <xdr:row>77</xdr:row>
      <xdr:rowOff>150634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52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108789</xdr:rowOff>
    </xdr:from>
    <xdr:to>
      <xdr:col>85</xdr:col>
      <xdr:colOff>177800</xdr:colOff>
      <xdr:row>78</xdr:row>
      <xdr:rowOff>38939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131666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111658</xdr:rowOff>
    </xdr:from>
    <xdr:to>
      <xdr:col>81</xdr:col>
      <xdr:colOff>101600</xdr:colOff>
      <xdr:row>78</xdr:row>
      <xdr:rowOff>41808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58335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88936</xdr:rowOff>
    </xdr:from>
    <xdr:to>
      <xdr:col>76</xdr:col>
      <xdr:colOff>165100</xdr:colOff>
      <xdr:row>78</xdr:row>
      <xdr:rowOff>19086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99566</xdr:rowOff>
    </xdr:from>
    <xdr:to>
      <xdr:col>72</xdr:col>
      <xdr:colOff>38100</xdr:colOff>
      <xdr:row>78</xdr:row>
      <xdr:rowOff>29716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46243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99834</xdr:rowOff>
    </xdr:from>
    <xdr:to>
      <xdr:col>67</xdr:col>
      <xdr:colOff>101600</xdr:colOff>
      <xdr:row>78</xdr:row>
      <xdr:rowOff>29984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46511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124222</xdr:rowOff>
    </xdr:from>
    <xdr:to>
      <xdr:col>85</xdr:col>
      <xdr:colOff>127000</xdr:colOff>
      <xdr:row>98</xdr:row>
      <xdr:rowOff>51620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54872"/>
          <a:ext cx="838200" cy="9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124222</xdr:rowOff>
    </xdr:from>
    <xdr:to>
      <xdr:col>81</xdr:col>
      <xdr:colOff>50800</xdr:colOff>
      <xdr:row>98</xdr:row>
      <xdr:rowOff>63960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4872"/>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63960</xdr:rowOff>
    </xdr:from>
    <xdr:to>
      <xdr:col>76</xdr:col>
      <xdr:colOff>114300</xdr:colOff>
      <xdr:row>98</xdr:row>
      <xdr:rowOff>68490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6060"/>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146636</xdr:rowOff>
    </xdr:from>
    <xdr:to>
      <xdr:col>71</xdr:col>
      <xdr:colOff>177800</xdr:colOff>
      <xdr:row>98</xdr:row>
      <xdr:rowOff>68490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7286"/>
          <a:ext cx="889000" cy="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xdr:rowOff>
    </xdr:from>
    <xdr:to>
      <xdr:col>85</xdr:col>
      <xdr:colOff>177800</xdr:colOff>
      <xdr:row>98</xdr:row>
      <xdr:rowOff>102420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131647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73422</xdr:rowOff>
    </xdr:from>
    <xdr:to>
      <xdr:col>81</xdr:col>
      <xdr:colOff>101600</xdr:colOff>
      <xdr:row>98</xdr:row>
      <xdr:rowOff>3572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20099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13160</xdr:rowOff>
    </xdr:from>
    <xdr:to>
      <xdr:col>76</xdr:col>
      <xdr:colOff>165100</xdr:colOff>
      <xdr:row>98</xdr:row>
      <xdr:rowOff>114760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131287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17690</xdr:rowOff>
    </xdr:from>
    <xdr:to>
      <xdr:col>72</xdr:col>
      <xdr:colOff>38100</xdr:colOff>
      <xdr:row>98</xdr:row>
      <xdr:rowOff>119290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135817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95836</xdr:rowOff>
    </xdr:from>
    <xdr:to>
      <xdr:col>67</xdr:col>
      <xdr:colOff>101600</xdr:colOff>
      <xdr:row>98</xdr:row>
      <xdr:rowOff>25986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42513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43642</xdr:rowOff>
    </xdr:from>
    <xdr:to>
      <xdr:col>116</xdr:col>
      <xdr:colOff>63500</xdr:colOff>
      <xdr:row>37</xdr:row>
      <xdr:rowOff>55438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387292"/>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53884</xdr:rowOff>
    </xdr:from>
    <xdr:to>
      <xdr:col>111</xdr:col>
      <xdr:colOff>177800</xdr:colOff>
      <xdr:row>37</xdr:row>
      <xdr:rowOff>55438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39753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37013</xdr:rowOff>
    </xdr:from>
    <xdr:to>
      <xdr:col>107</xdr:col>
      <xdr:colOff>50800</xdr:colOff>
      <xdr:row>37</xdr:row>
      <xdr:rowOff>53884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8066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5055</xdr:rowOff>
    </xdr:from>
    <xdr:to>
      <xdr:col>102</xdr:col>
      <xdr:colOff>114300</xdr:colOff>
      <xdr:row>37</xdr:row>
      <xdr:rowOff>37013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348705"/>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164292</xdr:rowOff>
    </xdr:from>
    <xdr:to>
      <xdr:col>116</xdr:col>
      <xdr:colOff>114300</xdr:colOff>
      <xdr:row>37</xdr:row>
      <xdr:rowOff>94442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15719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4638</xdr:rowOff>
    </xdr:from>
    <xdr:to>
      <xdr:col>112</xdr:col>
      <xdr:colOff>38100</xdr:colOff>
      <xdr:row>37</xdr:row>
      <xdr:rowOff>106238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122765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1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3084</xdr:rowOff>
    </xdr:from>
    <xdr:to>
      <xdr:col>107</xdr:col>
      <xdr:colOff>101600</xdr:colOff>
      <xdr:row>37</xdr:row>
      <xdr:rowOff>104684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121211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157663</xdr:rowOff>
    </xdr:from>
    <xdr:to>
      <xdr:col>102</xdr:col>
      <xdr:colOff>165100</xdr:colOff>
      <xdr:row>37</xdr:row>
      <xdr:rowOff>87813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104340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0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125705</xdr:rowOff>
    </xdr:from>
    <xdr:to>
      <xdr:col>98</xdr:col>
      <xdr:colOff>38100</xdr:colOff>
      <xdr:row>37</xdr:row>
      <xdr:rowOff>55855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72382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92233</xdr:rowOff>
    </xdr:from>
    <xdr:to>
      <xdr:col>116</xdr:col>
      <xdr:colOff>63500</xdr:colOff>
      <xdr:row>59</xdr:row>
      <xdr:rowOff>92870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7783"/>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92217</xdr:rowOff>
    </xdr:from>
    <xdr:to>
      <xdr:col>111</xdr:col>
      <xdr:colOff>177800</xdr:colOff>
      <xdr:row>59</xdr:row>
      <xdr:rowOff>92870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77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92217</xdr:rowOff>
    </xdr:from>
    <xdr:to>
      <xdr:col>107</xdr:col>
      <xdr:colOff>50800</xdr:colOff>
      <xdr:row>59</xdr:row>
      <xdr:rowOff>93131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077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98275</xdr:rowOff>
    </xdr:from>
    <xdr:to>
      <xdr:col>102</xdr:col>
      <xdr:colOff>114300</xdr:colOff>
      <xdr:row>59</xdr:row>
      <xdr:rowOff>93131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70925"/>
          <a:ext cx="889000" cy="3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41433</xdr:rowOff>
    </xdr:from>
    <xdr:to>
      <xdr:col>116</xdr:col>
      <xdr:colOff>114300</xdr:colOff>
      <xdr:row>59</xdr:row>
      <xdr:rowOff>143033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127810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42070</xdr:rowOff>
    </xdr:from>
    <xdr:to>
      <xdr:col>112</xdr:col>
      <xdr:colOff>38100</xdr:colOff>
      <xdr:row>59</xdr:row>
      <xdr:rowOff>143670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134797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41417</xdr:rowOff>
    </xdr:from>
    <xdr:to>
      <xdr:col>107</xdr:col>
      <xdr:colOff>101600</xdr:colOff>
      <xdr:row>59</xdr:row>
      <xdr:rowOff>143017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134144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42331</xdr:rowOff>
    </xdr:from>
    <xdr:to>
      <xdr:col>102</xdr:col>
      <xdr:colOff>165100</xdr:colOff>
      <xdr:row>59</xdr:row>
      <xdr:rowOff>143931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135058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47475</xdr:rowOff>
    </xdr:from>
    <xdr:to>
      <xdr:col>98</xdr:col>
      <xdr:colOff>38100</xdr:colOff>
      <xdr:row>57</xdr:row>
      <xdr:rowOff>149075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165602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18085</xdr:rowOff>
    </xdr:from>
    <xdr:to>
      <xdr:col>116</xdr:col>
      <xdr:colOff>63500</xdr:colOff>
      <xdr:row>74</xdr:row>
      <xdr:rowOff>54108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05385"/>
          <a:ext cx="8382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54108</xdr:rowOff>
    </xdr:from>
    <xdr:to>
      <xdr:col>111</xdr:col>
      <xdr:colOff>177800</xdr:colOff>
      <xdr:row>74</xdr:row>
      <xdr:rowOff>85007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4140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81597</xdr:rowOff>
    </xdr:from>
    <xdr:to>
      <xdr:col>107</xdr:col>
      <xdr:colOff>50800</xdr:colOff>
      <xdr:row>74</xdr:row>
      <xdr:rowOff>85007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6889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130194</xdr:rowOff>
    </xdr:from>
    <xdr:to>
      <xdr:col>102</xdr:col>
      <xdr:colOff>114300</xdr:colOff>
      <xdr:row>74</xdr:row>
      <xdr:rowOff>81597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46044"/>
          <a:ext cx="889000" cy="1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138735</xdr:rowOff>
    </xdr:from>
    <xdr:to>
      <xdr:col>116</xdr:col>
      <xdr:colOff>114300</xdr:colOff>
      <xdr:row>74</xdr:row>
      <xdr:rowOff>68885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161612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3308</xdr:rowOff>
    </xdr:from>
    <xdr:to>
      <xdr:col>112</xdr:col>
      <xdr:colOff>38100</xdr:colOff>
      <xdr:row>74</xdr:row>
      <xdr:rowOff>104908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121435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34207</xdr:rowOff>
    </xdr:from>
    <xdr:to>
      <xdr:col>107</xdr:col>
      <xdr:colOff>101600</xdr:colOff>
      <xdr:row>74</xdr:row>
      <xdr:rowOff>135807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30797</xdr:rowOff>
    </xdr:from>
    <xdr:to>
      <xdr:col>102</xdr:col>
      <xdr:colOff>165100</xdr:colOff>
      <xdr:row>74</xdr:row>
      <xdr:rowOff>132397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123524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79394</xdr:rowOff>
    </xdr:from>
    <xdr:to>
      <xdr:col>98</xdr:col>
      <xdr:colOff>38100</xdr:colOff>
      <xdr:row>74</xdr:row>
      <xdr:rowOff>9544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26071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性質別歳出決算の状況を類似団体と比較すると、住民一人当たりのコストについては、維持補修費は低水準で推移しているが、扶助費、補助費等、公債費、投資及び出資金については、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が高いものは、ほぼ経常経費であり、財政構造の硬直化がうかがえる。近年の普通建設事業費（うち更新整備）については、施設の老朽化等に伴う更新等により、類似団体を大きく上回る高水準で推移していることから、公共施設管理計画に基づいた管理を推進していくとともに、　補助費等については、引き続き補助金ガイドラインに基づいた補助金の見直しを進め、高水準に推移している経費の抑制に努める。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26,254
26,147
126.94
22,945,236
21,501,990
803,816
10,326,366
17,756,685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3485"/>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124270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6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124270</xdr:rowOff>
    </xdr:from>
    <xdr:to>
      <xdr:col>15</xdr:col>
      <xdr:colOff>50800</xdr:colOff>
      <xdr:row>35</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502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153226</xdr:rowOff>
    </xdr:from>
    <xdr:to>
      <xdr:col>10</xdr:col>
      <xdr:colOff>114300</xdr:colOff>
      <xdr:row>35</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39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163385</xdr:rowOff>
    </xdr:from>
    <xdr:to>
      <xdr:col>24</xdr:col>
      <xdr:colOff>114300</xdr:colOff>
      <xdr:row>35</xdr:row>
      <xdr:rowOff>93535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73470</xdr:rowOff>
    </xdr:from>
    <xdr:to>
      <xdr:col>15</xdr:col>
      <xdr:colOff>101600</xdr:colOff>
      <xdr:row>36</xdr:row>
      <xdr:rowOff>3620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102426</xdr:rowOff>
    </xdr:from>
    <xdr:to>
      <xdr:col>6</xdr:col>
      <xdr:colOff>38100</xdr:colOff>
      <xdr:row>36</xdr:row>
      <xdr:rowOff>32576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66311</xdr:rowOff>
    </xdr:from>
    <xdr:to>
      <xdr:col>24</xdr:col>
      <xdr:colOff>63500</xdr:colOff>
      <xdr:row>57</xdr:row>
      <xdr:rowOff>151994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8961"/>
          <a:ext cx="838200" cy="8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151994</xdr:rowOff>
    </xdr:from>
    <xdr:to>
      <xdr:col>19</xdr:col>
      <xdr:colOff>177800</xdr:colOff>
      <xdr:row>58</xdr:row>
      <xdr:rowOff>100649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4644"/>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100649</xdr:rowOff>
    </xdr:from>
    <xdr:to>
      <xdr:col>15</xdr:col>
      <xdr:colOff>50800</xdr:colOff>
      <xdr:row>58</xdr:row>
      <xdr:rowOff>107969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4749"/>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32159</xdr:rowOff>
    </xdr:from>
    <xdr:to>
      <xdr:col>10</xdr:col>
      <xdr:colOff>114300</xdr:colOff>
      <xdr:row>58</xdr:row>
      <xdr:rowOff>107969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6259"/>
          <a:ext cx="889000" cy="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15511</xdr:rowOff>
    </xdr:from>
    <xdr:to>
      <xdr:col>24</xdr:col>
      <xdr:colOff>114300</xdr:colOff>
      <xdr:row>57</xdr:row>
      <xdr:rowOff>117111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38388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101194</xdr:rowOff>
    </xdr:from>
    <xdr:to>
      <xdr:col>20</xdr:col>
      <xdr:colOff>38100</xdr:colOff>
      <xdr:row>58</xdr:row>
      <xdr:rowOff>31344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47871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49849</xdr:rowOff>
    </xdr:from>
    <xdr:to>
      <xdr:col>15</xdr:col>
      <xdr:colOff>101600</xdr:colOff>
      <xdr:row>58</xdr:row>
      <xdr:rowOff>151449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167976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57169</xdr:rowOff>
    </xdr:from>
    <xdr:to>
      <xdr:col>10</xdr:col>
      <xdr:colOff>165100</xdr:colOff>
      <xdr:row>58</xdr:row>
      <xdr:rowOff>158769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152809</xdr:rowOff>
    </xdr:from>
    <xdr:to>
      <xdr:col>6</xdr:col>
      <xdr:colOff>38100</xdr:colOff>
      <xdr:row>58</xdr:row>
      <xdr:rowOff>82959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99486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166835</xdr:rowOff>
    </xdr:from>
    <xdr:to>
      <xdr:col>24</xdr:col>
      <xdr:colOff>63500</xdr:colOff>
      <xdr:row>76</xdr:row>
      <xdr:rowOff>3222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5585"/>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152667</xdr:rowOff>
    </xdr:from>
    <xdr:to>
      <xdr:col>19</xdr:col>
      <xdr:colOff>177800</xdr:colOff>
      <xdr:row>75</xdr:row>
      <xdr:rowOff>166835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11417"/>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152667</xdr:rowOff>
    </xdr:from>
    <xdr:to>
      <xdr:col>15</xdr:col>
      <xdr:colOff>50800</xdr:colOff>
      <xdr:row>76</xdr:row>
      <xdr:rowOff>1040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141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xdr:rowOff>
    </xdr:from>
    <xdr:to>
      <xdr:col>10</xdr:col>
      <xdr:colOff>114300</xdr:colOff>
      <xdr:row>76</xdr:row>
      <xdr:rowOff>18276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12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123872</xdr:rowOff>
    </xdr:from>
    <xdr:to>
      <xdr:col>24</xdr:col>
      <xdr:colOff>114300</xdr:colOff>
      <xdr:row>76</xdr:row>
      <xdr:rowOff>54022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146749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116035</xdr:rowOff>
    </xdr:from>
    <xdr:to>
      <xdr:col>20</xdr:col>
      <xdr:colOff>38100</xdr:colOff>
      <xdr:row>76</xdr:row>
      <xdr:rowOff>46185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101866</xdr:rowOff>
    </xdr:from>
    <xdr:to>
      <xdr:col>15</xdr:col>
      <xdr:colOff>101600</xdr:colOff>
      <xdr:row>76</xdr:row>
      <xdr:rowOff>32017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0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48543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121690</xdr:rowOff>
    </xdr:from>
    <xdr:to>
      <xdr:col>10</xdr:col>
      <xdr:colOff>165100</xdr:colOff>
      <xdr:row>76</xdr:row>
      <xdr:rowOff>51840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68367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138927</xdr:rowOff>
    </xdr:from>
    <xdr:to>
      <xdr:col>6</xdr:col>
      <xdr:colOff>38100</xdr:colOff>
      <xdr:row>76</xdr:row>
      <xdr:rowOff>69078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76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16081</xdr:rowOff>
    </xdr:from>
    <xdr:to>
      <xdr:col>24</xdr:col>
      <xdr:colOff>63500</xdr:colOff>
      <xdr:row>95</xdr:row>
      <xdr:rowOff>79229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03831"/>
          <a:ext cx="8382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16081</xdr:rowOff>
    </xdr:from>
    <xdr:to>
      <xdr:col>19</xdr:col>
      <xdr:colOff>177800</xdr:colOff>
      <xdr:row>95</xdr:row>
      <xdr:rowOff>124068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03831"/>
          <a:ext cx="889000" cy="1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124068</xdr:rowOff>
    </xdr:from>
    <xdr:to>
      <xdr:col>15</xdr:col>
      <xdr:colOff>50800</xdr:colOff>
      <xdr:row>95</xdr:row>
      <xdr:rowOff>133724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1818"/>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133724</xdr:rowOff>
    </xdr:from>
    <xdr:to>
      <xdr:col>10</xdr:col>
      <xdr:colOff>114300</xdr:colOff>
      <xdr:row>95</xdr:row>
      <xdr:rowOff>165999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1474"/>
          <a:ext cx="889000" cy="3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28429</xdr:rowOff>
    </xdr:from>
    <xdr:to>
      <xdr:col>24</xdr:col>
      <xdr:colOff>114300</xdr:colOff>
      <xdr:row>95</xdr:row>
      <xdr:rowOff>130029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51306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136731</xdr:rowOff>
    </xdr:from>
    <xdr:to>
      <xdr:col>20</xdr:col>
      <xdr:colOff>38100</xdr:colOff>
      <xdr:row>95</xdr:row>
      <xdr:rowOff>66881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83408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73268</xdr:rowOff>
    </xdr:from>
    <xdr:to>
      <xdr:col>15</xdr:col>
      <xdr:colOff>101600</xdr:colOff>
      <xdr:row>96</xdr:row>
      <xdr:rowOff>3418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19945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82924</xdr:rowOff>
    </xdr:from>
    <xdr:to>
      <xdr:col>10</xdr:col>
      <xdr:colOff>165100</xdr:colOff>
      <xdr:row>96</xdr:row>
      <xdr:rowOff>13074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29601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115199</xdr:rowOff>
    </xdr:from>
    <xdr:to>
      <xdr:col>6</xdr:col>
      <xdr:colOff>38100</xdr:colOff>
      <xdr:row>96</xdr:row>
      <xdr:rowOff>45349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61876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151039</xdr:rowOff>
    </xdr:from>
    <xdr:to>
      <xdr:col>55</xdr:col>
      <xdr:colOff>0</xdr:colOff>
      <xdr:row>58</xdr:row>
      <xdr:rowOff>8630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23689"/>
          <a:ext cx="8382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8630</xdr:rowOff>
    </xdr:from>
    <xdr:to>
      <xdr:col>50</xdr:col>
      <xdr:colOff>114300</xdr:colOff>
      <xdr:row>58</xdr:row>
      <xdr:rowOff>25048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52730"/>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25048</xdr:rowOff>
    </xdr:from>
    <xdr:to>
      <xdr:col>45</xdr:col>
      <xdr:colOff>177800</xdr:colOff>
      <xdr:row>58</xdr:row>
      <xdr:rowOff>39084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9148"/>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39084</xdr:rowOff>
    </xdr:from>
    <xdr:to>
      <xdr:col>41</xdr:col>
      <xdr:colOff>50800</xdr:colOff>
      <xdr:row>58</xdr:row>
      <xdr:rowOff>54391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3184"/>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100239</xdr:rowOff>
    </xdr:from>
    <xdr:to>
      <xdr:col>55</xdr:col>
      <xdr:colOff>50800</xdr:colOff>
      <xdr:row>58</xdr:row>
      <xdr:rowOff>30389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129280</xdr:rowOff>
    </xdr:from>
    <xdr:to>
      <xdr:col>50</xdr:col>
      <xdr:colOff>165100</xdr:colOff>
      <xdr:row>58</xdr:row>
      <xdr:rowOff>59430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50557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145698</xdr:rowOff>
    </xdr:from>
    <xdr:to>
      <xdr:col>46</xdr:col>
      <xdr:colOff>38100</xdr:colOff>
      <xdr:row>58</xdr:row>
      <xdr:rowOff>75848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66975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159734</xdr:rowOff>
    </xdr:from>
    <xdr:to>
      <xdr:col>41</xdr:col>
      <xdr:colOff>101600</xdr:colOff>
      <xdr:row>58</xdr:row>
      <xdr:rowOff>89884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3591</xdr:rowOff>
    </xdr:from>
    <xdr:to>
      <xdr:col>36</xdr:col>
      <xdr:colOff>165100</xdr:colOff>
      <xdr:row>58</xdr:row>
      <xdr:rowOff>105191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96318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4900</xdr:rowOff>
    </xdr:from>
    <xdr:to>
      <xdr:col>55</xdr:col>
      <xdr:colOff>0</xdr:colOff>
      <xdr:row>77</xdr:row>
      <xdr:rowOff>46699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06550"/>
          <a:ext cx="838200" cy="4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4900</xdr:rowOff>
    </xdr:from>
    <xdr:to>
      <xdr:col>50</xdr:col>
      <xdr:colOff>114300</xdr:colOff>
      <xdr:row>77</xdr:row>
      <xdr:rowOff>11336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06550"/>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11336</xdr:rowOff>
    </xdr:from>
    <xdr:to>
      <xdr:col>45</xdr:col>
      <xdr:colOff>177800</xdr:colOff>
      <xdr:row>77</xdr:row>
      <xdr:rowOff>51963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12986"/>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123115</xdr:rowOff>
    </xdr:from>
    <xdr:to>
      <xdr:col>41</xdr:col>
      <xdr:colOff>50800</xdr:colOff>
      <xdr:row>77</xdr:row>
      <xdr:rowOff>51963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53315"/>
          <a:ext cx="889000" cy="10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167349</xdr:rowOff>
    </xdr:from>
    <xdr:to>
      <xdr:col>55</xdr:col>
      <xdr:colOff>50800</xdr:colOff>
      <xdr:row>77</xdr:row>
      <xdr:rowOff>97499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125550</xdr:rowOff>
    </xdr:from>
    <xdr:to>
      <xdr:col>50</xdr:col>
      <xdr:colOff>165100</xdr:colOff>
      <xdr:row>77</xdr:row>
      <xdr:rowOff>55700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72227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3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131986</xdr:rowOff>
    </xdr:from>
    <xdr:to>
      <xdr:col>46</xdr:col>
      <xdr:colOff>38100</xdr:colOff>
      <xdr:row>77</xdr:row>
      <xdr:rowOff>62136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1163</xdr:rowOff>
    </xdr:from>
    <xdr:to>
      <xdr:col>41</xdr:col>
      <xdr:colOff>101600</xdr:colOff>
      <xdr:row>77</xdr:row>
      <xdr:rowOff>102763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119290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72315</xdr:rowOff>
    </xdr:from>
    <xdr:to>
      <xdr:col>36</xdr:col>
      <xdr:colOff>165100</xdr:colOff>
      <xdr:row>77</xdr:row>
      <xdr:rowOff>2465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18992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77629</xdr:rowOff>
    </xdr:from>
    <xdr:to>
      <xdr:col>55</xdr:col>
      <xdr:colOff>0</xdr:colOff>
      <xdr:row>96</xdr:row>
      <xdr:rowOff>102101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36829"/>
          <a:ext cx="8382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77629</xdr:rowOff>
    </xdr:from>
    <xdr:to>
      <xdr:col>50</xdr:col>
      <xdr:colOff>114300</xdr:colOff>
      <xdr:row>97</xdr:row>
      <xdr:rowOff>15853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36829"/>
          <a:ext cx="88900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15853</xdr:rowOff>
    </xdr:from>
    <xdr:to>
      <xdr:col>45</xdr:col>
      <xdr:colOff>177800</xdr:colOff>
      <xdr:row>97</xdr:row>
      <xdr:rowOff>159251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6503"/>
          <a:ext cx="889000" cy="14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72579</xdr:rowOff>
    </xdr:from>
    <xdr:to>
      <xdr:col>41</xdr:col>
      <xdr:colOff>50800</xdr:colOff>
      <xdr:row>97</xdr:row>
      <xdr:rowOff>159251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03229"/>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51301</xdr:rowOff>
    </xdr:from>
    <xdr:to>
      <xdr:col>55</xdr:col>
      <xdr:colOff>50800</xdr:colOff>
      <xdr:row>96</xdr:row>
      <xdr:rowOff>152901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29728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26829</xdr:rowOff>
    </xdr:from>
    <xdr:to>
      <xdr:col>50</xdr:col>
      <xdr:colOff>165100</xdr:colOff>
      <xdr:row>96</xdr:row>
      <xdr:rowOff>128429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119556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136503</xdr:rowOff>
    </xdr:from>
    <xdr:to>
      <xdr:col>46</xdr:col>
      <xdr:colOff>38100</xdr:colOff>
      <xdr:row>97</xdr:row>
      <xdr:rowOff>66653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8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108451</xdr:rowOff>
    </xdr:from>
    <xdr:to>
      <xdr:col>41</xdr:col>
      <xdr:colOff>101600</xdr:colOff>
      <xdr:row>98</xdr:row>
      <xdr:rowOff>38601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29728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21779</xdr:rowOff>
    </xdr:from>
    <xdr:to>
      <xdr:col>36</xdr:col>
      <xdr:colOff>165100</xdr:colOff>
      <xdr:row>97</xdr:row>
      <xdr:rowOff>123379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78305</xdr:rowOff>
    </xdr:from>
    <xdr:to>
      <xdr:col>85</xdr:col>
      <xdr:colOff>127000</xdr:colOff>
      <xdr:row>37</xdr:row>
      <xdr:rowOff>32291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79055"/>
          <a:ext cx="838200" cy="29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78305</xdr:rowOff>
    </xdr:from>
    <xdr:to>
      <xdr:col>81</xdr:col>
      <xdr:colOff>50800</xdr:colOff>
      <xdr:row>36</xdr:row>
      <xdr:rowOff>24371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79055"/>
          <a:ext cx="889000" cy="1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24371</xdr:rowOff>
    </xdr:from>
    <xdr:to>
      <xdr:col>76</xdr:col>
      <xdr:colOff>114300</xdr:colOff>
      <xdr:row>37</xdr:row>
      <xdr:rowOff>59723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96571"/>
          <a:ext cx="889000" cy="2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59723</xdr:rowOff>
    </xdr:from>
    <xdr:to>
      <xdr:col>71</xdr:col>
      <xdr:colOff>177800</xdr:colOff>
      <xdr:row>37</xdr:row>
      <xdr:rowOff>82729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03373"/>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152941</xdr:rowOff>
    </xdr:from>
    <xdr:to>
      <xdr:col>85</xdr:col>
      <xdr:colOff>177800</xdr:colOff>
      <xdr:row>37</xdr:row>
      <xdr:rowOff>83091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131368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27505</xdr:rowOff>
    </xdr:from>
    <xdr:to>
      <xdr:col>81</xdr:col>
      <xdr:colOff>101600</xdr:colOff>
      <xdr:row>35</xdr:row>
      <xdr:rowOff>129105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145632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145021</xdr:rowOff>
    </xdr:from>
    <xdr:to>
      <xdr:col>76</xdr:col>
      <xdr:colOff>165100</xdr:colOff>
      <xdr:row>36</xdr:row>
      <xdr:rowOff>75171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91698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8923</xdr:rowOff>
    </xdr:from>
    <xdr:to>
      <xdr:col>72</xdr:col>
      <xdr:colOff>38100</xdr:colOff>
      <xdr:row>37</xdr:row>
      <xdr:rowOff>110523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101650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31929</xdr:rowOff>
    </xdr:from>
    <xdr:to>
      <xdr:col>67</xdr:col>
      <xdr:colOff>101600</xdr:colOff>
      <xdr:row>37</xdr:row>
      <xdr:rowOff>133529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124657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106233</xdr:rowOff>
    </xdr:from>
    <xdr:to>
      <xdr:col>85</xdr:col>
      <xdr:colOff>127000</xdr:colOff>
      <xdr:row>55</xdr:row>
      <xdr:rowOff>143388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5983"/>
          <a:ext cx="8382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143388</xdr:rowOff>
    </xdr:from>
    <xdr:to>
      <xdr:col>81</xdr:col>
      <xdr:colOff>50800</xdr:colOff>
      <xdr:row>57</xdr:row>
      <xdr:rowOff>5908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73138"/>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127371</xdr:rowOff>
    </xdr:from>
    <xdr:to>
      <xdr:col>76</xdr:col>
      <xdr:colOff>114300</xdr:colOff>
      <xdr:row>57</xdr:row>
      <xdr:rowOff>5908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285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127371</xdr:rowOff>
    </xdr:from>
    <xdr:to>
      <xdr:col>71</xdr:col>
      <xdr:colOff>177800</xdr:colOff>
      <xdr:row>57</xdr:row>
      <xdr:rowOff>101905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28571"/>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55433</xdr:rowOff>
    </xdr:from>
    <xdr:to>
      <xdr:col>85</xdr:col>
      <xdr:colOff>177800</xdr:colOff>
      <xdr:row>55</xdr:row>
      <xdr:rowOff>157033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78310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92588</xdr:rowOff>
    </xdr:from>
    <xdr:to>
      <xdr:col>81</xdr:col>
      <xdr:colOff>101600</xdr:colOff>
      <xdr:row>56</xdr:row>
      <xdr:rowOff>22738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39265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126558</xdr:rowOff>
    </xdr:from>
    <xdr:to>
      <xdr:col>76</xdr:col>
      <xdr:colOff>165100</xdr:colOff>
      <xdr:row>57</xdr:row>
      <xdr:rowOff>56708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47835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76571</xdr:rowOff>
    </xdr:from>
    <xdr:to>
      <xdr:col>72</xdr:col>
      <xdr:colOff>38100</xdr:colOff>
      <xdr:row>57</xdr:row>
      <xdr:rowOff>6721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51105</xdr:rowOff>
    </xdr:from>
    <xdr:to>
      <xdr:col>67</xdr:col>
      <xdr:colOff>101600</xdr:colOff>
      <xdr:row>57</xdr:row>
      <xdr:rowOff>152705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143832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61443</xdr:rowOff>
    </xdr:from>
    <xdr:to>
      <xdr:col>85</xdr:col>
      <xdr:colOff>127000</xdr:colOff>
      <xdr:row>78</xdr:row>
      <xdr:rowOff>150127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34543"/>
          <a:ext cx="8382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132917</xdr:rowOff>
    </xdr:from>
    <xdr:to>
      <xdr:col>81</xdr:col>
      <xdr:colOff>50800</xdr:colOff>
      <xdr:row>78</xdr:row>
      <xdr:rowOff>150127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6017"/>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132917</xdr:rowOff>
    </xdr:from>
    <xdr:to>
      <xdr:col>76</xdr:col>
      <xdr:colOff>114300</xdr:colOff>
      <xdr:row>78</xdr:row>
      <xdr:rowOff>167717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6017"/>
          <a:ext cx="889000" cy="3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112534</xdr:rowOff>
    </xdr:from>
    <xdr:to>
      <xdr:col>71</xdr:col>
      <xdr:colOff>177800</xdr:colOff>
      <xdr:row>78</xdr:row>
      <xdr:rowOff>167717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5634"/>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10643</xdr:rowOff>
    </xdr:from>
    <xdr:to>
      <xdr:col>85</xdr:col>
      <xdr:colOff>177800</xdr:colOff>
      <xdr:row>78</xdr:row>
      <xdr:rowOff>112243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33520</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99327</xdr:rowOff>
    </xdr:from>
    <xdr:to>
      <xdr:col>81</xdr:col>
      <xdr:colOff>101600</xdr:colOff>
      <xdr:row>79</xdr:row>
      <xdr:rowOff>29477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20604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82117</xdr:rowOff>
    </xdr:from>
    <xdr:to>
      <xdr:col>76</xdr:col>
      <xdr:colOff>165100</xdr:colOff>
      <xdr:row>79</xdr:row>
      <xdr:rowOff>12267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116917</xdr:rowOff>
    </xdr:from>
    <xdr:to>
      <xdr:col>72</xdr:col>
      <xdr:colOff>38100</xdr:colOff>
      <xdr:row>79</xdr:row>
      <xdr:rowOff>47067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38194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61734</xdr:rowOff>
    </xdr:from>
    <xdr:to>
      <xdr:col>67</xdr:col>
      <xdr:colOff>101600</xdr:colOff>
      <xdr:row>78</xdr:row>
      <xdr:rowOff>163334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8411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159589</xdr:rowOff>
    </xdr:from>
    <xdr:to>
      <xdr:col>85</xdr:col>
      <xdr:colOff>127000</xdr:colOff>
      <xdr:row>97</xdr:row>
      <xdr:rowOff>162458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0239"/>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139736</xdr:rowOff>
    </xdr:from>
    <xdr:to>
      <xdr:col>81</xdr:col>
      <xdr:colOff>50800</xdr:colOff>
      <xdr:row>97</xdr:row>
      <xdr:rowOff>162458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70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139736</xdr:rowOff>
    </xdr:from>
    <xdr:to>
      <xdr:col>76</xdr:col>
      <xdr:colOff>114300</xdr:colOff>
      <xdr:row>97</xdr:row>
      <xdr:rowOff>150366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0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150366</xdr:rowOff>
    </xdr:from>
    <xdr:to>
      <xdr:col>71</xdr:col>
      <xdr:colOff>177800</xdr:colOff>
      <xdr:row>97</xdr:row>
      <xdr:rowOff>150634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81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108789</xdr:rowOff>
    </xdr:from>
    <xdr:to>
      <xdr:col>85</xdr:col>
      <xdr:colOff>177800</xdr:colOff>
      <xdr:row>98</xdr:row>
      <xdr:rowOff>38939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111658</xdr:rowOff>
    </xdr:from>
    <xdr:to>
      <xdr:col>81</xdr:col>
      <xdr:colOff>101600</xdr:colOff>
      <xdr:row>98</xdr:row>
      <xdr:rowOff>41808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58335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88936</xdr:rowOff>
    </xdr:from>
    <xdr:to>
      <xdr:col>76</xdr:col>
      <xdr:colOff>165100</xdr:colOff>
      <xdr:row>98</xdr:row>
      <xdr:rowOff>19086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35613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99566</xdr:rowOff>
    </xdr:from>
    <xdr:to>
      <xdr:col>72</xdr:col>
      <xdr:colOff>38100</xdr:colOff>
      <xdr:row>98</xdr:row>
      <xdr:rowOff>29716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46243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99834</xdr:rowOff>
    </xdr:from>
    <xdr:to>
      <xdr:col>67</xdr:col>
      <xdr:colOff>101600</xdr:colOff>
      <xdr:row>98</xdr:row>
      <xdr:rowOff>29984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本市の目的別歳出決算の状況を類似団体と比較すると、住民一人当たりのコストは議会費、総務費、民生費、衛生費、教育費、災害復旧費及び公債費が高水準となっている。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特に総務費及び教育費については、それぞれ令和元年度と比較し、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229,945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円となった。増加の主な要因としては、それぞれ特別定額給付金事業、天草四郎公園法面対策等工事の実施等が挙げられる。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財政調整基金残高は、人口減少等に伴う普通交付税の歳入減に備え、地方財政法第</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条の規定により、前年度剰余金の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を下らない額を確実に積み立てているものの、新型コロナウイルス感染症の拡大に伴う歳入減及び歳出増等に対応するため、それ以上の取崩しを行ったことにより前年度と比較して減少している。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実質収支額は、令和元年度において低水準となっていたが、令和２年度は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実質単年度収支については、令和元年度と比較して改善したものの、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ヵ年度続けての赤字となっており、要因として積立金（財政調整基金）の取崩し等が挙げられる。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一般会計及び各事業会計とも赤字は発生していない状況である。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一般会計においては、歳入の中核を占める普通交付税について、人口減少等によ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元利償還金及び組合等が起こした地方債の元利償還金に対する負担金等が減少したものの、公営企業債の元利償還金に対する繰入金の増加及びそこから差し引く算入公債費等（特定財源及び元利償還金等に係る基準財政需要額算入額）の減少がそれらを上回ったことから、実質公債費比率の分子は令和元年度と比較して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令和２年度決算において、充当可能財源等が将来負担額を上回ったため、将来負担比率は生じていない。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将来負担額は、一般会計等に係る地方債の現在高等の減等により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22,225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充当可能財源等についても充当可能基金の減等により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24,183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百万円となり、将来負担額を上回った。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令和元年度一般会計決算剰余金のうち地方財政法の規定による２分の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を下らない金額及び基金運用利子等の計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百万円を財政調整基金に積み立てた一方、新型コロナウイルス感染症や令和２年７月豪雨への対応等のため計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百万円を財政調整基金から取り崩したこと、図書館建設関連費用に充てるため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百万円を図書館建設基金から取り崩したこと等で基金全体で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百万円の減となり、令和２年度末残高は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設置条例に基づき、計画的な運用（積立、取崩）を行っていくとともに、令和元年度に公共施設等総合管理計画アクションプランの着実な実施のため、公共施設マネジメント基金を設置し、老朽化対策事業及び統廃合による施設の除却事業の財源として積み立てを行ったことから、公共サービスや施設の規模の適正化により効率的な施設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原資がふるさと応援寄附金であり、地場産業の育成事業、観光振興事業、教育水準の向上事業、安心・安全なまちづくり事業、ふるさと環境保全事業、その他市長が特に必要と認める事業の財源として活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・地域振興基金は、旧町単位の地域振興、住民の一体感醸成のためのソフト事業の財源として活用している。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・公共施設マネジメント基金は、老朽化対策事業及び統廃合による施設の除却事業の財源として活用している。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・地域福祉基金は、高齢者等の地域保健福祉の増進に係る事業の財源として活用している。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・図書館建設基金は、図書館建設等費の財源として活用している。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・ふるさと応援基金は、原資であるふるさと応援寄附金から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百万円を積み立て、地場産業の育成事業等の財源として計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・地域振興基金は、ソフト事業の財源として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・公共施設マネジメント基金は、市営団地及び教員住宅の解体の財源として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・図書館建設基金は、図書館建設関連経費の財源として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百万円を取り崩したため、令和２年度末残高は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・ふるさと応援基金は、寄附金を積み立てながら、今後も地場産業の育成等の事業の財源として活用していく。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・地域振興基金は、今後は積立は行わず、計画的に旧町単位の地域振興、住民の一体感醸成のためのソフト事業の財源として活用していく。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・公共施設マネジメント基金は、公共施設等総合管理計画アクションプランに基づく計画的な老朽化対策事業及び除却事業の財源として活用していく。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・地域福祉基金は、老朽化している老人福祉センターの整備等に活用する。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・図書館建設基金は、図書館建設費等の財源として活用する。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令和元年度一般会計決算剰余金のうち地方財政法の規定による２分の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を下らない金額及び基金運用利子等の計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百万円を財政調整基金に積み立てた一方、新型コロナウイルス感染症や令和２年７月豪雨への対応等のため計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百万円の減となり、令和２年度末残高は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自然災害や新型コロナウイルス感染拡大等の不足の事態の備えとして、財政再生基準による実質赤字を回避できる標準財政規模の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％を基本として保有する。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年度に繰上償還を行った後、経済事情の変動等により財源が不足する場合において、償還の財源とするため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百万円を積み立て、その後は利子を積み立てているが、今後も同様に利子の積み立てを行っていく。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5" zeroHeight="1" x14ac:dyDescent="0.25"/>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x14ac:dyDescent="0.2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3.25" thickBot="1" x14ac:dyDescent="0.3">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22945236</v>
      </c>
      <c r="BO4" s="395"/>
      <c r="BP4" s="395"/>
      <c r="BQ4" s="395"/>
      <c r="BR4" s="395"/>
      <c r="BS4" s="395"/>
      <c r="BT4" s="395"/>
      <c r="BU4" s="396"/>
      <c r="BV4" s="394">
        <v>21558074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7.8</v>
      </c>
      <c r="CU4" s="401"/>
      <c r="CV4" s="401"/>
      <c r="CW4" s="401"/>
      <c r="CX4" s="401"/>
      <c r="CY4" s="401"/>
      <c r="CZ4" s="401"/>
      <c r="DA4" s="402"/>
      <c r="DB4" s="400">
        <v>4.4000000000000004</v>
      </c>
      <c r="DC4" s="401"/>
      <c r="DD4" s="401"/>
      <c r="DE4" s="401"/>
      <c r="DF4" s="401"/>
      <c r="DG4" s="401"/>
      <c r="DH4" s="401"/>
      <c r="DI4" s="402"/>
      <c r="DJ4" s="186"/>
      <c r="DK4" s="186"/>
      <c r="DL4" s="186"/>
      <c r="DM4" s="186"/>
      <c r="DN4" s="186"/>
      <c r="DO4" s="186"/>
    </row>
    <row r="5" spans="1:119" ht="18.75" customHeight="1" x14ac:dyDescent="0.2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21501990</v>
      </c>
      <c r="BO5" s="432"/>
      <c r="BP5" s="432"/>
      <c r="BQ5" s="432"/>
      <c r="BR5" s="432"/>
      <c r="BS5" s="432"/>
      <c r="BT5" s="432"/>
      <c r="BU5" s="433"/>
      <c r="BV5" s="431">
        <v>20937094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v>
      </c>
      <c r="CU5" s="429"/>
      <c r="CV5" s="429"/>
      <c r="CW5" s="429"/>
      <c r="CX5" s="429"/>
      <c r="CY5" s="429"/>
      <c r="CZ5" s="429"/>
      <c r="DA5" s="430"/>
      <c r="DB5" s="428">
        <v>97.7</v>
      </c>
      <c r="DC5" s="429"/>
      <c r="DD5" s="429"/>
      <c r="DE5" s="429"/>
      <c r="DF5" s="429"/>
      <c r="DG5" s="429"/>
      <c r="DH5" s="429"/>
      <c r="DI5" s="430"/>
      <c r="DJ5" s="186"/>
      <c r="DK5" s="186"/>
      <c r="DL5" s="186"/>
      <c r="DM5" s="186"/>
      <c r="DN5" s="186"/>
      <c r="DO5" s="186"/>
    </row>
    <row r="6" spans="1:119" ht="18.75" customHeight="1" x14ac:dyDescent="0.2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1443246</v>
      </c>
      <c r="BO6" s="432"/>
      <c r="BP6" s="432"/>
      <c r="BQ6" s="432"/>
      <c r="BR6" s="432"/>
      <c r="BS6" s="432"/>
      <c r="BT6" s="432"/>
      <c r="BU6" s="433"/>
      <c r="BV6" s="431">
        <v>620980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95.9</v>
      </c>
      <c r="CU6" s="469"/>
      <c r="CV6" s="469"/>
      <c r="CW6" s="469"/>
      <c r="CX6" s="469"/>
      <c r="CY6" s="469"/>
      <c r="CZ6" s="469"/>
      <c r="DA6" s="470"/>
      <c r="DB6" s="468">
        <v>100.9</v>
      </c>
      <c r="DC6" s="469"/>
      <c r="DD6" s="469"/>
      <c r="DE6" s="469"/>
      <c r="DF6" s="469"/>
      <c r="DG6" s="469"/>
      <c r="DH6" s="469"/>
      <c r="DI6" s="470"/>
      <c r="DJ6" s="186"/>
      <c r="DK6" s="186"/>
      <c r="DL6" s="186"/>
      <c r="DM6" s="186"/>
      <c r="DN6" s="186"/>
      <c r="DO6" s="186"/>
    </row>
    <row r="7" spans="1:119" ht="18.75" customHeight="1" x14ac:dyDescent="0.2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639430</v>
      </c>
      <c r="BO7" s="432"/>
      <c r="BP7" s="432"/>
      <c r="BQ7" s="432"/>
      <c r="BR7" s="432"/>
      <c r="BS7" s="432"/>
      <c r="BT7" s="432"/>
      <c r="BU7" s="433"/>
      <c r="BV7" s="431">
        <v>174535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10326366</v>
      </c>
      <c r="CU7" s="432"/>
      <c r="CV7" s="432"/>
      <c r="CW7" s="432"/>
      <c r="CX7" s="432"/>
      <c r="CY7" s="432"/>
      <c r="CZ7" s="432"/>
      <c r="DA7" s="433"/>
      <c r="DB7" s="431">
        <v>10074527</v>
      </c>
      <c r="DC7" s="432"/>
      <c r="DD7" s="432"/>
      <c r="DE7" s="432"/>
      <c r="DF7" s="432"/>
      <c r="DG7" s="432"/>
      <c r="DH7" s="432"/>
      <c r="DI7" s="433"/>
      <c r="DJ7" s="186"/>
      <c r="DK7" s="186"/>
      <c r="DL7" s="186"/>
      <c r="DM7" s="186"/>
      <c r="DN7" s="186"/>
      <c r="DO7" s="186"/>
    </row>
    <row r="8" spans="1:119" ht="18.75" customHeight="1" thickBot="1" x14ac:dyDescent="0.3">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803816</v>
      </c>
      <c r="BO8" s="432"/>
      <c r="BP8" s="432"/>
      <c r="BQ8" s="432"/>
      <c r="BR8" s="432"/>
      <c r="BS8" s="432"/>
      <c r="BT8" s="432"/>
      <c r="BU8" s="433"/>
      <c r="BV8" s="431">
        <v>446445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3">
      <c r="A9" s="187"/>
      <c r="B9" s="425" t="s">
        <v>112</v>
      </c>
      <c r="C9" s="426"/>
      <c r="D9" s="426"/>
      <c r="E9" s="426"/>
      <c r="F9" s="426"/>
      <c r="G9" s="426"/>
      <c r="H9" s="426"/>
      <c r="I9" s="426"/>
      <c r="J9" s="426"/>
      <c r="K9" s="474"/>
      <c r="L9" s="475" t="s">
        <v>113</v>
      </c>
      <c r="M9" s="476"/>
      <c r="N9" s="476"/>
      <c r="O9" s="476"/>
      <c r="P9" s="476"/>
      <c r="Q9" s="477"/>
      <c r="R9" s="478">
        <v>24563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357371</v>
      </c>
      <c r="BO9" s="432"/>
      <c r="BP9" s="432"/>
      <c r="BQ9" s="432"/>
      <c r="BR9" s="432"/>
      <c r="BS9" s="432"/>
      <c r="BT9" s="432"/>
      <c r="BU9" s="433"/>
      <c r="BV9" s="431">
        <v>-477500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16.899999999999999</v>
      </c>
      <c r="CU9" s="429"/>
      <c r="CV9" s="429"/>
      <c r="CW9" s="429"/>
      <c r="CX9" s="429"/>
      <c r="CY9" s="429"/>
      <c r="CZ9" s="429"/>
      <c r="DA9" s="430"/>
      <c r="DB9" s="428">
        <v>15.8</v>
      </c>
      <c r="DC9" s="429"/>
      <c r="DD9" s="429"/>
      <c r="DE9" s="429"/>
      <c r="DF9" s="429"/>
      <c r="DG9" s="429"/>
      <c r="DH9" s="429"/>
      <c r="DI9" s="430"/>
      <c r="DJ9" s="186"/>
      <c r="DK9" s="186"/>
      <c r="DL9" s="186"/>
      <c r="DM9" s="186"/>
      <c r="DN9" s="186"/>
      <c r="DO9" s="186"/>
    </row>
    <row r="10" spans="1:119" ht="18.75" customHeight="1" thickBot="1" x14ac:dyDescent="0.3">
      <c r="A10" s="187"/>
      <c r="B10" s="425"/>
      <c r="C10" s="426"/>
      <c r="D10" s="426"/>
      <c r="E10" s="426"/>
      <c r="F10" s="426"/>
      <c r="G10" s="426"/>
      <c r="H10" s="426"/>
      <c r="I10" s="426"/>
      <c r="J10" s="426"/>
      <c r="K10" s="474"/>
      <c r="L10" s="481" t="s">
        <v>118</v>
      </c>
      <c r="M10" s="461"/>
      <c r="N10" s="461"/>
      <c r="O10" s="461"/>
      <c r="P10" s="461"/>
      <c r="Q10" s="462"/>
      <c r="R10" s="482">
        <v>27006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222072</v>
      </c>
      <c r="BO10" s="432"/>
      <c r="BP10" s="432"/>
      <c r="BQ10" s="432"/>
      <c r="BR10" s="432"/>
      <c r="BS10" s="432"/>
      <c r="BT10" s="432"/>
      <c r="BU10" s="433"/>
      <c r="BV10" s="431">
        <v>466593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5">
      <c r="A12" s="187"/>
      <c r="B12" s="491" t="s">
        <v>129</v>
      </c>
      <c r="C12" s="492"/>
      <c r="D12" s="492"/>
      <c r="E12" s="492"/>
      <c r="F12" s="492"/>
      <c r="G12" s="492"/>
      <c r="H12" s="492"/>
      <c r="I12" s="492"/>
      <c r="J12" s="492"/>
      <c r="K12" s="493"/>
      <c r="L12" s="500" t="s">
        <v>130</v>
      </c>
      <c r="M12" s="501"/>
      <c r="N12" s="501"/>
      <c r="O12" s="501"/>
      <c r="P12" s="501"/>
      <c r="Q12" s="502"/>
      <c r="R12" s="503">
        <v>26254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853466</v>
      </c>
      <c r="BO12" s="432"/>
      <c r="BP12" s="432"/>
      <c r="BQ12" s="432"/>
      <c r="BR12" s="432"/>
      <c r="BS12" s="432"/>
      <c r="BT12" s="432"/>
      <c r="BU12" s="433"/>
      <c r="BV12" s="431">
        <v>1322632</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25">
      <c r="A13" s="187"/>
      <c r="B13" s="494"/>
      <c r="C13" s="495"/>
      <c r="D13" s="495"/>
      <c r="E13" s="495"/>
      <c r="F13" s="495"/>
      <c r="G13" s="495"/>
      <c r="H13" s="495"/>
      <c r="I13" s="495"/>
      <c r="J13" s="495"/>
      <c r="K13" s="496"/>
      <c r="L13" s="197"/>
      <c r="M13" s="522" t="s">
        <v>138</v>
      </c>
      <c r="N13" s="523"/>
      <c r="O13" s="523"/>
      <c r="P13" s="523"/>
      <c r="Q13" s="524"/>
      <c r="R13" s="515">
        <v>26147</v>
      </c>
      <c r="S13" s="516"/>
      <c r="T13" s="516"/>
      <c r="U13" s="516"/>
      <c r="V13" s="517"/>
      <c r="W13" s="447" t="s">
        <v>139</v>
      </c>
      <c r="X13" s="448"/>
      <c r="Y13" s="448"/>
      <c r="Z13" s="448"/>
      <c r="AA13" s="448"/>
      <c r="AB13" s="438"/>
      <c r="AC13" s="482">
        <v>1558</v>
      </c>
      <c r="AD13" s="483"/>
      <c r="AE13" s="483"/>
      <c r="AF13" s="483"/>
      <c r="AG13" s="525"/>
      <c r="AH13" s="482">
        <v>1697</v>
      </c>
      <c r="AI13" s="483"/>
      <c r="AJ13" s="483"/>
      <c r="AK13" s="483"/>
      <c r="AL13" s="484"/>
      <c r="AM13" s="460" t="s">
        <v>140</v>
      </c>
      <c r="AN13" s="461"/>
      <c r="AO13" s="461"/>
      <c r="AP13" s="461"/>
      <c r="AQ13" s="461"/>
      <c r="AR13" s="461"/>
      <c r="AS13" s="461"/>
      <c r="AT13" s="462"/>
      <c r="AU13" s="463" t="s">
        <v>94</v>
      </c>
      <c r="AV13" s="464"/>
      <c r="AW13" s="464"/>
      <c r="AX13" s="464"/>
      <c r="AY13" s="465" t="s">
        <v>141</v>
      </c>
      <c r="AZ13" s="466"/>
      <c r="BA13" s="466"/>
      <c r="BB13" s="466"/>
      <c r="BC13" s="466"/>
      <c r="BD13" s="466"/>
      <c r="BE13" s="466"/>
      <c r="BF13" s="466"/>
      <c r="BG13" s="466"/>
      <c r="BH13" s="466"/>
      <c r="BI13" s="466"/>
      <c r="BJ13" s="466"/>
      <c r="BK13" s="466"/>
      <c r="BL13" s="466"/>
      <c r="BM13" s="467"/>
      <c r="BN13" s="431">
        <v>-274023</v>
      </c>
      <c r="BO13" s="432"/>
      <c r="BP13" s="432"/>
      <c r="BQ13" s="432"/>
      <c r="BR13" s="432"/>
      <c r="BS13" s="432"/>
      <c r="BT13" s="432"/>
      <c r="BU13" s="433"/>
      <c r="BV13" s="431">
        <v>-1333539</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11.9</v>
      </c>
      <c r="CU13" s="429"/>
      <c r="CV13" s="429"/>
      <c r="CW13" s="429"/>
      <c r="CX13" s="429"/>
      <c r="CY13" s="429"/>
      <c r="CZ13" s="429"/>
      <c r="DA13" s="430"/>
      <c r="DB13" s="428">
        <v>11.9</v>
      </c>
      <c r="DC13" s="429"/>
      <c r="DD13" s="429"/>
      <c r="DE13" s="429"/>
      <c r="DF13" s="429"/>
      <c r="DG13" s="429"/>
      <c r="DH13" s="429"/>
      <c r="DI13" s="430"/>
      <c r="DJ13" s="186"/>
      <c r="DK13" s="186"/>
      <c r="DL13" s="186"/>
      <c r="DM13" s="186"/>
      <c r="DN13" s="186"/>
      <c r="DO13" s="186"/>
    </row>
    <row r="14" spans="1:119" ht="18.75" customHeight="1" thickBot="1" x14ac:dyDescent="0.3">
      <c r="A14" s="187"/>
      <c r="B14" s="494"/>
      <c r="C14" s="495"/>
      <c r="D14" s="495"/>
      <c r="E14" s="495"/>
      <c r="F14" s="495"/>
      <c r="G14" s="495"/>
      <c r="H14" s="495"/>
      <c r="I14" s="495"/>
      <c r="J14" s="495"/>
      <c r="K14" s="496"/>
      <c r="L14" s="512" t="s">
        <v>143</v>
      </c>
      <c r="M14" s="513"/>
      <c r="N14" s="513"/>
      <c r="O14" s="513"/>
      <c r="P14" s="513"/>
      <c r="Q14" s="514"/>
      <c r="R14" s="515">
        <v>26756</v>
      </c>
      <c r="S14" s="516"/>
      <c r="T14" s="516"/>
      <c r="U14" s="516"/>
      <c r="V14" s="517"/>
      <c r="W14" s="421"/>
      <c r="X14" s="422"/>
      <c r="Y14" s="422"/>
      <c r="Z14" s="422"/>
      <c r="AA14" s="422"/>
      <c r="AB14" s="411"/>
      <c r="AC14" s="518">
        <v>12.9</v>
      </c>
      <c r="AD14" s="519"/>
      <c r="AE14" s="519"/>
      <c r="AF14" s="519"/>
      <c r="AG14" s="520"/>
      <c r="AH14" s="518">
        <v>13.3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136</v>
      </c>
      <c r="DC14" s="530"/>
      <c r="DD14" s="530"/>
      <c r="DE14" s="530"/>
      <c r="DF14" s="530"/>
      <c r="DG14" s="530"/>
      <c r="DH14" s="530"/>
      <c r="DI14" s="531"/>
      <c r="DJ14" s="186"/>
      <c r="DK14" s="186"/>
      <c r="DL14" s="186"/>
      <c r="DM14" s="186"/>
      <c r="DN14" s="186"/>
      <c r="DO14" s="186"/>
    </row>
    <row r="15" spans="1:119" ht="18.75" customHeight="1" x14ac:dyDescent="0.25">
      <c r="A15" s="187"/>
      <c r="B15" s="494"/>
      <c r="C15" s="495"/>
      <c r="D15" s="495"/>
      <c r="E15" s="495"/>
      <c r="F15" s="495"/>
      <c r="G15" s="495"/>
      <c r="H15" s="495"/>
      <c r="I15" s="495"/>
      <c r="J15" s="495"/>
      <c r="K15" s="496"/>
      <c r="L15" s="197"/>
      <c r="M15" s="522" t="s">
        <v>145</v>
      </c>
      <c r="N15" s="523"/>
      <c r="O15" s="523"/>
      <c r="P15" s="523"/>
      <c r="Q15" s="524"/>
      <c r="R15" s="515">
        <v>26652</v>
      </c>
      <c r="S15" s="516"/>
      <c r="T15" s="516"/>
      <c r="U15" s="516"/>
      <c r="V15" s="517"/>
      <c r="W15" s="447" t="s">
        <v>146</v>
      </c>
      <c r="X15" s="448"/>
      <c r="Y15" s="448"/>
      <c r="Z15" s="448"/>
      <c r="AA15" s="448"/>
      <c r="AB15" s="438"/>
      <c r="AC15" s="482">
        <v>2526</v>
      </c>
      <c r="AD15" s="483"/>
      <c r="AE15" s="483"/>
      <c r="AF15" s="483"/>
      <c r="AG15" s="525"/>
      <c r="AH15" s="482">
        <v>2727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2471850</v>
      </c>
      <c r="BO15" s="395"/>
      <c r="BP15" s="395"/>
      <c r="BQ15" s="395"/>
      <c r="BR15" s="395"/>
      <c r="BS15" s="395"/>
      <c r="BT15" s="395"/>
      <c r="BU15" s="396"/>
      <c r="BV15" s="394">
        <v>2338146</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21</v>
      </c>
      <c r="AD16" s="519"/>
      <c r="AE16" s="519"/>
      <c r="AF16" s="519"/>
      <c r="AG16" s="520"/>
      <c r="AH16" s="518">
        <v>21.4</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9413003</v>
      </c>
      <c r="BO16" s="432"/>
      <c r="BP16" s="432"/>
      <c r="BQ16" s="432"/>
      <c r="BR16" s="432"/>
      <c r="BS16" s="432"/>
      <c r="BT16" s="432"/>
      <c r="BU16" s="433"/>
      <c r="BV16" s="431">
        <v>9153531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3">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7954</v>
      </c>
      <c r="AD17" s="483"/>
      <c r="AE17" s="483"/>
      <c r="AF17" s="483"/>
      <c r="AG17" s="525"/>
      <c r="AH17" s="482">
        <v>8305</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3083233</v>
      </c>
      <c r="BO17" s="432"/>
      <c r="BP17" s="432"/>
      <c r="BQ17" s="432"/>
      <c r="BR17" s="432"/>
      <c r="BS17" s="432"/>
      <c r="BT17" s="432"/>
      <c r="BU17" s="433"/>
      <c r="BV17" s="431">
        <v>2949120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3">
      <c r="A18" s="187"/>
      <c r="B18" s="545" t="s">
        <v>156</v>
      </c>
      <c r="C18" s="474"/>
      <c r="D18" s="474"/>
      <c r="E18" s="546"/>
      <c r="F18" s="546"/>
      <c r="G18" s="546"/>
      <c r="H18" s="546"/>
      <c r="I18" s="546"/>
      <c r="J18" s="546"/>
      <c r="K18" s="546"/>
      <c r="L18" s="547">
        <v>126.94</v>
      </c>
      <c r="M18" s="547"/>
      <c r="N18" s="547"/>
      <c r="O18" s="547"/>
      <c r="P18" s="547"/>
      <c r="Q18" s="547"/>
      <c r="R18" s="548"/>
      <c r="S18" s="548"/>
      <c r="T18" s="548"/>
      <c r="U18" s="548"/>
      <c r="V18" s="549"/>
      <c r="W18" s="449"/>
      <c r="X18" s="450"/>
      <c r="Y18" s="450"/>
      <c r="Z18" s="450"/>
      <c r="AA18" s="450"/>
      <c r="AB18" s="441"/>
      <c r="AC18" s="550">
        <v>66.099999999999994</v>
      </c>
      <c r="AD18" s="551"/>
      <c r="AE18" s="551"/>
      <c r="AF18" s="551"/>
      <c r="AG18" s="552"/>
      <c r="AH18" s="550">
        <v>65.2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9586977</v>
      </c>
      <c r="BO18" s="432"/>
      <c r="BP18" s="432"/>
      <c r="BQ18" s="432"/>
      <c r="BR18" s="432"/>
      <c r="BS18" s="432"/>
      <c r="BT18" s="432"/>
      <c r="BU18" s="433"/>
      <c r="BV18" s="431">
        <v>9908440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3">
      <c r="A19" s="187"/>
      <c r="B19" s="545" t="s">
        <v>158</v>
      </c>
      <c r="C19" s="474"/>
      <c r="D19" s="474"/>
      <c r="E19" s="546"/>
      <c r="F19" s="546"/>
      <c r="G19" s="546"/>
      <c r="H19" s="546"/>
      <c r="I19" s="546"/>
      <c r="J19" s="546"/>
      <c r="K19" s="546"/>
      <c r="L19" s="554">
        <v>194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13327374</v>
      </c>
      <c r="BO19" s="432"/>
      <c r="BP19" s="432"/>
      <c r="BQ19" s="432"/>
      <c r="BR19" s="432"/>
      <c r="BS19" s="432"/>
      <c r="BT19" s="432"/>
      <c r="BU19" s="433"/>
      <c r="BV19" s="431">
        <v>14376223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3">
      <c r="A20" s="187"/>
      <c r="B20" s="545" t="s">
        <v>160</v>
      </c>
      <c r="C20" s="474"/>
      <c r="D20" s="474"/>
      <c r="E20" s="546"/>
      <c r="F20" s="546"/>
      <c r="G20" s="546"/>
      <c r="H20" s="546"/>
      <c r="I20" s="546"/>
      <c r="J20" s="546"/>
      <c r="K20" s="546"/>
      <c r="L20" s="554">
        <v>10034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3">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17756685</v>
      </c>
      <c r="BO23" s="432"/>
      <c r="BP23" s="432"/>
      <c r="BQ23" s="432"/>
      <c r="BR23" s="432"/>
      <c r="BS23" s="432"/>
      <c r="BT23" s="432"/>
      <c r="BU23" s="433"/>
      <c r="BV23" s="431">
        <v>17809672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3">
      <c r="A24" s="187"/>
      <c r="B24" s="571"/>
      <c r="C24" s="572"/>
      <c r="D24" s="573"/>
      <c r="E24" s="481" t="s">
        <v>169</v>
      </c>
      <c r="F24" s="461"/>
      <c r="G24" s="461"/>
      <c r="H24" s="461"/>
      <c r="I24" s="461"/>
      <c r="J24" s="461"/>
      <c r="K24" s="462"/>
      <c r="L24" s="482">
        <v>1</v>
      </c>
      <c r="M24" s="483"/>
      <c r="N24" s="483"/>
      <c r="O24" s="483"/>
      <c r="P24" s="525"/>
      <c r="Q24" s="482">
        <v>6408</v>
      </c>
      <c r="R24" s="483"/>
      <c r="S24" s="483"/>
      <c r="T24" s="483"/>
      <c r="U24" s="483"/>
      <c r="V24" s="525"/>
      <c r="W24" s="584"/>
      <c r="X24" s="572"/>
      <c r="Y24" s="573"/>
      <c r="Z24" s="481" t="s">
        <v>170</v>
      </c>
      <c r="AA24" s="461"/>
      <c r="AB24" s="461"/>
      <c r="AC24" s="461"/>
      <c r="AD24" s="461"/>
      <c r="AE24" s="461"/>
      <c r="AF24" s="461"/>
      <c r="AG24" s="462"/>
      <c r="AH24" s="482">
        <v>278</v>
      </c>
      <c r="AI24" s="483"/>
      <c r="AJ24" s="483"/>
      <c r="AK24" s="483"/>
      <c r="AL24" s="525"/>
      <c r="AM24" s="482">
        <v>830942</v>
      </c>
      <c r="AN24" s="483"/>
      <c r="AO24" s="483"/>
      <c r="AP24" s="483"/>
      <c r="AQ24" s="483"/>
      <c r="AR24" s="525"/>
      <c r="AS24" s="482">
        <v>2989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7554547</v>
      </c>
      <c r="BO24" s="432"/>
      <c r="BP24" s="432"/>
      <c r="BQ24" s="432"/>
      <c r="BR24" s="432"/>
      <c r="BS24" s="432"/>
      <c r="BT24" s="432"/>
      <c r="BU24" s="433"/>
      <c r="BV24" s="431">
        <v>8126998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5">
      <c r="A25" s="187"/>
      <c r="B25" s="571"/>
      <c r="C25" s="572"/>
      <c r="D25" s="573"/>
      <c r="E25" s="481" t="s">
        <v>172</v>
      </c>
      <c r="F25" s="461"/>
      <c r="G25" s="461"/>
      <c r="H25" s="461"/>
      <c r="I25" s="461"/>
      <c r="J25" s="461"/>
      <c r="K25" s="462"/>
      <c r="L25" s="482">
        <v>1</v>
      </c>
      <c r="M25" s="483"/>
      <c r="N25" s="483"/>
      <c r="O25" s="483"/>
      <c r="P25" s="525"/>
      <c r="Q25" s="482">
        <v>5373</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137</v>
      </c>
      <c r="AN25" s="483"/>
      <c r="AO25" s="483"/>
      <c r="AP25" s="483"/>
      <c r="AQ25" s="483"/>
      <c r="AR25" s="525"/>
      <c r="AS25" s="482" t="s">
        <v>137</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1939182</v>
      </c>
      <c r="BO25" s="395"/>
      <c r="BP25" s="395"/>
      <c r="BQ25" s="395"/>
      <c r="BR25" s="395"/>
      <c r="BS25" s="395"/>
      <c r="BT25" s="395"/>
      <c r="BU25" s="396"/>
      <c r="BV25" s="394">
        <v>1604986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5">
      <c r="A26" s="187"/>
      <c r="B26" s="571"/>
      <c r="C26" s="572"/>
      <c r="D26" s="573"/>
      <c r="E26" s="481" t="s">
        <v>175</v>
      </c>
      <c r="F26" s="461"/>
      <c r="G26" s="461"/>
      <c r="H26" s="461"/>
      <c r="I26" s="461"/>
      <c r="J26" s="461"/>
      <c r="K26" s="462"/>
      <c r="L26" s="482">
        <v>1</v>
      </c>
      <c r="M26" s="483"/>
      <c r="N26" s="483"/>
      <c r="O26" s="483"/>
      <c r="P26" s="525"/>
      <c r="Q26" s="482">
        <v>4914</v>
      </c>
      <c r="R26" s="483"/>
      <c r="S26" s="483"/>
      <c r="T26" s="483"/>
      <c r="U26" s="483"/>
      <c r="V26" s="525"/>
      <c r="W26" s="584"/>
      <c r="X26" s="572"/>
      <c r="Y26" s="573"/>
      <c r="Z26" s="481" t="s">
        <v>176</v>
      </c>
      <c r="AA26" s="594"/>
      <c r="AB26" s="594"/>
      <c r="AC26" s="594"/>
      <c r="AD26" s="594"/>
      <c r="AE26" s="594"/>
      <c r="AF26" s="594"/>
      <c r="AG26" s="595"/>
      <c r="AH26" s="482">
        <v>16</v>
      </c>
      <c r="AI26" s="483"/>
      <c r="AJ26" s="483"/>
      <c r="AK26" s="483"/>
      <c r="AL26" s="525"/>
      <c r="AM26" s="482">
        <v>50144</v>
      </c>
      <c r="AN26" s="483"/>
      <c r="AO26" s="483"/>
      <c r="AP26" s="483"/>
      <c r="AQ26" s="483"/>
      <c r="AR26" s="525"/>
      <c r="AS26" s="482">
        <v>3134</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3">
      <c r="A27" s="187"/>
      <c r="B27" s="571"/>
      <c r="C27" s="572"/>
      <c r="D27" s="573"/>
      <c r="E27" s="481" t="s">
        <v>178</v>
      </c>
      <c r="F27" s="461"/>
      <c r="G27" s="461"/>
      <c r="H27" s="461"/>
      <c r="I27" s="461"/>
      <c r="J27" s="461"/>
      <c r="K27" s="462"/>
      <c r="L27" s="482">
        <v>1</v>
      </c>
      <c r="M27" s="483"/>
      <c r="N27" s="483"/>
      <c r="O27" s="483"/>
      <c r="P27" s="525"/>
      <c r="Q27" s="482">
        <v>3630</v>
      </c>
      <c r="R27" s="483"/>
      <c r="S27" s="483"/>
      <c r="T27" s="483"/>
      <c r="U27" s="483"/>
      <c r="V27" s="525"/>
      <c r="W27" s="584"/>
      <c r="X27" s="572"/>
      <c r="Y27" s="573"/>
      <c r="Z27" s="481" t="s">
        <v>179</v>
      </c>
      <c r="AA27" s="461"/>
      <c r="AB27" s="461"/>
      <c r="AC27" s="461"/>
      <c r="AD27" s="461"/>
      <c r="AE27" s="461"/>
      <c r="AF27" s="461"/>
      <c r="AG27" s="462"/>
      <c r="AH27" s="482" t="s">
        <v>137</v>
      </c>
      <c r="AI27" s="483"/>
      <c r="AJ27" s="483"/>
      <c r="AK27" s="483"/>
      <c r="AL27" s="525"/>
      <c r="AM27" s="482" t="s">
        <v>128</v>
      </c>
      <c r="AN27" s="483"/>
      <c r="AO27" s="483"/>
      <c r="AP27" s="483"/>
      <c r="AQ27" s="483"/>
      <c r="AR27" s="525"/>
      <c r="AS27" s="482" t="s">
        <v>136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352718</v>
      </c>
      <c r="BO27" s="608"/>
      <c r="BP27" s="608"/>
      <c r="BQ27" s="608"/>
      <c r="BR27" s="608"/>
      <c r="BS27" s="608"/>
      <c r="BT27" s="608"/>
      <c r="BU27" s="609"/>
      <c r="BV27" s="607">
        <v>352619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5">
      <c r="A28" s="187"/>
      <c r="B28" s="571"/>
      <c r="C28" s="572"/>
      <c r="D28" s="573"/>
      <c r="E28" s="481" t="s">
        <v>181</v>
      </c>
      <c r="F28" s="461"/>
      <c r="G28" s="461"/>
      <c r="H28" s="461"/>
      <c r="I28" s="461"/>
      <c r="J28" s="461"/>
      <c r="K28" s="462"/>
      <c r="L28" s="482">
        <v>1</v>
      </c>
      <c r="M28" s="483"/>
      <c r="N28" s="483"/>
      <c r="O28" s="483"/>
      <c r="P28" s="525"/>
      <c r="Q28" s="482">
        <v>3330</v>
      </c>
      <c r="R28" s="483"/>
      <c r="S28" s="483"/>
      <c r="T28" s="483"/>
      <c r="U28" s="483"/>
      <c r="V28" s="525"/>
      <c r="W28" s="584"/>
      <c r="X28" s="572"/>
      <c r="Y28" s="573"/>
      <c r="Z28" s="481" t="s">
        <v>182</v>
      </c>
      <c r="AA28" s="461"/>
      <c r="AB28" s="461"/>
      <c r="AC28" s="461"/>
      <c r="AD28" s="461"/>
      <c r="AE28" s="461"/>
      <c r="AF28" s="461"/>
      <c r="AG28" s="462"/>
      <c r="AH28" s="482" t="s">
        <v>183</v>
      </c>
      <c r="AI28" s="483"/>
      <c r="AJ28" s="483"/>
      <c r="AK28" s="483"/>
      <c r="AL28" s="525"/>
      <c r="AM28" s="482" t="s">
        <v>136</v>
      </c>
      <c r="AN28" s="483"/>
      <c r="AO28" s="483"/>
      <c r="AP28" s="483"/>
      <c r="AQ28" s="483"/>
      <c r="AR28" s="525"/>
      <c r="AS28" s="482" t="s">
        <v>128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2702935</v>
      </c>
      <c r="BO28" s="395"/>
      <c r="BP28" s="395"/>
      <c r="BQ28" s="395"/>
      <c r="BR28" s="395"/>
      <c r="BS28" s="395"/>
      <c r="BT28" s="395"/>
      <c r="BU28" s="396"/>
      <c r="BV28" s="394">
        <v>3334329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5">
      <c r="A29" s="187"/>
      <c r="B29" s="571"/>
      <c r="C29" s="572"/>
      <c r="D29" s="573"/>
      <c r="E29" s="481" t="s">
        <v>185</v>
      </c>
      <c r="F29" s="461"/>
      <c r="G29" s="461"/>
      <c r="H29" s="461"/>
      <c r="I29" s="461"/>
      <c r="J29" s="461"/>
      <c r="K29" s="462"/>
      <c r="L29" s="482">
        <v>14</v>
      </c>
      <c r="M29" s="483"/>
      <c r="N29" s="483"/>
      <c r="O29" s="483"/>
      <c r="P29" s="525"/>
      <c r="Q29" s="482">
        <v>3140</v>
      </c>
      <c r="R29" s="483"/>
      <c r="S29" s="483"/>
      <c r="T29" s="483"/>
      <c r="U29" s="483"/>
      <c r="V29" s="525"/>
      <c r="W29" s="585"/>
      <c r="X29" s="586"/>
      <c r="Y29" s="587"/>
      <c r="Z29" s="481" t="s">
        <v>186</v>
      </c>
      <c r="AA29" s="461"/>
      <c r="AB29" s="461"/>
      <c r="AC29" s="461"/>
      <c r="AD29" s="461"/>
      <c r="AE29" s="461"/>
      <c r="AF29" s="461"/>
      <c r="AG29" s="462"/>
      <c r="AH29" s="482">
        <v>278</v>
      </c>
      <c r="AI29" s="483"/>
      <c r="AJ29" s="483"/>
      <c r="AK29" s="483"/>
      <c r="AL29" s="525"/>
      <c r="AM29" s="482">
        <v>830942</v>
      </c>
      <c r="AN29" s="483"/>
      <c r="AO29" s="483"/>
      <c r="AP29" s="483"/>
      <c r="AQ29" s="483"/>
      <c r="AR29" s="525"/>
      <c r="AS29" s="482">
        <v>2989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618956</v>
      </c>
      <c r="BO29" s="432"/>
      <c r="BP29" s="432"/>
      <c r="BQ29" s="432"/>
      <c r="BR29" s="432"/>
      <c r="BS29" s="432"/>
      <c r="BT29" s="432"/>
      <c r="BU29" s="433"/>
      <c r="BV29" s="431">
        <v>618683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3">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4191673</v>
      </c>
      <c r="BO30" s="608"/>
      <c r="BP30" s="608"/>
      <c r="BQ30" s="608"/>
      <c r="BR30" s="608"/>
      <c r="BS30" s="608"/>
      <c r="BT30" s="608"/>
      <c r="BU30" s="609"/>
      <c r="BV30" s="607">
        <v>4157140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195</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2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IF('各会計、関係団体の財政状況及び健全化判断比率'!B34="","",'各会計、関係団体の財政状況及び健全化判断比率'!B34)</f>
        <v>電気事業特別会計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熊本県市町村総合事務組合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上天草さんぱーる</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5">
      <c r="A35" s="187"/>
      <c r="B35" s="213"/>
      <c r="C35" s="620">
        <f>IF(E35="","",C34+1)</f>
        <v>2</v>
      </c>
      <c r="D35" s="620"/>
      <c r="E35" s="621" t="str">
        <f>IF('各会計、関係団体の財政状況及び健全化判断比率'!B8="","",'各会計、関係団体の財政状況及び健全化判断比率'!B8)</f>
        <v>診療所特別会計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上天草衛生施設組合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5">
      <c r="A36" s="187"/>
      <c r="B36" s="213"/>
      <c r="C36" s="620">
        <f>IF(E36="","",C35+1)</f>
        <v>3</v>
      </c>
      <c r="D36" s="620"/>
      <c r="E36" s="621" t="str">
        <f>IF('各会計、関係団体の財政状況及び健全化判断比率'!B9="","",'各会計、関係団体の財政状況及び健全化判断比率'!B9)</f>
        <v>斎場特別会計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上天草・宇城水道企業団</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5">
      <c r="A37" s="187"/>
      <c r="B37" s="213"/>
      <c r="C37" s="620">
        <f>IF(E37="","",C36+1)</f>
        <v>4</v>
      </c>
      <c r="D37" s="620"/>
      <c r="E37" s="621" t="str">
        <f>IF('各会計、関係団体の財政状況及び健全化判断比率'!B10="","",'各会計、関係団体の財政状況及び健全化判断比率'!B10)</f>
        <v>天草四郎ミュージアム特別会計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天草広域連合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208</v>
      </c>
    </row>
    <row r="50" spans="5:5" x14ac:dyDescent="0.25">
      <c r="E50" s="188" t="s">
        <v>209</v>
      </c>
    </row>
    <row r="51" spans="5:5" x14ac:dyDescent="0.25">
      <c r="E51" s="188" t="s">
        <v>210</v>
      </c>
    </row>
    <row r="52" spans="5:5" x14ac:dyDescent="0.25">
      <c r="E52" s="188" t="s">
        <v>211</v>
      </c>
    </row>
    <row r="53" spans="5:5" x14ac:dyDescent="0.25"/>
    <row r="54" spans="5:5" x14ac:dyDescent="0.25"/>
    <row r="55" spans="5:5" x14ac:dyDescent="0.25"/>
    <row r="56" spans="5:5" x14ac:dyDescent="0.25"/>
  </sheetData>
  <sheetProtection algorithmName="SHA-512" hashValue="UQ/678cdcxxhDTIRS9x5oiD+ECft7kpgW28JKDKjwsf1dB2oV+4Nb9ciVTTbAullKUJ2cy+Jld2eGbqfRHULAA==" saltValue="S+GgexWTHr+9ptzpTE5w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95" width="1.59765625" style="226" customWidth="1"/>
    <col min="96" max="133" width="1.59765625" style="243"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5">
      <c r="B5" s="633" t="s">
        <v>225</v>
      </c>
      <c r="C5" s="634"/>
      <c r="D5" s="634"/>
      <c r="E5" s="634"/>
      <c r="F5" s="634"/>
      <c r="G5" s="634"/>
      <c r="H5" s="634"/>
      <c r="I5" s="634"/>
      <c r="J5" s="634"/>
      <c r="K5" s="634"/>
      <c r="L5" s="634"/>
      <c r="M5" s="634"/>
      <c r="N5" s="634"/>
      <c r="O5" s="634"/>
      <c r="P5" s="634"/>
      <c r="Q5" s="635"/>
      <c r="R5" s="636">
        <v>2299187</v>
      </c>
      <c r="S5" s="637"/>
      <c r="T5" s="637"/>
      <c r="U5" s="637"/>
      <c r="V5" s="637"/>
      <c r="W5" s="637"/>
      <c r="X5" s="637"/>
      <c r="Y5" s="638"/>
      <c r="Z5" s="639">
        <v>10</v>
      </c>
      <c r="AA5" s="639"/>
      <c r="AB5" s="639"/>
      <c r="AC5" s="639"/>
      <c r="AD5" s="640">
        <v>2299187</v>
      </c>
      <c r="AE5" s="640"/>
      <c r="AF5" s="640"/>
      <c r="AG5" s="640"/>
      <c r="AH5" s="640"/>
      <c r="AI5" s="640"/>
      <c r="AJ5" s="640"/>
      <c r="AK5" s="640"/>
      <c r="AL5" s="641">
        <v>23</v>
      </c>
      <c r="AM5" s="642"/>
      <c r="AN5" s="642"/>
      <c r="AO5" s="643"/>
      <c r="AP5" s="633" t="s">
        <v>226</v>
      </c>
      <c r="AQ5" s="634"/>
      <c r="AR5" s="634"/>
      <c r="AS5" s="634"/>
      <c r="AT5" s="634"/>
      <c r="AU5" s="634"/>
      <c r="AV5" s="634"/>
      <c r="AW5" s="634"/>
      <c r="AX5" s="634"/>
      <c r="AY5" s="634"/>
      <c r="AZ5" s="634"/>
      <c r="BA5" s="634"/>
      <c r="BB5" s="634"/>
      <c r="BC5" s="634"/>
      <c r="BD5" s="634"/>
      <c r="BE5" s="634"/>
      <c r="BF5" s="635"/>
      <c r="BG5" s="647">
        <v>2283687</v>
      </c>
      <c r="BH5" s="648"/>
      <c r="BI5" s="648"/>
      <c r="BJ5" s="648"/>
      <c r="BK5" s="648"/>
      <c r="BL5" s="648"/>
      <c r="BM5" s="648"/>
      <c r="BN5" s="649"/>
      <c r="BO5" s="650">
        <v>99.3</v>
      </c>
      <c r="BP5" s="650"/>
      <c r="BQ5" s="650"/>
      <c r="BR5" s="650"/>
      <c r="BS5" s="651" t="s">
        <v>128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5">
      <c r="B6" s="644" t="s">
        <v>230</v>
      </c>
      <c r="C6" s="645"/>
      <c r="D6" s="645"/>
      <c r="E6" s="645"/>
      <c r="F6" s="645"/>
      <c r="G6" s="645"/>
      <c r="H6" s="645"/>
      <c r="I6" s="645"/>
      <c r="J6" s="645"/>
      <c r="K6" s="645"/>
      <c r="L6" s="645"/>
      <c r="M6" s="645"/>
      <c r="N6" s="645"/>
      <c r="O6" s="645"/>
      <c r="P6" s="645"/>
      <c r="Q6" s="646"/>
      <c r="R6" s="647">
        <v>131993</v>
      </c>
      <c r="S6" s="648"/>
      <c r="T6" s="648"/>
      <c r="U6" s="648"/>
      <c r="V6" s="648"/>
      <c r="W6" s="648"/>
      <c r="X6" s="648"/>
      <c r="Y6" s="649"/>
      <c r="Z6" s="650">
        <v>0.6</v>
      </c>
      <c r="AA6" s="650"/>
      <c r="AB6" s="650"/>
      <c r="AC6" s="650"/>
      <c r="AD6" s="651">
        <v>131993</v>
      </c>
      <c r="AE6" s="651"/>
      <c r="AF6" s="651"/>
      <c r="AG6" s="651"/>
      <c r="AH6" s="651"/>
      <c r="AI6" s="651"/>
      <c r="AJ6" s="651"/>
      <c r="AK6" s="651"/>
      <c r="AL6" s="652">
        <v>1.3</v>
      </c>
      <c r="AM6" s="653"/>
      <c r="AN6" s="653"/>
      <c r="AO6" s="654"/>
      <c r="AP6" s="644" t="s">
        <v>231</v>
      </c>
      <c r="AQ6" s="645"/>
      <c r="AR6" s="645"/>
      <c r="AS6" s="645"/>
      <c r="AT6" s="645"/>
      <c r="AU6" s="645"/>
      <c r="AV6" s="645"/>
      <c r="AW6" s="645"/>
      <c r="AX6" s="645"/>
      <c r="AY6" s="645"/>
      <c r="AZ6" s="645"/>
      <c r="BA6" s="645"/>
      <c r="BB6" s="645"/>
      <c r="BC6" s="645"/>
      <c r="BD6" s="645"/>
      <c r="BE6" s="645"/>
      <c r="BF6" s="646"/>
      <c r="BG6" s="647">
        <v>2283687</v>
      </c>
      <c r="BH6" s="648"/>
      <c r="BI6" s="648"/>
      <c r="BJ6" s="648"/>
      <c r="BK6" s="648"/>
      <c r="BL6" s="648"/>
      <c r="BM6" s="648"/>
      <c r="BN6" s="649"/>
      <c r="BO6" s="650">
        <v>99.3</v>
      </c>
      <c r="BP6" s="650"/>
      <c r="BQ6" s="650"/>
      <c r="BR6" s="650"/>
      <c r="BS6" s="651" t="s">
        <v>128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147250</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147250</v>
      </c>
      <c r="DR6" s="648"/>
      <c r="DS6" s="648"/>
      <c r="DT6" s="648"/>
      <c r="DU6" s="648"/>
      <c r="DV6" s="648"/>
      <c r="DW6" s="648"/>
      <c r="DX6" s="648"/>
      <c r="DY6" s="648"/>
      <c r="DZ6" s="648"/>
      <c r="EA6" s="648"/>
      <c r="EB6" s="648"/>
      <c r="EC6" s="657"/>
    </row>
    <row r="7" spans="2:143" ht="11.25" customHeight="1" x14ac:dyDescent="0.25">
      <c r="B7" s="644" t="s">
        <v>233</v>
      </c>
      <c r="C7" s="645"/>
      <c r="D7" s="645"/>
      <c r="E7" s="645"/>
      <c r="F7" s="645"/>
      <c r="G7" s="645"/>
      <c r="H7" s="645"/>
      <c r="I7" s="645"/>
      <c r="J7" s="645"/>
      <c r="K7" s="645"/>
      <c r="L7" s="645"/>
      <c r="M7" s="645"/>
      <c r="N7" s="645"/>
      <c r="O7" s="645"/>
      <c r="P7" s="645"/>
      <c r="Q7" s="646"/>
      <c r="R7" s="647">
        <v>1412</v>
      </c>
      <c r="S7" s="648"/>
      <c r="T7" s="648"/>
      <c r="U7" s="648"/>
      <c r="V7" s="648"/>
      <c r="W7" s="648"/>
      <c r="X7" s="648"/>
      <c r="Y7" s="649"/>
      <c r="Z7" s="650">
        <v>0</v>
      </c>
      <c r="AA7" s="650"/>
      <c r="AB7" s="650"/>
      <c r="AC7" s="650"/>
      <c r="AD7" s="651">
        <v>1412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957144</v>
      </c>
      <c r="BH7" s="648"/>
      <c r="BI7" s="648"/>
      <c r="BJ7" s="648"/>
      <c r="BK7" s="648"/>
      <c r="BL7" s="648"/>
      <c r="BM7" s="648"/>
      <c r="BN7" s="649"/>
      <c r="BO7" s="650">
        <v>41.6</v>
      </c>
      <c r="BP7" s="650"/>
      <c r="BQ7" s="650"/>
      <c r="BR7" s="650"/>
      <c r="BS7" s="651" t="s">
        <v>128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6036977</v>
      </c>
      <c r="CS7" s="648"/>
      <c r="CT7" s="648"/>
      <c r="CU7" s="648"/>
      <c r="CV7" s="648"/>
      <c r="CW7" s="648"/>
      <c r="CX7" s="648"/>
      <c r="CY7" s="649"/>
      <c r="CZ7" s="650">
        <v>28.1</v>
      </c>
      <c r="DA7" s="650"/>
      <c r="DB7" s="650"/>
      <c r="DC7" s="650"/>
      <c r="DD7" s="656">
        <v>208591</v>
      </c>
      <c r="DE7" s="648"/>
      <c r="DF7" s="648"/>
      <c r="DG7" s="648"/>
      <c r="DH7" s="648"/>
      <c r="DI7" s="648"/>
      <c r="DJ7" s="648"/>
      <c r="DK7" s="648"/>
      <c r="DL7" s="648"/>
      <c r="DM7" s="648"/>
      <c r="DN7" s="648"/>
      <c r="DO7" s="648"/>
      <c r="DP7" s="649"/>
      <c r="DQ7" s="656">
        <v>2261337</v>
      </c>
      <c r="DR7" s="648"/>
      <c r="DS7" s="648"/>
      <c r="DT7" s="648"/>
      <c r="DU7" s="648"/>
      <c r="DV7" s="648"/>
      <c r="DW7" s="648"/>
      <c r="DX7" s="648"/>
      <c r="DY7" s="648"/>
      <c r="DZ7" s="648"/>
      <c r="EA7" s="648"/>
      <c r="EB7" s="648"/>
      <c r="EC7" s="657"/>
    </row>
    <row r="8" spans="2:143" ht="11.25" customHeight="1" x14ac:dyDescent="0.25">
      <c r="B8" s="644" t="s">
        <v>236</v>
      </c>
      <c r="C8" s="645"/>
      <c r="D8" s="645"/>
      <c r="E8" s="645"/>
      <c r="F8" s="645"/>
      <c r="G8" s="645"/>
      <c r="H8" s="645"/>
      <c r="I8" s="645"/>
      <c r="J8" s="645"/>
      <c r="K8" s="645"/>
      <c r="L8" s="645"/>
      <c r="M8" s="645"/>
      <c r="N8" s="645"/>
      <c r="O8" s="645"/>
      <c r="P8" s="645"/>
      <c r="Q8" s="646"/>
      <c r="R8" s="647">
        <v>6092</v>
      </c>
      <c r="S8" s="648"/>
      <c r="T8" s="648"/>
      <c r="U8" s="648"/>
      <c r="V8" s="648"/>
      <c r="W8" s="648"/>
      <c r="X8" s="648"/>
      <c r="Y8" s="649"/>
      <c r="Z8" s="650">
        <v>0</v>
      </c>
      <c r="AA8" s="650"/>
      <c r="AB8" s="650"/>
      <c r="AC8" s="650"/>
      <c r="AD8" s="651">
        <v>6092</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40743</v>
      </c>
      <c r="BH8" s="648"/>
      <c r="BI8" s="648"/>
      <c r="BJ8" s="648"/>
      <c r="BK8" s="648"/>
      <c r="BL8" s="648"/>
      <c r="BM8" s="648"/>
      <c r="BN8" s="649"/>
      <c r="BO8" s="650">
        <v>1.8</v>
      </c>
      <c r="BP8" s="650"/>
      <c r="BQ8" s="650"/>
      <c r="BR8" s="650"/>
      <c r="BS8" s="656" t="s">
        <v>128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5378156</v>
      </c>
      <c r="CS8" s="648"/>
      <c r="CT8" s="648"/>
      <c r="CU8" s="648"/>
      <c r="CV8" s="648"/>
      <c r="CW8" s="648"/>
      <c r="CX8" s="648"/>
      <c r="CY8" s="649"/>
      <c r="CZ8" s="650">
        <v>25</v>
      </c>
      <c r="DA8" s="650"/>
      <c r="DB8" s="650"/>
      <c r="DC8" s="650"/>
      <c r="DD8" s="656">
        <v>11257</v>
      </c>
      <c r="DE8" s="648"/>
      <c r="DF8" s="648"/>
      <c r="DG8" s="648"/>
      <c r="DH8" s="648"/>
      <c r="DI8" s="648"/>
      <c r="DJ8" s="648"/>
      <c r="DK8" s="648"/>
      <c r="DL8" s="648"/>
      <c r="DM8" s="648"/>
      <c r="DN8" s="648"/>
      <c r="DO8" s="648"/>
      <c r="DP8" s="649"/>
      <c r="DQ8" s="656">
        <v>2569069</v>
      </c>
      <c r="DR8" s="648"/>
      <c r="DS8" s="648"/>
      <c r="DT8" s="648"/>
      <c r="DU8" s="648"/>
      <c r="DV8" s="648"/>
      <c r="DW8" s="648"/>
      <c r="DX8" s="648"/>
      <c r="DY8" s="648"/>
      <c r="DZ8" s="648"/>
      <c r="EA8" s="648"/>
      <c r="EB8" s="648"/>
      <c r="EC8" s="657"/>
    </row>
    <row r="9" spans="2:143" ht="11.25" customHeight="1" x14ac:dyDescent="0.25">
      <c r="B9" s="644" t="s">
        <v>239</v>
      </c>
      <c r="C9" s="645"/>
      <c r="D9" s="645"/>
      <c r="E9" s="645"/>
      <c r="F9" s="645"/>
      <c r="G9" s="645"/>
      <c r="H9" s="645"/>
      <c r="I9" s="645"/>
      <c r="J9" s="645"/>
      <c r="K9" s="645"/>
      <c r="L9" s="645"/>
      <c r="M9" s="645"/>
      <c r="N9" s="645"/>
      <c r="O9" s="645"/>
      <c r="P9" s="645"/>
      <c r="Q9" s="646"/>
      <c r="R9" s="647">
        <v>5932</v>
      </c>
      <c r="S9" s="648"/>
      <c r="T9" s="648"/>
      <c r="U9" s="648"/>
      <c r="V9" s="648"/>
      <c r="W9" s="648"/>
      <c r="X9" s="648"/>
      <c r="Y9" s="649"/>
      <c r="Z9" s="650">
        <v>0</v>
      </c>
      <c r="AA9" s="650"/>
      <c r="AB9" s="650"/>
      <c r="AC9" s="650"/>
      <c r="AD9" s="651">
        <v>5932</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813641</v>
      </c>
      <c r="BH9" s="648"/>
      <c r="BI9" s="648"/>
      <c r="BJ9" s="648"/>
      <c r="BK9" s="648"/>
      <c r="BL9" s="648"/>
      <c r="BM9" s="648"/>
      <c r="BN9" s="649"/>
      <c r="BO9" s="650">
        <v>35.4</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1701393</v>
      </c>
      <c r="CS9" s="648"/>
      <c r="CT9" s="648"/>
      <c r="CU9" s="648"/>
      <c r="CV9" s="648"/>
      <c r="CW9" s="648"/>
      <c r="CX9" s="648"/>
      <c r="CY9" s="649"/>
      <c r="CZ9" s="650">
        <v>7.9</v>
      </c>
      <c r="DA9" s="650"/>
      <c r="DB9" s="650"/>
      <c r="DC9" s="650"/>
      <c r="DD9" s="656">
        <v>52589</v>
      </c>
      <c r="DE9" s="648"/>
      <c r="DF9" s="648"/>
      <c r="DG9" s="648"/>
      <c r="DH9" s="648"/>
      <c r="DI9" s="648"/>
      <c r="DJ9" s="648"/>
      <c r="DK9" s="648"/>
      <c r="DL9" s="648"/>
      <c r="DM9" s="648"/>
      <c r="DN9" s="648"/>
      <c r="DO9" s="648"/>
      <c r="DP9" s="649"/>
      <c r="DQ9" s="656">
        <v>1512211</v>
      </c>
      <c r="DR9" s="648"/>
      <c r="DS9" s="648"/>
      <c r="DT9" s="648"/>
      <c r="DU9" s="648"/>
      <c r="DV9" s="648"/>
      <c r="DW9" s="648"/>
      <c r="DX9" s="648"/>
      <c r="DY9" s="648"/>
      <c r="DZ9" s="648"/>
      <c r="EA9" s="648"/>
      <c r="EB9" s="648"/>
      <c r="EC9" s="657"/>
    </row>
    <row r="10" spans="2:143" ht="11.25" customHeight="1" x14ac:dyDescent="0.25">
      <c r="B10" s="644" t="s">
        <v>242</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52893</v>
      </c>
      <c r="BH10" s="648"/>
      <c r="BI10" s="648"/>
      <c r="BJ10" s="648"/>
      <c r="BK10" s="648"/>
      <c r="BL10" s="648"/>
      <c r="BM10" s="648"/>
      <c r="BN10" s="649"/>
      <c r="BO10" s="650">
        <v>2.2999999999999998</v>
      </c>
      <c r="BP10" s="650"/>
      <c r="BQ10" s="650"/>
      <c r="BR10" s="650"/>
      <c r="BS10" s="656" t="s">
        <v>128</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25">
      <c r="B11" s="644" t="s">
        <v>245</v>
      </c>
      <c r="C11" s="645"/>
      <c r="D11" s="645"/>
      <c r="E11" s="645"/>
      <c r="F11" s="645"/>
      <c r="G11" s="645"/>
      <c r="H11" s="645"/>
      <c r="I11" s="645"/>
      <c r="J11" s="645"/>
      <c r="K11" s="645"/>
      <c r="L11" s="645"/>
      <c r="M11" s="645"/>
      <c r="N11" s="645"/>
      <c r="O11" s="645"/>
      <c r="P11" s="645"/>
      <c r="Q11" s="646"/>
      <c r="R11" s="647">
        <v>578062</v>
      </c>
      <c r="S11" s="648"/>
      <c r="T11" s="648"/>
      <c r="U11" s="648"/>
      <c r="V11" s="648"/>
      <c r="W11" s="648"/>
      <c r="X11" s="648"/>
      <c r="Y11" s="649"/>
      <c r="Z11" s="652">
        <v>2.5</v>
      </c>
      <c r="AA11" s="653"/>
      <c r="AB11" s="653"/>
      <c r="AC11" s="665"/>
      <c r="AD11" s="656">
        <v>578062</v>
      </c>
      <c r="AE11" s="648"/>
      <c r="AF11" s="648"/>
      <c r="AG11" s="648"/>
      <c r="AH11" s="648"/>
      <c r="AI11" s="648"/>
      <c r="AJ11" s="648"/>
      <c r="AK11" s="649"/>
      <c r="AL11" s="652">
        <v>5.8</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49867</v>
      </c>
      <c r="BH11" s="648"/>
      <c r="BI11" s="648"/>
      <c r="BJ11" s="648"/>
      <c r="BK11" s="648"/>
      <c r="BL11" s="648"/>
      <c r="BM11" s="648"/>
      <c r="BN11" s="649"/>
      <c r="BO11" s="650">
        <v>2.2000000000000002</v>
      </c>
      <c r="BP11" s="650"/>
      <c r="BQ11" s="650"/>
      <c r="BR11" s="650"/>
      <c r="BS11" s="656" t="s">
        <v>128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919423</v>
      </c>
      <c r="CS11" s="648"/>
      <c r="CT11" s="648"/>
      <c r="CU11" s="648"/>
      <c r="CV11" s="648"/>
      <c r="CW11" s="648"/>
      <c r="CX11" s="648"/>
      <c r="CY11" s="649"/>
      <c r="CZ11" s="650">
        <v>4.3</v>
      </c>
      <c r="DA11" s="650"/>
      <c r="DB11" s="650"/>
      <c r="DC11" s="650"/>
      <c r="DD11" s="656">
        <v>374053</v>
      </c>
      <c r="DE11" s="648"/>
      <c r="DF11" s="648"/>
      <c r="DG11" s="648"/>
      <c r="DH11" s="648"/>
      <c r="DI11" s="648"/>
      <c r="DJ11" s="648"/>
      <c r="DK11" s="648"/>
      <c r="DL11" s="648"/>
      <c r="DM11" s="648"/>
      <c r="DN11" s="648"/>
      <c r="DO11" s="648"/>
      <c r="DP11" s="649"/>
      <c r="DQ11" s="656">
        <v>382123</v>
      </c>
      <c r="DR11" s="648"/>
      <c r="DS11" s="648"/>
      <c r="DT11" s="648"/>
      <c r="DU11" s="648"/>
      <c r="DV11" s="648"/>
      <c r="DW11" s="648"/>
      <c r="DX11" s="648"/>
      <c r="DY11" s="648"/>
      <c r="DZ11" s="648"/>
      <c r="EA11" s="648"/>
      <c r="EB11" s="648"/>
      <c r="EC11" s="657"/>
    </row>
    <row r="12" spans="2:143" ht="11.25" customHeight="1" x14ac:dyDescent="0.25">
      <c r="B12" s="644" t="s">
        <v>248</v>
      </c>
      <c r="C12" s="645"/>
      <c r="D12" s="645"/>
      <c r="E12" s="645"/>
      <c r="F12" s="645"/>
      <c r="G12" s="645"/>
      <c r="H12" s="645"/>
      <c r="I12" s="645"/>
      <c r="J12" s="645"/>
      <c r="K12" s="645"/>
      <c r="L12" s="645"/>
      <c r="M12" s="645"/>
      <c r="N12" s="645"/>
      <c r="O12" s="645"/>
      <c r="P12" s="645"/>
      <c r="Q12" s="646"/>
      <c r="R12" s="647">
        <v>8306</v>
      </c>
      <c r="S12" s="648"/>
      <c r="T12" s="648"/>
      <c r="U12" s="648"/>
      <c r="V12" s="648"/>
      <c r="W12" s="648"/>
      <c r="X12" s="648"/>
      <c r="Y12" s="649"/>
      <c r="Z12" s="650">
        <v>0</v>
      </c>
      <c r="AA12" s="650"/>
      <c r="AB12" s="650"/>
      <c r="AC12" s="650"/>
      <c r="AD12" s="651">
        <v>8306</v>
      </c>
      <c r="AE12" s="651"/>
      <c r="AF12" s="651"/>
      <c r="AG12" s="651"/>
      <c r="AH12" s="651"/>
      <c r="AI12" s="651"/>
      <c r="AJ12" s="651"/>
      <c r="AK12" s="651"/>
      <c r="AL12" s="652">
        <v>0.1</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1069948</v>
      </c>
      <c r="BH12" s="648"/>
      <c r="BI12" s="648"/>
      <c r="BJ12" s="648"/>
      <c r="BK12" s="648"/>
      <c r="BL12" s="648"/>
      <c r="BM12" s="648"/>
      <c r="BN12" s="649"/>
      <c r="BO12" s="650">
        <v>46.5</v>
      </c>
      <c r="BP12" s="650"/>
      <c r="BQ12" s="650"/>
      <c r="BR12" s="650"/>
      <c r="BS12" s="656" t="s">
        <v>128</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689770</v>
      </c>
      <c r="CS12" s="648"/>
      <c r="CT12" s="648"/>
      <c r="CU12" s="648"/>
      <c r="CV12" s="648"/>
      <c r="CW12" s="648"/>
      <c r="CX12" s="648"/>
      <c r="CY12" s="649"/>
      <c r="CZ12" s="650">
        <v>3.2</v>
      </c>
      <c r="DA12" s="650"/>
      <c r="DB12" s="650"/>
      <c r="DC12" s="650"/>
      <c r="DD12" s="656">
        <v>80297</v>
      </c>
      <c r="DE12" s="648"/>
      <c r="DF12" s="648"/>
      <c r="DG12" s="648"/>
      <c r="DH12" s="648"/>
      <c r="DI12" s="648"/>
      <c r="DJ12" s="648"/>
      <c r="DK12" s="648"/>
      <c r="DL12" s="648"/>
      <c r="DM12" s="648"/>
      <c r="DN12" s="648"/>
      <c r="DO12" s="648"/>
      <c r="DP12" s="649"/>
      <c r="DQ12" s="656">
        <v>494048</v>
      </c>
      <c r="DR12" s="648"/>
      <c r="DS12" s="648"/>
      <c r="DT12" s="648"/>
      <c r="DU12" s="648"/>
      <c r="DV12" s="648"/>
      <c r="DW12" s="648"/>
      <c r="DX12" s="648"/>
      <c r="DY12" s="648"/>
      <c r="DZ12" s="648"/>
      <c r="EA12" s="648"/>
      <c r="EB12" s="648"/>
      <c r="EC12" s="657"/>
    </row>
    <row r="13" spans="2:143" ht="11.25" customHeight="1" x14ac:dyDescent="0.25">
      <c r="B13" s="644" t="s">
        <v>251</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1068921</v>
      </c>
      <c r="BH13" s="648"/>
      <c r="BI13" s="648"/>
      <c r="BJ13" s="648"/>
      <c r="BK13" s="648"/>
      <c r="BL13" s="648"/>
      <c r="BM13" s="648"/>
      <c r="BN13" s="649"/>
      <c r="BO13" s="650">
        <v>46.5</v>
      </c>
      <c r="BP13" s="650"/>
      <c r="BQ13" s="650"/>
      <c r="BR13" s="650"/>
      <c r="BS13" s="656" t="s">
        <v>128</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1232726</v>
      </c>
      <c r="CS13" s="648"/>
      <c r="CT13" s="648"/>
      <c r="CU13" s="648"/>
      <c r="CV13" s="648"/>
      <c r="CW13" s="648"/>
      <c r="CX13" s="648"/>
      <c r="CY13" s="649"/>
      <c r="CZ13" s="650">
        <v>5.7</v>
      </c>
      <c r="DA13" s="650"/>
      <c r="DB13" s="650"/>
      <c r="DC13" s="650"/>
      <c r="DD13" s="656">
        <v>743002</v>
      </c>
      <c r="DE13" s="648"/>
      <c r="DF13" s="648"/>
      <c r="DG13" s="648"/>
      <c r="DH13" s="648"/>
      <c r="DI13" s="648"/>
      <c r="DJ13" s="648"/>
      <c r="DK13" s="648"/>
      <c r="DL13" s="648"/>
      <c r="DM13" s="648"/>
      <c r="DN13" s="648"/>
      <c r="DO13" s="648"/>
      <c r="DP13" s="649"/>
      <c r="DQ13" s="656">
        <v>449834</v>
      </c>
      <c r="DR13" s="648"/>
      <c r="DS13" s="648"/>
      <c r="DT13" s="648"/>
      <c r="DU13" s="648"/>
      <c r="DV13" s="648"/>
      <c r="DW13" s="648"/>
      <c r="DX13" s="648"/>
      <c r="DY13" s="648"/>
      <c r="DZ13" s="648"/>
      <c r="EA13" s="648"/>
      <c r="EB13" s="648"/>
      <c r="EC13" s="657"/>
    </row>
    <row r="14" spans="2:143" ht="11.25" customHeight="1" x14ac:dyDescent="0.25">
      <c r="B14" s="644" t="s">
        <v>254</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89440</v>
      </c>
      <c r="BH14" s="648"/>
      <c r="BI14" s="648"/>
      <c r="BJ14" s="648"/>
      <c r="BK14" s="648"/>
      <c r="BL14" s="648"/>
      <c r="BM14" s="648"/>
      <c r="BN14" s="649"/>
      <c r="BO14" s="650">
        <v>3.9</v>
      </c>
      <c r="BP14" s="650"/>
      <c r="BQ14" s="650"/>
      <c r="BR14" s="650"/>
      <c r="BS14" s="656" t="s">
        <v>128</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658389</v>
      </c>
      <c r="CS14" s="648"/>
      <c r="CT14" s="648"/>
      <c r="CU14" s="648"/>
      <c r="CV14" s="648"/>
      <c r="CW14" s="648"/>
      <c r="CX14" s="648"/>
      <c r="CY14" s="649"/>
      <c r="CZ14" s="650">
        <v>3.1</v>
      </c>
      <c r="DA14" s="650"/>
      <c r="DB14" s="650"/>
      <c r="DC14" s="650"/>
      <c r="DD14" s="656">
        <v>35783</v>
      </c>
      <c r="DE14" s="648"/>
      <c r="DF14" s="648"/>
      <c r="DG14" s="648"/>
      <c r="DH14" s="648"/>
      <c r="DI14" s="648"/>
      <c r="DJ14" s="648"/>
      <c r="DK14" s="648"/>
      <c r="DL14" s="648"/>
      <c r="DM14" s="648"/>
      <c r="DN14" s="648"/>
      <c r="DO14" s="648"/>
      <c r="DP14" s="649"/>
      <c r="DQ14" s="656">
        <v>594647</v>
      </c>
      <c r="DR14" s="648"/>
      <c r="DS14" s="648"/>
      <c r="DT14" s="648"/>
      <c r="DU14" s="648"/>
      <c r="DV14" s="648"/>
      <c r="DW14" s="648"/>
      <c r="DX14" s="648"/>
      <c r="DY14" s="648"/>
      <c r="DZ14" s="648"/>
      <c r="EA14" s="648"/>
      <c r="EB14" s="648"/>
      <c r="EC14" s="657"/>
    </row>
    <row r="15" spans="2:143" ht="11.25" customHeight="1" x14ac:dyDescent="0.25">
      <c r="B15" s="644" t="s">
        <v>257</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167126</v>
      </c>
      <c r="BH15" s="648"/>
      <c r="BI15" s="648"/>
      <c r="BJ15" s="648"/>
      <c r="BK15" s="648"/>
      <c r="BL15" s="648"/>
      <c r="BM15" s="648"/>
      <c r="BN15" s="649"/>
      <c r="BO15" s="650">
        <v>7.3</v>
      </c>
      <c r="BP15" s="650"/>
      <c r="BQ15" s="650"/>
      <c r="BR15" s="650"/>
      <c r="BS15" s="656" t="s">
        <v>128</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2149981</v>
      </c>
      <c r="CS15" s="648"/>
      <c r="CT15" s="648"/>
      <c r="CU15" s="648"/>
      <c r="CV15" s="648"/>
      <c r="CW15" s="648"/>
      <c r="CX15" s="648"/>
      <c r="CY15" s="649"/>
      <c r="CZ15" s="650">
        <v>10</v>
      </c>
      <c r="DA15" s="650"/>
      <c r="DB15" s="650"/>
      <c r="DC15" s="650"/>
      <c r="DD15" s="656">
        <v>869988</v>
      </c>
      <c r="DE15" s="648"/>
      <c r="DF15" s="648"/>
      <c r="DG15" s="648"/>
      <c r="DH15" s="648"/>
      <c r="DI15" s="648"/>
      <c r="DJ15" s="648"/>
      <c r="DK15" s="648"/>
      <c r="DL15" s="648"/>
      <c r="DM15" s="648"/>
      <c r="DN15" s="648"/>
      <c r="DO15" s="648"/>
      <c r="DP15" s="649"/>
      <c r="DQ15" s="656">
        <v>1033799</v>
      </c>
      <c r="DR15" s="648"/>
      <c r="DS15" s="648"/>
      <c r="DT15" s="648"/>
      <c r="DU15" s="648"/>
      <c r="DV15" s="648"/>
      <c r="DW15" s="648"/>
      <c r="DX15" s="648"/>
      <c r="DY15" s="648"/>
      <c r="DZ15" s="648"/>
      <c r="EA15" s="648"/>
      <c r="EB15" s="648"/>
      <c r="EC15" s="657"/>
    </row>
    <row r="16" spans="2:143" ht="11.25" customHeight="1" x14ac:dyDescent="0.25">
      <c r="B16" s="644" t="s">
        <v>260</v>
      </c>
      <c r="C16" s="645"/>
      <c r="D16" s="645"/>
      <c r="E16" s="645"/>
      <c r="F16" s="645"/>
      <c r="G16" s="645"/>
      <c r="H16" s="645"/>
      <c r="I16" s="645"/>
      <c r="J16" s="645"/>
      <c r="K16" s="645"/>
      <c r="L16" s="645"/>
      <c r="M16" s="645"/>
      <c r="N16" s="645"/>
      <c r="O16" s="645"/>
      <c r="P16" s="645"/>
      <c r="Q16" s="646"/>
      <c r="R16" s="647">
        <v>8869</v>
      </c>
      <c r="S16" s="648"/>
      <c r="T16" s="648"/>
      <c r="U16" s="648"/>
      <c r="V16" s="648"/>
      <c r="W16" s="648"/>
      <c r="X16" s="648"/>
      <c r="Y16" s="649"/>
      <c r="Z16" s="650">
        <v>0</v>
      </c>
      <c r="AA16" s="650"/>
      <c r="AB16" s="650"/>
      <c r="AC16" s="650"/>
      <c r="AD16" s="651">
        <v>8869</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29</v>
      </c>
      <c r="BH16" s="648"/>
      <c r="BI16" s="648"/>
      <c r="BJ16" s="648"/>
      <c r="BK16" s="648"/>
      <c r="BL16" s="648"/>
      <c r="BM16" s="648"/>
      <c r="BN16" s="649"/>
      <c r="BO16" s="650">
        <v>0</v>
      </c>
      <c r="BP16" s="650"/>
      <c r="BQ16" s="650"/>
      <c r="BR16" s="650"/>
      <c r="BS16" s="656" t="s">
        <v>128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319313</v>
      </c>
      <c r="CS16" s="648"/>
      <c r="CT16" s="648"/>
      <c r="CU16" s="648"/>
      <c r="CV16" s="648"/>
      <c r="CW16" s="648"/>
      <c r="CX16" s="648"/>
      <c r="CY16" s="649"/>
      <c r="CZ16" s="650">
        <v>1.5</v>
      </c>
      <c r="DA16" s="650"/>
      <c r="DB16" s="650"/>
      <c r="DC16" s="650"/>
      <c r="DD16" s="656" t="s">
        <v>128</v>
      </c>
      <c r="DE16" s="648"/>
      <c r="DF16" s="648"/>
      <c r="DG16" s="648"/>
      <c r="DH16" s="648"/>
      <c r="DI16" s="648"/>
      <c r="DJ16" s="648"/>
      <c r="DK16" s="648"/>
      <c r="DL16" s="648"/>
      <c r="DM16" s="648"/>
      <c r="DN16" s="648"/>
      <c r="DO16" s="648"/>
      <c r="DP16" s="649"/>
      <c r="DQ16" s="656">
        <v>189530</v>
      </c>
      <c r="DR16" s="648"/>
      <c r="DS16" s="648"/>
      <c r="DT16" s="648"/>
      <c r="DU16" s="648"/>
      <c r="DV16" s="648"/>
      <c r="DW16" s="648"/>
      <c r="DX16" s="648"/>
      <c r="DY16" s="648"/>
      <c r="DZ16" s="648"/>
      <c r="EA16" s="648"/>
      <c r="EB16" s="648"/>
      <c r="EC16" s="657"/>
    </row>
    <row r="17" spans="2:133" ht="11.25" customHeight="1" x14ac:dyDescent="0.25">
      <c r="B17" s="644" t="s">
        <v>263</v>
      </c>
      <c r="C17" s="645"/>
      <c r="D17" s="645"/>
      <c r="E17" s="645"/>
      <c r="F17" s="645"/>
      <c r="G17" s="645"/>
      <c r="H17" s="645"/>
      <c r="I17" s="645"/>
      <c r="J17" s="645"/>
      <c r="K17" s="645"/>
      <c r="L17" s="645"/>
      <c r="M17" s="645"/>
      <c r="N17" s="645"/>
      <c r="O17" s="645"/>
      <c r="P17" s="645"/>
      <c r="Q17" s="646"/>
      <c r="R17" s="647">
        <v>6009</v>
      </c>
      <c r="S17" s="648"/>
      <c r="T17" s="648"/>
      <c r="U17" s="648"/>
      <c r="V17" s="648"/>
      <c r="W17" s="648"/>
      <c r="X17" s="648"/>
      <c r="Y17" s="649"/>
      <c r="Z17" s="650">
        <v>0</v>
      </c>
      <c r="AA17" s="650"/>
      <c r="AB17" s="650"/>
      <c r="AC17" s="650"/>
      <c r="AD17" s="651">
        <v>6009</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2268612</v>
      </c>
      <c r="CS17" s="648"/>
      <c r="CT17" s="648"/>
      <c r="CU17" s="648"/>
      <c r="CV17" s="648"/>
      <c r="CW17" s="648"/>
      <c r="CX17" s="648"/>
      <c r="CY17" s="649"/>
      <c r="CZ17" s="650">
        <v>10.6</v>
      </c>
      <c r="DA17" s="650"/>
      <c r="DB17" s="650"/>
      <c r="DC17" s="650"/>
      <c r="DD17" s="656" t="s">
        <v>128</v>
      </c>
      <c r="DE17" s="648"/>
      <c r="DF17" s="648"/>
      <c r="DG17" s="648"/>
      <c r="DH17" s="648"/>
      <c r="DI17" s="648"/>
      <c r="DJ17" s="648"/>
      <c r="DK17" s="648"/>
      <c r="DL17" s="648"/>
      <c r="DM17" s="648"/>
      <c r="DN17" s="648"/>
      <c r="DO17" s="648"/>
      <c r="DP17" s="649"/>
      <c r="DQ17" s="656">
        <v>2250280</v>
      </c>
      <c r="DR17" s="648"/>
      <c r="DS17" s="648"/>
      <c r="DT17" s="648"/>
      <c r="DU17" s="648"/>
      <c r="DV17" s="648"/>
      <c r="DW17" s="648"/>
      <c r="DX17" s="648"/>
      <c r="DY17" s="648"/>
      <c r="DZ17" s="648"/>
      <c r="EA17" s="648"/>
      <c r="EB17" s="648"/>
      <c r="EC17" s="657"/>
    </row>
    <row r="18" spans="2:133" ht="11.25" customHeight="1" x14ac:dyDescent="0.25">
      <c r="B18" s="644" t="s">
        <v>266</v>
      </c>
      <c r="C18" s="645"/>
      <c r="D18" s="645"/>
      <c r="E18" s="645"/>
      <c r="F18" s="645"/>
      <c r="G18" s="645"/>
      <c r="H18" s="645"/>
      <c r="I18" s="645"/>
      <c r="J18" s="645"/>
      <c r="K18" s="645"/>
      <c r="L18" s="645"/>
      <c r="M18" s="645"/>
      <c r="N18" s="645"/>
      <c r="O18" s="645"/>
      <c r="P18" s="645"/>
      <c r="Q18" s="646"/>
      <c r="R18" s="647">
        <v>12945</v>
      </c>
      <c r="S18" s="648"/>
      <c r="T18" s="648"/>
      <c r="U18" s="648"/>
      <c r="V18" s="648"/>
      <c r="W18" s="648"/>
      <c r="X18" s="648"/>
      <c r="Y18" s="649"/>
      <c r="Z18" s="650">
        <v>0.1</v>
      </c>
      <c r="AA18" s="650"/>
      <c r="AB18" s="650"/>
      <c r="AC18" s="650"/>
      <c r="AD18" s="651">
        <v>12945</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5">
      <c r="B19" s="644" t="s">
        <v>269</v>
      </c>
      <c r="C19" s="645"/>
      <c r="D19" s="645"/>
      <c r="E19" s="645"/>
      <c r="F19" s="645"/>
      <c r="G19" s="645"/>
      <c r="H19" s="645"/>
      <c r="I19" s="645"/>
      <c r="J19" s="645"/>
      <c r="K19" s="645"/>
      <c r="L19" s="645"/>
      <c r="M19" s="645"/>
      <c r="N19" s="645"/>
      <c r="O19" s="645"/>
      <c r="P19" s="645"/>
      <c r="Q19" s="646"/>
      <c r="R19" s="647">
        <v>7522</v>
      </c>
      <c r="S19" s="648"/>
      <c r="T19" s="648"/>
      <c r="U19" s="648"/>
      <c r="V19" s="648"/>
      <c r="W19" s="648"/>
      <c r="X19" s="648"/>
      <c r="Y19" s="649"/>
      <c r="Z19" s="650">
        <v>0</v>
      </c>
      <c r="AA19" s="650"/>
      <c r="AB19" s="650"/>
      <c r="AC19" s="650"/>
      <c r="AD19" s="651">
        <v>7522</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15500</v>
      </c>
      <c r="BH19" s="648"/>
      <c r="BI19" s="648"/>
      <c r="BJ19" s="648"/>
      <c r="BK19" s="648"/>
      <c r="BL19" s="648"/>
      <c r="BM19" s="648"/>
      <c r="BN19" s="649"/>
      <c r="BO19" s="650">
        <v>0.7</v>
      </c>
      <c r="BP19" s="650"/>
      <c r="BQ19" s="650"/>
      <c r="BR19" s="650"/>
      <c r="BS19" s="656" t="s">
        <v>128</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25">
      <c r="B20" s="644" t="s">
        <v>272</v>
      </c>
      <c r="C20" s="645"/>
      <c r="D20" s="645"/>
      <c r="E20" s="645"/>
      <c r="F20" s="645"/>
      <c r="G20" s="645"/>
      <c r="H20" s="645"/>
      <c r="I20" s="645"/>
      <c r="J20" s="645"/>
      <c r="K20" s="645"/>
      <c r="L20" s="645"/>
      <c r="M20" s="645"/>
      <c r="N20" s="645"/>
      <c r="O20" s="645"/>
      <c r="P20" s="645"/>
      <c r="Q20" s="646"/>
      <c r="R20" s="647">
        <v>3940</v>
      </c>
      <c r="S20" s="648"/>
      <c r="T20" s="648"/>
      <c r="U20" s="648"/>
      <c r="V20" s="648"/>
      <c r="W20" s="648"/>
      <c r="X20" s="648"/>
      <c r="Y20" s="649"/>
      <c r="Z20" s="650">
        <v>0</v>
      </c>
      <c r="AA20" s="650"/>
      <c r="AB20" s="650"/>
      <c r="AC20" s="650"/>
      <c r="AD20" s="651">
        <v>3940</v>
      </c>
      <c r="AE20" s="651"/>
      <c r="AF20" s="651"/>
      <c r="AG20" s="651"/>
      <c r="AH20" s="651"/>
      <c r="AI20" s="651"/>
      <c r="AJ20" s="651"/>
      <c r="AK20" s="651"/>
      <c r="AL20" s="652">
        <v>0</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15500</v>
      </c>
      <c r="BH20" s="648"/>
      <c r="BI20" s="648"/>
      <c r="BJ20" s="648"/>
      <c r="BK20" s="648"/>
      <c r="BL20" s="648"/>
      <c r="BM20" s="648"/>
      <c r="BN20" s="649"/>
      <c r="BO20" s="650">
        <v>0.7</v>
      </c>
      <c r="BP20" s="650"/>
      <c r="BQ20" s="650"/>
      <c r="BR20" s="650"/>
      <c r="BS20" s="656" t="s">
        <v>128</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21501990</v>
      </c>
      <c r="CS20" s="648"/>
      <c r="CT20" s="648"/>
      <c r="CU20" s="648"/>
      <c r="CV20" s="648"/>
      <c r="CW20" s="648"/>
      <c r="CX20" s="648"/>
      <c r="CY20" s="649"/>
      <c r="CZ20" s="650">
        <v>100</v>
      </c>
      <c r="DA20" s="650"/>
      <c r="DB20" s="650"/>
      <c r="DC20" s="650"/>
      <c r="DD20" s="656">
        <v>2375560</v>
      </c>
      <c r="DE20" s="648"/>
      <c r="DF20" s="648"/>
      <c r="DG20" s="648"/>
      <c r="DH20" s="648"/>
      <c r="DI20" s="648"/>
      <c r="DJ20" s="648"/>
      <c r="DK20" s="648"/>
      <c r="DL20" s="648"/>
      <c r="DM20" s="648"/>
      <c r="DN20" s="648"/>
      <c r="DO20" s="648"/>
      <c r="DP20" s="649"/>
      <c r="DQ20" s="656">
        <v>11884128</v>
      </c>
      <c r="DR20" s="648"/>
      <c r="DS20" s="648"/>
      <c r="DT20" s="648"/>
      <c r="DU20" s="648"/>
      <c r="DV20" s="648"/>
      <c r="DW20" s="648"/>
      <c r="DX20" s="648"/>
      <c r="DY20" s="648"/>
      <c r="DZ20" s="648"/>
      <c r="EA20" s="648"/>
      <c r="EB20" s="648"/>
      <c r="EC20" s="657"/>
    </row>
    <row r="21" spans="2:133" ht="11.25" customHeight="1" x14ac:dyDescent="0.25">
      <c r="B21" s="644" t="s">
        <v>275</v>
      </c>
      <c r="C21" s="645"/>
      <c r="D21" s="645"/>
      <c r="E21" s="645"/>
      <c r="F21" s="645"/>
      <c r="G21" s="645"/>
      <c r="H21" s="645"/>
      <c r="I21" s="645"/>
      <c r="J21" s="645"/>
      <c r="K21" s="645"/>
      <c r="L21" s="645"/>
      <c r="M21" s="645"/>
      <c r="N21" s="645"/>
      <c r="O21" s="645"/>
      <c r="P21" s="645"/>
      <c r="Q21" s="646"/>
      <c r="R21" s="647">
        <v>1483</v>
      </c>
      <c r="S21" s="648"/>
      <c r="T21" s="648"/>
      <c r="U21" s="648"/>
      <c r="V21" s="648"/>
      <c r="W21" s="648"/>
      <c r="X21" s="648"/>
      <c r="Y21" s="649"/>
      <c r="Z21" s="650">
        <v>0</v>
      </c>
      <c r="AA21" s="650"/>
      <c r="AB21" s="650"/>
      <c r="AC21" s="650"/>
      <c r="AD21" s="651">
        <v>1483</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15500</v>
      </c>
      <c r="BH21" s="648"/>
      <c r="BI21" s="648"/>
      <c r="BJ21" s="648"/>
      <c r="BK21" s="648"/>
      <c r="BL21" s="648"/>
      <c r="BM21" s="648"/>
      <c r="BN21" s="649"/>
      <c r="BO21" s="650">
        <v>0.7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5">
      <c r="B22" s="644" t="s">
        <v>277</v>
      </c>
      <c r="C22" s="645"/>
      <c r="D22" s="645"/>
      <c r="E22" s="645"/>
      <c r="F22" s="645"/>
      <c r="G22" s="645"/>
      <c r="H22" s="645"/>
      <c r="I22" s="645"/>
      <c r="J22" s="645"/>
      <c r="K22" s="645"/>
      <c r="L22" s="645"/>
      <c r="M22" s="645"/>
      <c r="N22" s="645"/>
      <c r="O22" s="645"/>
      <c r="P22" s="645"/>
      <c r="Q22" s="646"/>
      <c r="R22" s="647">
        <v>7703722</v>
      </c>
      <c r="S22" s="648"/>
      <c r="T22" s="648"/>
      <c r="U22" s="648"/>
      <c r="V22" s="648"/>
      <c r="W22" s="648"/>
      <c r="X22" s="648"/>
      <c r="Y22" s="649"/>
      <c r="Z22" s="650">
        <v>33.6</v>
      </c>
      <c r="AA22" s="650"/>
      <c r="AB22" s="650"/>
      <c r="AC22" s="650"/>
      <c r="AD22" s="651">
        <v>6938145</v>
      </c>
      <c r="AE22" s="651"/>
      <c r="AF22" s="651"/>
      <c r="AG22" s="651"/>
      <c r="AH22" s="651"/>
      <c r="AI22" s="651"/>
      <c r="AJ22" s="651"/>
      <c r="AK22" s="651"/>
      <c r="AL22" s="652">
        <v>69.400000000000006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5">
      <c r="B23" s="644" t="s">
        <v>280</v>
      </c>
      <c r="C23" s="645"/>
      <c r="D23" s="645"/>
      <c r="E23" s="645"/>
      <c r="F23" s="645"/>
      <c r="G23" s="645"/>
      <c r="H23" s="645"/>
      <c r="I23" s="645"/>
      <c r="J23" s="645"/>
      <c r="K23" s="645"/>
      <c r="L23" s="645"/>
      <c r="M23" s="645"/>
      <c r="N23" s="645"/>
      <c r="O23" s="645"/>
      <c r="P23" s="645"/>
      <c r="Q23" s="646"/>
      <c r="R23" s="647">
        <v>6938145</v>
      </c>
      <c r="S23" s="648"/>
      <c r="T23" s="648"/>
      <c r="U23" s="648"/>
      <c r="V23" s="648"/>
      <c r="W23" s="648"/>
      <c r="X23" s="648"/>
      <c r="Y23" s="649"/>
      <c r="Z23" s="650">
        <v>30.2</v>
      </c>
      <c r="AA23" s="650"/>
      <c r="AB23" s="650"/>
      <c r="AC23" s="650"/>
      <c r="AD23" s="651">
        <v>6938145</v>
      </c>
      <c r="AE23" s="651"/>
      <c r="AF23" s="651"/>
      <c r="AG23" s="651"/>
      <c r="AH23" s="651"/>
      <c r="AI23" s="651"/>
      <c r="AJ23" s="651"/>
      <c r="AK23" s="651"/>
      <c r="AL23" s="652">
        <v>69.400000000000006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5">
      <c r="B24" s="644" t="s">
        <v>287</v>
      </c>
      <c r="C24" s="645"/>
      <c r="D24" s="645"/>
      <c r="E24" s="645"/>
      <c r="F24" s="645"/>
      <c r="G24" s="645"/>
      <c r="H24" s="645"/>
      <c r="I24" s="645"/>
      <c r="J24" s="645"/>
      <c r="K24" s="645"/>
      <c r="L24" s="645"/>
      <c r="M24" s="645"/>
      <c r="N24" s="645"/>
      <c r="O24" s="645"/>
      <c r="P24" s="645"/>
      <c r="Q24" s="646"/>
      <c r="R24" s="647">
        <v>765577</v>
      </c>
      <c r="S24" s="648"/>
      <c r="T24" s="648"/>
      <c r="U24" s="648"/>
      <c r="V24" s="648"/>
      <c r="W24" s="648"/>
      <c r="X24" s="648"/>
      <c r="Y24" s="649"/>
      <c r="Z24" s="650">
        <v>3.3</v>
      </c>
      <c r="AA24" s="650"/>
      <c r="AB24" s="650"/>
      <c r="AC24" s="650"/>
      <c r="AD24" s="651" t="s">
        <v>128</v>
      </c>
      <c r="AE24" s="651"/>
      <c r="AF24" s="651"/>
      <c r="AG24" s="651"/>
      <c r="AH24" s="651"/>
      <c r="AI24" s="651"/>
      <c r="AJ24" s="651"/>
      <c r="AK24" s="651"/>
      <c r="AL24" s="652" t="s">
        <v>128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7905630</v>
      </c>
      <c r="CS24" s="637"/>
      <c r="CT24" s="637"/>
      <c r="CU24" s="637"/>
      <c r="CV24" s="637"/>
      <c r="CW24" s="637"/>
      <c r="CX24" s="637"/>
      <c r="CY24" s="638"/>
      <c r="CZ24" s="641">
        <v>36.799999999999997</v>
      </c>
      <c r="DA24" s="642"/>
      <c r="DB24" s="642"/>
      <c r="DC24" s="661"/>
      <c r="DD24" s="686">
        <v>5371242</v>
      </c>
      <c r="DE24" s="637"/>
      <c r="DF24" s="637"/>
      <c r="DG24" s="637"/>
      <c r="DH24" s="637"/>
      <c r="DI24" s="637"/>
      <c r="DJ24" s="637"/>
      <c r="DK24" s="638"/>
      <c r="DL24" s="686">
        <v>5321501</v>
      </c>
      <c r="DM24" s="637"/>
      <c r="DN24" s="637"/>
      <c r="DO24" s="637"/>
      <c r="DP24" s="637"/>
      <c r="DQ24" s="637"/>
      <c r="DR24" s="637"/>
      <c r="DS24" s="637"/>
      <c r="DT24" s="637"/>
      <c r="DU24" s="637"/>
      <c r="DV24" s="638"/>
      <c r="DW24" s="641">
        <v>51.6</v>
      </c>
      <c r="DX24" s="642"/>
      <c r="DY24" s="642"/>
      <c r="DZ24" s="642"/>
      <c r="EA24" s="642"/>
      <c r="EB24" s="642"/>
      <c r="EC24" s="643"/>
    </row>
    <row r="25" spans="2:133" ht="11.25" customHeight="1" x14ac:dyDescent="0.25">
      <c r="B25" s="644" t="s">
        <v>290</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2579923</v>
      </c>
      <c r="CS25" s="683"/>
      <c r="CT25" s="683"/>
      <c r="CU25" s="683"/>
      <c r="CV25" s="683"/>
      <c r="CW25" s="683"/>
      <c r="CX25" s="683"/>
      <c r="CY25" s="684"/>
      <c r="CZ25" s="652">
        <v>12</v>
      </c>
      <c r="DA25" s="681"/>
      <c r="DB25" s="681"/>
      <c r="DC25" s="685"/>
      <c r="DD25" s="656">
        <v>2340765</v>
      </c>
      <c r="DE25" s="683"/>
      <c r="DF25" s="683"/>
      <c r="DG25" s="683"/>
      <c r="DH25" s="683"/>
      <c r="DI25" s="683"/>
      <c r="DJ25" s="683"/>
      <c r="DK25" s="684"/>
      <c r="DL25" s="656">
        <v>2292495</v>
      </c>
      <c r="DM25" s="683"/>
      <c r="DN25" s="683"/>
      <c r="DO25" s="683"/>
      <c r="DP25" s="683"/>
      <c r="DQ25" s="683"/>
      <c r="DR25" s="683"/>
      <c r="DS25" s="683"/>
      <c r="DT25" s="683"/>
      <c r="DU25" s="683"/>
      <c r="DV25" s="684"/>
      <c r="DW25" s="652">
        <v>22.2</v>
      </c>
      <c r="DX25" s="681"/>
      <c r="DY25" s="681"/>
      <c r="DZ25" s="681"/>
      <c r="EA25" s="681"/>
      <c r="EB25" s="681"/>
      <c r="EC25" s="682"/>
    </row>
    <row r="26" spans="2:133" ht="11.25" customHeight="1" x14ac:dyDescent="0.25">
      <c r="B26" s="644" t="s">
        <v>293</v>
      </c>
      <c r="C26" s="645"/>
      <c r="D26" s="645"/>
      <c r="E26" s="645"/>
      <c r="F26" s="645"/>
      <c r="G26" s="645"/>
      <c r="H26" s="645"/>
      <c r="I26" s="645"/>
      <c r="J26" s="645"/>
      <c r="K26" s="645"/>
      <c r="L26" s="645"/>
      <c r="M26" s="645"/>
      <c r="N26" s="645"/>
      <c r="O26" s="645"/>
      <c r="P26" s="645"/>
      <c r="Q26" s="646"/>
      <c r="R26" s="647">
        <v>10762529</v>
      </c>
      <c r="S26" s="648"/>
      <c r="T26" s="648"/>
      <c r="U26" s="648"/>
      <c r="V26" s="648"/>
      <c r="W26" s="648"/>
      <c r="X26" s="648"/>
      <c r="Y26" s="649"/>
      <c r="Z26" s="650">
        <v>46.9</v>
      </c>
      <c r="AA26" s="650"/>
      <c r="AB26" s="650"/>
      <c r="AC26" s="650"/>
      <c r="AD26" s="651">
        <v>9996952</v>
      </c>
      <c r="AE26" s="651"/>
      <c r="AF26" s="651"/>
      <c r="AG26" s="651"/>
      <c r="AH26" s="651"/>
      <c r="AI26" s="651"/>
      <c r="AJ26" s="651"/>
      <c r="AK26" s="651"/>
      <c r="AL26" s="652">
        <v>100</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1421736</v>
      </c>
      <c r="CS26" s="648"/>
      <c r="CT26" s="648"/>
      <c r="CU26" s="648"/>
      <c r="CV26" s="648"/>
      <c r="CW26" s="648"/>
      <c r="CX26" s="648"/>
      <c r="CY26" s="649"/>
      <c r="CZ26" s="652">
        <v>6.6</v>
      </c>
      <c r="DA26" s="681"/>
      <c r="DB26" s="681"/>
      <c r="DC26" s="685"/>
      <c r="DD26" s="656">
        <v>1320134</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x14ac:dyDescent="0.25">
      <c r="B27" s="644" t="s">
        <v>296</v>
      </c>
      <c r="C27" s="645"/>
      <c r="D27" s="645"/>
      <c r="E27" s="645"/>
      <c r="F27" s="645"/>
      <c r="G27" s="645"/>
      <c r="H27" s="645"/>
      <c r="I27" s="645"/>
      <c r="J27" s="645"/>
      <c r="K27" s="645"/>
      <c r="L27" s="645"/>
      <c r="M27" s="645"/>
      <c r="N27" s="645"/>
      <c r="O27" s="645"/>
      <c r="P27" s="645"/>
      <c r="Q27" s="646"/>
      <c r="R27" s="647">
        <v>1586</v>
      </c>
      <c r="S27" s="648"/>
      <c r="T27" s="648"/>
      <c r="U27" s="648"/>
      <c r="V27" s="648"/>
      <c r="W27" s="648"/>
      <c r="X27" s="648"/>
      <c r="Y27" s="649"/>
      <c r="Z27" s="650">
        <v>0</v>
      </c>
      <c r="AA27" s="650"/>
      <c r="AB27" s="650"/>
      <c r="AC27" s="650"/>
      <c r="AD27" s="651">
        <v>1586</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2299187</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3057095</v>
      </c>
      <c r="CS27" s="683"/>
      <c r="CT27" s="683"/>
      <c r="CU27" s="683"/>
      <c r="CV27" s="683"/>
      <c r="CW27" s="683"/>
      <c r="CX27" s="683"/>
      <c r="CY27" s="684"/>
      <c r="CZ27" s="652">
        <v>14.2</v>
      </c>
      <c r="DA27" s="681"/>
      <c r="DB27" s="681"/>
      <c r="DC27" s="685"/>
      <c r="DD27" s="656">
        <v>780197</v>
      </c>
      <c r="DE27" s="683"/>
      <c r="DF27" s="683"/>
      <c r="DG27" s="683"/>
      <c r="DH27" s="683"/>
      <c r="DI27" s="683"/>
      <c r="DJ27" s="683"/>
      <c r="DK27" s="684"/>
      <c r="DL27" s="656">
        <v>778726</v>
      </c>
      <c r="DM27" s="683"/>
      <c r="DN27" s="683"/>
      <c r="DO27" s="683"/>
      <c r="DP27" s="683"/>
      <c r="DQ27" s="683"/>
      <c r="DR27" s="683"/>
      <c r="DS27" s="683"/>
      <c r="DT27" s="683"/>
      <c r="DU27" s="683"/>
      <c r="DV27" s="684"/>
      <c r="DW27" s="652">
        <v>7.6</v>
      </c>
      <c r="DX27" s="681"/>
      <c r="DY27" s="681"/>
      <c r="DZ27" s="681"/>
      <c r="EA27" s="681"/>
      <c r="EB27" s="681"/>
      <c r="EC27" s="682"/>
    </row>
    <row r="28" spans="2:133" ht="11.25" customHeight="1" x14ac:dyDescent="0.25">
      <c r="B28" s="644" t="s">
        <v>299</v>
      </c>
      <c r="C28" s="645"/>
      <c r="D28" s="645"/>
      <c r="E28" s="645"/>
      <c r="F28" s="645"/>
      <c r="G28" s="645"/>
      <c r="H28" s="645"/>
      <c r="I28" s="645"/>
      <c r="J28" s="645"/>
      <c r="K28" s="645"/>
      <c r="L28" s="645"/>
      <c r="M28" s="645"/>
      <c r="N28" s="645"/>
      <c r="O28" s="645"/>
      <c r="P28" s="645"/>
      <c r="Q28" s="646"/>
      <c r="R28" s="647">
        <v>65077</v>
      </c>
      <c r="S28" s="648"/>
      <c r="T28" s="648"/>
      <c r="U28" s="648"/>
      <c r="V28" s="648"/>
      <c r="W28" s="648"/>
      <c r="X28" s="648"/>
      <c r="Y28" s="649"/>
      <c r="Z28" s="650">
        <v>0.3</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2268612</v>
      </c>
      <c r="CS28" s="648"/>
      <c r="CT28" s="648"/>
      <c r="CU28" s="648"/>
      <c r="CV28" s="648"/>
      <c r="CW28" s="648"/>
      <c r="CX28" s="648"/>
      <c r="CY28" s="649"/>
      <c r="CZ28" s="652">
        <v>10.6</v>
      </c>
      <c r="DA28" s="681"/>
      <c r="DB28" s="681"/>
      <c r="DC28" s="685"/>
      <c r="DD28" s="656">
        <v>2250280</v>
      </c>
      <c r="DE28" s="648"/>
      <c r="DF28" s="648"/>
      <c r="DG28" s="648"/>
      <c r="DH28" s="648"/>
      <c r="DI28" s="648"/>
      <c r="DJ28" s="648"/>
      <c r="DK28" s="649"/>
      <c r="DL28" s="656">
        <v>2250280</v>
      </c>
      <c r="DM28" s="648"/>
      <c r="DN28" s="648"/>
      <c r="DO28" s="648"/>
      <c r="DP28" s="648"/>
      <c r="DQ28" s="648"/>
      <c r="DR28" s="648"/>
      <c r="DS28" s="648"/>
      <c r="DT28" s="648"/>
      <c r="DU28" s="648"/>
      <c r="DV28" s="649"/>
      <c r="DW28" s="652">
        <v>21.8</v>
      </c>
      <c r="DX28" s="681"/>
      <c r="DY28" s="681"/>
      <c r="DZ28" s="681"/>
      <c r="EA28" s="681"/>
      <c r="EB28" s="681"/>
      <c r="EC28" s="682"/>
    </row>
    <row r="29" spans="2:133" ht="11.25" customHeight="1" x14ac:dyDescent="0.25">
      <c r="B29" s="644" t="s">
        <v>301</v>
      </c>
      <c r="C29" s="645"/>
      <c r="D29" s="645"/>
      <c r="E29" s="645"/>
      <c r="F29" s="645"/>
      <c r="G29" s="645"/>
      <c r="H29" s="645"/>
      <c r="I29" s="645"/>
      <c r="J29" s="645"/>
      <c r="K29" s="645"/>
      <c r="L29" s="645"/>
      <c r="M29" s="645"/>
      <c r="N29" s="645"/>
      <c r="O29" s="645"/>
      <c r="P29" s="645"/>
      <c r="Q29" s="646"/>
      <c r="R29" s="647">
        <v>110338</v>
      </c>
      <c r="S29" s="648"/>
      <c r="T29" s="648"/>
      <c r="U29" s="648"/>
      <c r="V29" s="648"/>
      <c r="W29" s="648"/>
      <c r="X29" s="648"/>
      <c r="Y29" s="649"/>
      <c r="Z29" s="650">
        <v>0.5</v>
      </c>
      <c r="AA29" s="650"/>
      <c r="AB29" s="650"/>
      <c r="AC29" s="650"/>
      <c r="AD29" s="651" t="s">
        <v>128</v>
      </c>
      <c r="AE29" s="651"/>
      <c r="AF29" s="651"/>
      <c r="AG29" s="651"/>
      <c r="AH29" s="651"/>
      <c r="AI29" s="651"/>
      <c r="AJ29" s="651"/>
      <c r="AK29" s="651"/>
      <c r="AL29" s="652" t="s">
        <v>128</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2268612</v>
      </c>
      <c r="CS29" s="683"/>
      <c r="CT29" s="683"/>
      <c r="CU29" s="683"/>
      <c r="CV29" s="683"/>
      <c r="CW29" s="683"/>
      <c r="CX29" s="683"/>
      <c r="CY29" s="684"/>
      <c r="CZ29" s="652">
        <v>10.6</v>
      </c>
      <c r="DA29" s="681"/>
      <c r="DB29" s="681"/>
      <c r="DC29" s="685"/>
      <c r="DD29" s="656">
        <v>2250280</v>
      </c>
      <c r="DE29" s="683"/>
      <c r="DF29" s="683"/>
      <c r="DG29" s="683"/>
      <c r="DH29" s="683"/>
      <c r="DI29" s="683"/>
      <c r="DJ29" s="683"/>
      <c r="DK29" s="684"/>
      <c r="DL29" s="656">
        <v>2250280</v>
      </c>
      <c r="DM29" s="683"/>
      <c r="DN29" s="683"/>
      <c r="DO29" s="683"/>
      <c r="DP29" s="683"/>
      <c r="DQ29" s="683"/>
      <c r="DR29" s="683"/>
      <c r="DS29" s="683"/>
      <c r="DT29" s="683"/>
      <c r="DU29" s="683"/>
      <c r="DV29" s="684"/>
      <c r="DW29" s="652">
        <v>21.8</v>
      </c>
      <c r="DX29" s="681"/>
      <c r="DY29" s="681"/>
      <c r="DZ29" s="681"/>
      <c r="EA29" s="681"/>
      <c r="EB29" s="681"/>
      <c r="EC29" s="682"/>
    </row>
    <row r="30" spans="2:133" ht="11.25" customHeight="1" x14ac:dyDescent="0.25">
      <c r="B30" s="644" t="s">
        <v>303</v>
      </c>
      <c r="C30" s="645"/>
      <c r="D30" s="645"/>
      <c r="E30" s="645"/>
      <c r="F30" s="645"/>
      <c r="G30" s="645"/>
      <c r="H30" s="645"/>
      <c r="I30" s="645"/>
      <c r="J30" s="645"/>
      <c r="K30" s="645"/>
      <c r="L30" s="645"/>
      <c r="M30" s="645"/>
      <c r="N30" s="645"/>
      <c r="O30" s="645"/>
      <c r="P30" s="645"/>
      <c r="Q30" s="646"/>
      <c r="R30" s="647">
        <v>38763</v>
      </c>
      <c r="S30" s="648"/>
      <c r="T30" s="648"/>
      <c r="U30" s="648"/>
      <c r="V30" s="648"/>
      <c r="W30" s="648"/>
      <c r="X30" s="648"/>
      <c r="Y30" s="649"/>
      <c r="Z30" s="650">
        <v>0.2</v>
      </c>
      <c r="AA30" s="650"/>
      <c r="AB30" s="650"/>
      <c r="AC30" s="650"/>
      <c r="AD30" s="651" t="s">
        <v>128</v>
      </c>
      <c r="AE30" s="651"/>
      <c r="AF30" s="651"/>
      <c r="AG30" s="651"/>
      <c r="AH30" s="651"/>
      <c r="AI30" s="651"/>
      <c r="AJ30" s="651"/>
      <c r="AK30" s="651"/>
      <c r="AL30" s="652" t="s">
        <v>128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2189741</v>
      </c>
      <c r="CS30" s="648"/>
      <c r="CT30" s="648"/>
      <c r="CU30" s="648"/>
      <c r="CV30" s="648"/>
      <c r="CW30" s="648"/>
      <c r="CX30" s="648"/>
      <c r="CY30" s="649"/>
      <c r="CZ30" s="652">
        <v>10.199999999999999</v>
      </c>
      <c r="DA30" s="681"/>
      <c r="DB30" s="681"/>
      <c r="DC30" s="685"/>
      <c r="DD30" s="656">
        <v>2171409</v>
      </c>
      <c r="DE30" s="648"/>
      <c r="DF30" s="648"/>
      <c r="DG30" s="648"/>
      <c r="DH30" s="648"/>
      <c r="DI30" s="648"/>
      <c r="DJ30" s="648"/>
      <c r="DK30" s="649"/>
      <c r="DL30" s="656">
        <v>2171409</v>
      </c>
      <c r="DM30" s="648"/>
      <c r="DN30" s="648"/>
      <c r="DO30" s="648"/>
      <c r="DP30" s="648"/>
      <c r="DQ30" s="648"/>
      <c r="DR30" s="648"/>
      <c r="DS30" s="648"/>
      <c r="DT30" s="648"/>
      <c r="DU30" s="648"/>
      <c r="DV30" s="649"/>
      <c r="DW30" s="652">
        <v>21.1</v>
      </c>
      <c r="DX30" s="681"/>
      <c r="DY30" s="681"/>
      <c r="DZ30" s="681"/>
      <c r="EA30" s="681"/>
      <c r="EB30" s="681"/>
      <c r="EC30" s="682"/>
    </row>
    <row r="31" spans="2:133" ht="11.25" customHeight="1" x14ac:dyDescent="0.25">
      <c r="B31" s="644" t="s">
        <v>307</v>
      </c>
      <c r="C31" s="645"/>
      <c r="D31" s="645"/>
      <c r="E31" s="645"/>
      <c r="F31" s="645"/>
      <c r="G31" s="645"/>
      <c r="H31" s="645"/>
      <c r="I31" s="645"/>
      <c r="J31" s="645"/>
      <c r="K31" s="645"/>
      <c r="L31" s="645"/>
      <c r="M31" s="645"/>
      <c r="N31" s="645"/>
      <c r="O31" s="645"/>
      <c r="P31" s="645"/>
      <c r="Q31" s="646"/>
      <c r="R31" s="647">
        <v>5378767</v>
      </c>
      <c r="S31" s="648"/>
      <c r="T31" s="648"/>
      <c r="U31" s="648"/>
      <c r="V31" s="648"/>
      <c r="W31" s="648"/>
      <c r="X31" s="648"/>
      <c r="Y31" s="649"/>
      <c r="Z31" s="650">
        <v>23.4</v>
      </c>
      <c r="AA31" s="650"/>
      <c r="AB31" s="650"/>
      <c r="AC31" s="650"/>
      <c r="AD31" s="651" t="s">
        <v>128</v>
      </c>
      <c r="AE31" s="651"/>
      <c r="AF31" s="651"/>
      <c r="AG31" s="651"/>
      <c r="AH31" s="651"/>
      <c r="AI31" s="651"/>
      <c r="AJ31" s="651"/>
      <c r="AK31" s="651"/>
      <c r="AL31" s="652" t="s">
        <v>128</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15">
        <v>98</v>
      </c>
      <c r="BH31" s="702"/>
      <c r="BI31" s="702"/>
      <c r="BJ31" s="702"/>
      <c r="BK31" s="702"/>
      <c r="BL31" s="702"/>
      <c r="BM31" s="642">
        <v>92.5</v>
      </c>
      <c r="BN31" s="702"/>
      <c r="BO31" s="702"/>
      <c r="BP31" s="702"/>
      <c r="BQ31" s="703"/>
      <c r="BR31" s="715">
        <v>98.8</v>
      </c>
      <c r="BS31" s="702"/>
      <c r="BT31" s="702"/>
      <c r="BU31" s="702"/>
      <c r="BV31" s="702"/>
      <c r="BW31" s="702"/>
      <c r="BX31" s="642">
        <v>93</v>
      </c>
      <c r="BY31" s="702"/>
      <c r="BZ31" s="702"/>
      <c r="CA31" s="702"/>
      <c r="CB31" s="703"/>
      <c r="CD31" s="689"/>
      <c r="CE31" s="690"/>
      <c r="CF31" s="662" t="s">
        <v>310</v>
      </c>
      <c r="CG31" s="663"/>
      <c r="CH31" s="663"/>
      <c r="CI31" s="663"/>
      <c r="CJ31" s="663"/>
      <c r="CK31" s="663"/>
      <c r="CL31" s="663"/>
      <c r="CM31" s="663"/>
      <c r="CN31" s="663"/>
      <c r="CO31" s="663"/>
      <c r="CP31" s="663"/>
      <c r="CQ31" s="664"/>
      <c r="CR31" s="647">
        <v>78871</v>
      </c>
      <c r="CS31" s="683"/>
      <c r="CT31" s="683"/>
      <c r="CU31" s="683"/>
      <c r="CV31" s="683"/>
      <c r="CW31" s="683"/>
      <c r="CX31" s="683"/>
      <c r="CY31" s="684"/>
      <c r="CZ31" s="652">
        <v>0.4</v>
      </c>
      <c r="DA31" s="681"/>
      <c r="DB31" s="681"/>
      <c r="DC31" s="685"/>
      <c r="DD31" s="656">
        <v>78871</v>
      </c>
      <c r="DE31" s="683"/>
      <c r="DF31" s="683"/>
      <c r="DG31" s="683"/>
      <c r="DH31" s="683"/>
      <c r="DI31" s="683"/>
      <c r="DJ31" s="683"/>
      <c r="DK31" s="684"/>
      <c r="DL31" s="656">
        <v>78871</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25">
      <c r="B32" s="693" t="s">
        <v>311</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99.2</v>
      </c>
      <c r="BH32" s="683"/>
      <c r="BI32" s="683"/>
      <c r="BJ32" s="683"/>
      <c r="BK32" s="683"/>
      <c r="BL32" s="683"/>
      <c r="BM32" s="653">
        <v>96.3</v>
      </c>
      <c r="BN32" s="713"/>
      <c r="BO32" s="713"/>
      <c r="BP32" s="713"/>
      <c r="BQ32" s="714"/>
      <c r="BR32" s="716">
        <v>99</v>
      </c>
      <c r="BS32" s="683"/>
      <c r="BT32" s="683"/>
      <c r="BU32" s="683"/>
      <c r="BV32" s="683"/>
      <c r="BW32" s="683"/>
      <c r="BX32" s="653">
        <v>95.9</v>
      </c>
      <c r="BY32" s="713"/>
      <c r="BZ32" s="713"/>
      <c r="CA32" s="713"/>
      <c r="CB32" s="714"/>
      <c r="CD32" s="691"/>
      <c r="CE32" s="692"/>
      <c r="CF32" s="662" t="s">
        <v>314</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25">
      <c r="B33" s="644" t="s">
        <v>315</v>
      </c>
      <c r="C33" s="645"/>
      <c r="D33" s="645"/>
      <c r="E33" s="645"/>
      <c r="F33" s="645"/>
      <c r="G33" s="645"/>
      <c r="H33" s="645"/>
      <c r="I33" s="645"/>
      <c r="J33" s="645"/>
      <c r="K33" s="645"/>
      <c r="L33" s="645"/>
      <c r="M33" s="645"/>
      <c r="N33" s="645"/>
      <c r="O33" s="645"/>
      <c r="P33" s="645"/>
      <c r="Q33" s="646"/>
      <c r="R33" s="647">
        <v>1229426</v>
      </c>
      <c r="S33" s="648"/>
      <c r="T33" s="648"/>
      <c r="U33" s="648"/>
      <c r="V33" s="648"/>
      <c r="W33" s="648"/>
      <c r="X33" s="648"/>
      <c r="Y33" s="649"/>
      <c r="Z33" s="650">
        <v>5.4</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96.5</v>
      </c>
      <c r="BH33" s="718"/>
      <c r="BI33" s="718"/>
      <c r="BJ33" s="718"/>
      <c r="BK33" s="718"/>
      <c r="BL33" s="718"/>
      <c r="BM33" s="719">
        <v>88</v>
      </c>
      <c r="BN33" s="718"/>
      <c r="BO33" s="718"/>
      <c r="BP33" s="718"/>
      <c r="BQ33" s="720"/>
      <c r="BR33" s="717">
        <v>98.4</v>
      </c>
      <c r="BS33" s="718"/>
      <c r="BT33" s="718"/>
      <c r="BU33" s="718"/>
      <c r="BV33" s="718"/>
      <c r="BW33" s="718"/>
      <c r="BX33" s="719">
        <v>89.3</v>
      </c>
      <c r="BY33" s="718"/>
      <c r="BZ33" s="718"/>
      <c r="CA33" s="718"/>
      <c r="CB33" s="720"/>
      <c r="CD33" s="662" t="s">
        <v>317</v>
      </c>
      <c r="CE33" s="663"/>
      <c r="CF33" s="663"/>
      <c r="CG33" s="663"/>
      <c r="CH33" s="663"/>
      <c r="CI33" s="663"/>
      <c r="CJ33" s="663"/>
      <c r="CK33" s="663"/>
      <c r="CL33" s="663"/>
      <c r="CM33" s="663"/>
      <c r="CN33" s="663"/>
      <c r="CO33" s="663"/>
      <c r="CP33" s="663"/>
      <c r="CQ33" s="664"/>
      <c r="CR33" s="647">
        <v>10901487</v>
      </c>
      <c r="CS33" s="683"/>
      <c r="CT33" s="683"/>
      <c r="CU33" s="683"/>
      <c r="CV33" s="683"/>
      <c r="CW33" s="683"/>
      <c r="CX33" s="683"/>
      <c r="CY33" s="684"/>
      <c r="CZ33" s="652">
        <v>50.7</v>
      </c>
      <c r="DA33" s="681"/>
      <c r="DB33" s="681"/>
      <c r="DC33" s="685"/>
      <c r="DD33" s="656">
        <v>5904596</v>
      </c>
      <c r="DE33" s="683"/>
      <c r="DF33" s="683"/>
      <c r="DG33" s="683"/>
      <c r="DH33" s="683"/>
      <c r="DI33" s="683"/>
      <c r="DJ33" s="683"/>
      <c r="DK33" s="684"/>
      <c r="DL33" s="656">
        <v>4265476</v>
      </c>
      <c r="DM33" s="683"/>
      <c r="DN33" s="683"/>
      <c r="DO33" s="683"/>
      <c r="DP33" s="683"/>
      <c r="DQ33" s="683"/>
      <c r="DR33" s="683"/>
      <c r="DS33" s="683"/>
      <c r="DT33" s="683"/>
      <c r="DU33" s="683"/>
      <c r="DV33" s="684"/>
      <c r="DW33" s="652">
        <v>41.4</v>
      </c>
      <c r="DX33" s="681"/>
      <c r="DY33" s="681"/>
      <c r="DZ33" s="681"/>
      <c r="EA33" s="681"/>
      <c r="EB33" s="681"/>
      <c r="EC33" s="682"/>
    </row>
    <row r="34" spans="2:133" ht="11.25" customHeight="1" x14ac:dyDescent="0.25">
      <c r="B34" s="644" t="s">
        <v>318</v>
      </c>
      <c r="C34" s="645"/>
      <c r="D34" s="645"/>
      <c r="E34" s="645"/>
      <c r="F34" s="645"/>
      <c r="G34" s="645"/>
      <c r="H34" s="645"/>
      <c r="I34" s="645"/>
      <c r="J34" s="645"/>
      <c r="K34" s="645"/>
      <c r="L34" s="645"/>
      <c r="M34" s="645"/>
      <c r="N34" s="645"/>
      <c r="O34" s="645"/>
      <c r="P34" s="645"/>
      <c r="Q34" s="646"/>
      <c r="R34" s="647">
        <v>50750</v>
      </c>
      <c r="S34" s="648"/>
      <c r="T34" s="648"/>
      <c r="U34" s="648"/>
      <c r="V34" s="648"/>
      <c r="W34" s="648"/>
      <c r="X34" s="648"/>
      <c r="Y34" s="649"/>
      <c r="Z34" s="650">
        <v>0.2</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2445709</v>
      </c>
      <c r="CS34" s="648"/>
      <c r="CT34" s="648"/>
      <c r="CU34" s="648"/>
      <c r="CV34" s="648"/>
      <c r="CW34" s="648"/>
      <c r="CX34" s="648"/>
      <c r="CY34" s="649"/>
      <c r="CZ34" s="652">
        <v>11.4</v>
      </c>
      <c r="DA34" s="681"/>
      <c r="DB34" s="681"/>
      <c r="DC34" s="685"/>
      <c r="DD34" s="656">
        <v>1693593</v>
      </c>
      <c r="DE34" s="648"/>
      <c r="DF34" s="648"/>
      <c r="DG34" s="648"/>
      <c r="DH34" s="648"/>
      <c r="DI34" s="648"/>
      <c r="DJ34" s="648"/>
      <c r="DK34" s="649"/>
      <c r="DL34" s="656">
        <v>1419386</v>
      </c>
      <c r="DM34" s="648"/>
      <c r="DN34" s="648"/>
      <c r="DO34" s="648"/>
      <c r="DP34" s="648"/>
      <c r="DQ34" s="648"/>
      <c r="DR34" s="648"/>
      <c r="DS34" s="648"/>
      <c r="DT34" s="648"/>
      <c r="DU34" s="648"/>
      <c r="DV34" s="649"/>
      <c r="DW34" s="652">
        <v>13.8</v>
      </c>
      <c r="DX34" s="681"/>
      <c r="DY34" s="681"/>
      <c r="DZ34" s="681"/>
      <c r="EA34" s="681"/>
      <c r="EB34" s="681"/>
      <c r="EC34" s="682"/>
    </row>
    <row r="35" spans="2:133" ht="11.25" customHeight="1" x14ac:dyDescent="0.25">
      <c r="B35" s="644" t="s">
        <v>320</v>
      </c>
      <c r="C35" s="645"/>
      <c r="D35" s="645"/>
      <c r="E35" s="645"/>
      <c r="F35" s="645"/>
      <c r="G35" s="645"/>
      <c r="H35" s="645"/>
      <c r="I35" s="645"/>
      <c r="J35" s="645"/>
      <c r="K35" s="645"/>
      <c r="L35" s="645"/>
      <c r="M35" s="645"/>
      <c r="N35" s="645"/>
      <c r="O35" s="645"/>
      <c r="P35" s="645"/>
      <c r="Q35" s="646"/>
      <c r="R35" s="647">
        <v>760397</v>
      </c>
      <c r="S35" s="648"/>
      <c r="T35" s="648"/>
      <c r="U35" s="648"/>
      <c r="V35" s="648"/>
      <c r="W35" s="648"/>
      <c r="X35" s="648"/>
      <c r="Y35" s="649"/>
      <c r="Z35" s="650">
        <v>3.3</v>
      </c>
      <c r="AA35" s="650"/>
      <c r="AB35" s="650"/>
      <c r="AC35" s="650"/>
      <c r="AD35" s="651" t="s">
        <v>128</v>
      </c>
      <c r="AE35" s="651"/>
      <c r="AF35" s="651"/>
      <c r="AG35" s="651"/>
      <c r="AH35" s="651"/>
      <c r="AI35" s="651"/>
      <c r="AJ35" s="651"/>
      <c r="AK35" s="651"/>
      <c r="AL35" s="652" t="s">
        <v>128</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51034</v>
      </c>
      <c r="CS35" s="683"/>
      <c r="CT35" s="683"/>
      <c r="CU35" s="683"/>
      <c r="CV35" s="683"/>
      <c r="CW35" s="683"/>
      <c r="CX35" s="683"/>
      <c r="CY35" s="684"/>
      <c r="CZ35" s="652">
        <v>0.2</v>
      </c>
      <c r="DA35" s="681"/>
      <c r="DB35" s="681"/>
      <c r="DC35" s="685"/>
      <c r="DD35" s="656">
        <v>37698</v>
      </c>
      <c r="DE35" s="683"/>
      <c r="DF35" s="683"/>
      <c r="DG35" s="683"/>
      <c r="DH35" s="683"/>
      <c r="DI35" s="683"/>
      <c r="DJ35" s="683"/>
      <c r="DK35" s="684"/>
      <c r="DL35" s="656">
        <v>21685</v>
      </c>
      <c r="DM35" s="683"/>
      <c r="DN35" s="683"/>
      <c r="DO35" s="683"/>
      <c r="DP35" s="683"/>
      <c r="DQ35" s="683"/>
      <c r="DR35" s="683"/>
      <c r="DS35" s="683"/>
      <c r="DT35" s="683"/>
      <c r="DU35" s="683"/>
      <c r="DV35" s="684"/>
      <c r="DW35" s="652">
        <v>0.2</v>
      </c>
      <c r="DX35" s="681"/>
      <c r="DY35" s="681"/>
      <c r="DZ35" s="681"/>
      <c r="EA35" s="681"/>
      <c r="EB35" s="681"/>
      <c r="EC35" s="682"/>
    </row>
    <row r="36" spans="2:133" ht="11.25" customHeight="1" x14ac:dyDescent="0.25">
      <c r="B36" s="644" t="s">
        <v>324</v>
      </c>
      <c r="C36" s="645"/>
      <c r="D36" s="645"/>
      <c r="E36" s="645"/>
      <c r="F36" s="645"/>
      <c r="G36" s="645"/>
      <c r="H36" s="645"/>
      <c r="I36" s="645"/>
      <c r="J36" s="645"/>
      <c r="K36" s="645"/>
      <c r="L36" s="645"/>
      <c r="M36" s="645"/>
      <c r="N36" s="645"/>
      <c r="O36" s="645"/>
      <c r="P36" s="645"/>
      <c r="Q36" s="646"/>
      <c r="R36" s="647">
        <v>1612181</v>
      </c>
      <c r="S36" s="648"/>
      <c r="T36" s="648"/>
      <c r="U36" s="648"/>
      <c r="V36" s="648"/>
      <c r="W36" s="648"/>
      <c r="X36" s="648"/>
      <c r="Y36" s="649"/>
      <c r="Z36" s="650">
        <v>7</v>
      </c>
      <c r="AA36" s="650"/>
      <c r="AB36" s="650"/>
      <c r="AC36" s="650"/>
      <c r="AD36" s="651" t="s">
        <v>128</v>
      </c>
      <c r="AE36" s="651"/>
      <c r="AF36" s="651"/>
      <c r="AG36" s="651"/>
      <c r="AH36" s="651"/>
      <c r="AI36" s="651"/>
      <c r="AJ36" s="651"/>
      <c r="AK36" s="651"/>
      <c r="AL36" s="652" t="s">
        <v>128</v>
      </c>
      <c r="AM36" s="653"/>
      <c r="AN36" s="653"/>
      <c r="AO36" s="654"/>
      <c r="AP36" s="235"/>
      <c r="AQ36" s="721" t="s">
        <v>325</v>
      </c>
      <c r="AR36" s="722"/>
      <c r="AS36" s="722"/>
      <c r="AT36" s="722"/>
      <c r="AU36" s="722"/>
      <c r="AV36" s="722"/>
      <c r="AW36" s="722"/>
      <c r="AX36" s="722"/>
      <c r="AY36" s="723"/>
      <c r="AZ36" s="636">
        <v>2413707</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645830</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5486047</v>
      </c>
      <c r="CS36" s="648"/>
      <c r="CT36" s="648"/>
      <c r="CU36" s="648"/>
      <c r="CV36" s="648"/>
      <c r="CW36" s="648"/>
      <c r="CX36" s="648"/>
      <c r="CY36" s="649"/>
      <c r="CZ36" s="652">
        <v>25.5</v>
      </c>
      <c r="DA36" s="681"/>
      <c r="DB36" s="681"/>
      <c r="DC36" s="685"/>
      <c r="DD36" s="656">
        <v>2391526</v>
      </c>
      <c r="DE36" s="648"/>
      <c r="DF36" s="648"/>
      <c r="DG36" s="648"/>
      <c r="DH36" s="648"/>
      <c r="DI36" s="648"/>
      <c r="DJ36" s="648"/>
      <c r="DK36" s="649"/>
      <c r="DL36" s="656">
        <v>1497343</v>
      </c>
      <c r="DM36" s="648"/>
      <c r="DN36" s="648"/>
      <c r="DO36" s="648"/>
      <c r="DP36" s="648"/>
      <c r="DQ36" s="648"/>
      <c r="DR36" s="648"/>
      <c r="DS36" s="648"/>
      <c r="DT36" s="648"/>
      <c r="DU36" s="648"/>
      <c r="DV36" s="649"/>
      <c r="DW36" s="652">
        <v>14.5</v>
      </c>
      <c r="DX36" s="681"/>
      <c r="DY36" s="681"/>
      <c r="DZ36" s="681"/>
      <c r="EA36" s="681"/>
      <c r="EB36" s="681"/>
      <c r="EC36" s="682"/>
    </row>
    <row r="37" spans="2:133" ht="11.25" customHeight="1" x14ac:dyDescent="0.25">
      <c r="B37" s="644" t="s">
        <v>328</v>
      </c>
      <c r="C37" s="645"/>
      <c r="D37" s="645"/>
      <c r="E37" s="645"/>
      <c r="F37" s="645"/>
      <c r="G37" s="645"/>
      <c r="H37" s="645"/>
      <c r="I37" s="645"/>
      <c r="J37" s="645"/>
      <c r="K37" s="645"/>
      <c r="L37" s="645"/>
      <c r="M37" s="645"/>
      <c r="N37" s="645"/>
      <c r="O37" s="645"/>
      <c r="P37" s="645"/>
      <c r="Q37" s="646"/>
      <c r="R37" s="647">
        <v>621071</v>
      </c>
      <c r="S37" s="648"/>
      <c r="T37" s="648"/>
      <c r="U37" s="648"/>
      <c r="V37" s="648"/>
      <c r="W37" s="648"/>
      <c r="X37" s="648"/>
      <c r="Y37" s="649"/>
      <c r="Z37" s="650">
        <v>2.7</v>
      </c>
      <c r="AA37" s="650"/>
      <c r="AB37" s="650"/>
      <c r="AC37" s="650"/>
      <c r="AD37" s="651" t="s">
        <v>128</v>
      </c>
      <c r="AE37" s="651"/>
      <c r="AF37" s="651"/>
      <c r="AG37" s="651"/>
      <c r="AH37" s="651"/>
      <c r="AI37" s="651"/>
      <c r="AJ37" s="651"/>
      <c r="AK37" s="651"/>
      <c r="AL37" s="652" t="s">
        <v>128</v>
      </c>
      <c r="AM37" s="653"/>
      <c r="AN37" s="653"/>
      <c r="AO37" s="654"/>
      <c r="AQ37" s="725" t="s">
        <v>329</v>
      </c>
      <c r="AR37" s="726"/>
      <c r="AS37" s="726"/>
      <c r="AT37" s="726"/>
      <c r="AU37" s="726"/>
      <c r="AV37" s="726"/>
      <c r="AW37" s="726"/>
      <c r="AX37" s="726"/>
      <c r="AY37" s="727"/>
      <c r="AZ37" s="647">
        <v>332283</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587143</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953023</v>
      </c>
      <c r="CS37" s="683"/>
      <c r="CT37" s="683"/>
      <c r="CU37" s="683"/>
      <c r="CV37" s="683"/>
      <c r="CW37" s="683"/>
      <c r="CX37" s="683"/>
      <c r="CY37" s="684"/>
      <c r="CZ37" s="652">
        <v>4.4000000000000004</v>
      </c>
      <c r="DA37" s="681"/>
      <c r="DB37" s="681"/>
      <c r="DC37" s="685"/>
      <c r="DD37" s="656">
        <v>952323</v>
      </c>
      <c r="DE37" s="683"/>
      <c r="DF37" s="683"/>
      <c r="DG37" s="683"/>
      <c r="DH37" s="683"/>
      <c r="DI37" s="683"/>
      <c r="DJ37" s="683"/>
      <c r="DK37" s="684"/>
      <c r="DL37" s="656">
        <v>951278</v>
      </c>
      <c r="DM37" s="683"/>
      <c r="DN37" s="683"/>
      <c r="DO37" s="683"/>
      <c r="DP37" s="683"/>
      <c r="DQ37" s="683"/>
      <c r="DR37" s="683"/>
      <c r="DS37" s="683"/>
      <c r="DT37" s="683"/>
      <c r="DU37" s="683"/>
      <c r="DV37" s="684"/>
      <c r="DW37" s="652">
        <v>9.1999999999999993</v>
      </c>
      <c r="DX37" s="681"/>
      <c r="DY37" s="681"/>
      <c r="DZ37" s="681"/>
      <c r="EA37" s="681"/>
      <c r="EB37" s="681"/>
      <c r="EC37" s="682"/>
    </row>
    <row r="38" spans="2:133" ht="11.25" customHeight="1" x14ac:dyDescent="0.25">
      <c r="B38" s="644" t="s">
        <v>332</v>
      </c>
      <c r="C38" s="645"/>
      <c r="D38" s="645"/>
      <c r="E38" s="645"/>
      <c r="F38" s="645"/>
      <c r="G38" s="645"/>
      <c r="H38" s="645"/>
      <c r="I38" s="645"/>
      <c r="J38" s="645"/>
      <c r="K38" s="645"/>
      <c r="L38" s="645"/>
      <c r="M38" s="645"/>
      <c r="N38" s="645"/>
      <c r="O38" s="645"/>
      <c r="P38" s="645"/>
      <c r="Q38" s="646"/>
      <c r="R38" s="647">
        <v>177597</v>
      </c>
      <c r="S38" s="648"/>
      <c r="T38" s="648"/>
      <c r="U38" s="648"/>
      <c r="V38" s="648"/>
      <c r="W38" s="648"/>
      <c r="X38" s="648"/>
      <c r="Y38" s="649"/>
      <c r="Z38" s="650">
        <v>0.8</v>
      </c>
      <c r="AA38" s="650"/>
      <c r="AB38" s="650"/>
      <c r="AC38" s="650"/>
      <c r="AD38" s="651">
        <v>113</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193792</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4383</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1742841</v>
      </c>
      <c r="CS38" s="648"/>
      <c r="CT38" s="648"/>
      <c r="CU38" s="648"/>
      <c r="CV38" s="648"/>
      <c r="CW38" s="648"/>
      <c r="CX38" s="648"/>
      <c r="CY38" s="649"/>
      <c r="CZ38" s="652">
        <v>8.1</v>
      </c>
      <c r="DA38" s="681"/>
      <c r="DB38" s="681"/>
      <c r="DC38" s="685"/>
      <c r="DD38" s="656">
        <v>1397799</v>
      </c>
      <c r="DE38" s="648"/>
      <c r="DF38" s="648"/>
      <c r="DG38" s="648"/>
      <c r="DH38" s="648"/>
      <c r="DI38" s="648"/>
      <c r="DJ38" s="648"/>
      <c r="DK38" s="649"/>
      <c r="DL38" s="656">
        <v>1327062</v>
      </c>
      <c r="DM38" s="648"/>
      <c r="DN38" s="648"/>
      <c r="DO38" s="648"/>
      <c r="DP38" s="648"/>
      <c r="DQ38" s="648"/>
      <c r="DR38" s="648"/>
      <c r="DS38" s="648"/>
      <c r="DT38" s="648"/>
      <c r="DU38" s="648"/>
      <c r="DV38" s="649"/>
      <c r="DW38" s="652">
        <v>12.9</v>
      </c>
      <c r="DX38" s="681"/>
      <c r="DY38" s="681"/>
      <c r="DZ38" s="681"/>
      <c r="EA38" s="681"/>
      <c r="EB38" s="681"/>
      <c r="EC38" s="682"/>
    </row>
    <row r="39" spans="2:133" ht="11.25" customHeight="1" x14ac:dyDescent="0.25">
      <c r="B39" s="644" t="s">
        <v>336</v>
      </c>
      <c r="C39" s="645"/>
      <c r="D39" s="645"/>
      <c r="E39" s="645"/>
      <c r="F39" s="645"/>
      <c r="G39" s="645"/>
      <c r="H39" s="645"/>
      <c r="I39" s="645"/>
      <c r="J39" s="645"/>
      <c r="K39" s="645"/>
      <c r="L39" s="645"/>
      <c r="M39" s="645"/>
      <c r="N39" s="645"/>
      <c r="O39" s="645"/>
      <c r="P39" s="645"/>
      <c r="Q39" s="646"/>
      <c r="R39" s="647">
        <v>2136754</v>
      </c>
      <c r="S39" s="648"/>
      <c r="T39" s="648"/>
      <c r="U39" s="648"/>
      <c r="V39" s="648"/>
      <c r="W39" s="648"/>
      <c r="X39" s="648"/>
      <c r="Y39" s="649"/>
      <c r="Z39" s="650">
        <v>9.3000000000000007</v>
      </c>
      <c r="AA39" s="650"/>
      <c r="AB39" s="650"/>
      <c r="AC39" s="650"/>
      <c r="AD39" s="651" t="s">
        <v>128</v>
      </c>
      <c r="AE39" s="651"/>
      <c r="AF39" s="651"/>
      <c r="AG39" s="651"/>
      <c r="AH39" s="651"/>
      <c r="AI39" s="651"/>
      <c r="AJ39" s="651"/>
      <c r="AK39" s="651"/>
      <c r="AL39" s="652" t="s">
        <v>128</v>
      </c>
      <c r="AM39" s="653"/>
      <c r="AN39" s="653"/>
      <c r="AO39" s="654"/>
      <c r="AQ39" s="725" t="s">
        <v>337</v>
      </c>
      <c r="AR39" s="726"/>
      <c r="AS39" s="726"/>
      <c r="AT39" s="726"/>
      <c r="AU39" s="726"/>
      <c r="AV39" s="726"/>
      <c r="AW39" s="726"/>
      <c r="AX39" s="726"/>
      <c r="AY39" s="727"/>
      <c r="AZ39" s="647">
        <v>144791</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7115</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1011569</v>
      </c>
      <c r="CS39" s="683"/>
      <c r="CT39" s="683"/>
      <c r="CU39" s="683"/>
      <c r="CV39" s="683"/>
      <c r="CW39" s="683"/>
      <c r="CX39" s="683"/>
      <c r="CY39" s="684"/>
      <c r="CZ39" s="652">
        <v>4.7</v>
      </c>
      <c r="DA39" s="681"/>
      <c r="DB39" s="681"/>
      <c r="DC39" s="685"/>
      <c r="DD39" s="656">
        <v>230373</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5">
      <c r="B40" s="644" t="s">
        <v>340</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341</v>
      </c>
      <c r="AR40" s="726"/>
      <c r="AS40" s="726"/>
      <c r="AT40" s="726"/>
      <c r="AU40" s="726"/>
      <c r="AV40" s="726"/>
      <c r="AW40" s="726"/>
      <c r="AX40" s="726"/>
      <c r="AY40" s="727"/>
      <c r="AZ40" s="647" t="s">
        <v>128</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89</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164287</v>
      </c>
      <c r="CS40" s="648"/>
      <c r="CT40" s="648"/>
      <c r="CU40" s="648"/>
      <c r="CV40" s="648"/>
      <c r="CW40" s="648"/>
      <c r="CX40" s="648"/>
      <c r="CY40" s="649"/>
      <c r="CZ40" s="652">
        <v>0.8</v>
      </c>
      <c r="DA40" s="681"/>
      <c r="DB40" s="681"/>
      <c r="DC40" s="685"/>
      <c r="DD40" s="656">
        <v>153607</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25">
      <c r="B41" s="644" t="s">
        <v>345</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128</v>
      </c>
      <c r="AM41" s="653"/>
      <c r="AN41" s="653"/>
      <c r="AO41" s="654"/>
      <c r="AQ41" s="725" t="s">
        <v>346</v>
      </c>
      <c r="AR41" s="726"/>
      <c r="AS41" s="726"/>
      <c r="AT41" s="726"/>
      <c r="AU41" s="726"/>
      <c r="AV41" s="726"/>
      <c r="AW41" s="726"/>
      <c r="AX41" s="726"/>
      <c r="AY41" s="727"/>
      <c r="AZ41" s="647">
        <v>313839</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t="s">
        <v>128</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5">
      <c r="B42" s="644" t="s">
        <v>349</v>
      </c>
      <c r="C42" s="645"/>
      <c r="D42" s="645"/>
      <c r="E42" s="645"/>
      <c r="F42" s="645"/>
      <c r="G42" s="645"/>
      <c r="H42" s="645"/>
      <c r="I42" s="645"/>
      <c r="J42" s="645"/>
      <c r="K42" s="645"/>
      <c r="L42" s="645"/>
      <c r="M42" s="645"/>
      <c r="N42" s="645"/>
      <c r="O42" s="645"/>
      <c r="P42" s="645"/>
      <c r="Q42" s="646"/>
      <c r="R42" s="647">
        <v>304988</v>
      </c>
      <c r="S42" s="648"/>
      <c r="T42" s="648"/>
      <c r="U42" s="648"/>
      <c r="V42" s="648"/>
      <c r="W42" s="648"/>
      <c r="X42" s="648"/>
      <c r="Y42" s="649"/>
      <c r="Z42" s="650">
        <v>1.3</v>
      </c>
      <c r="AA42" s="650"/>
      <c r="AB42" s="650"/>
      <c r="AC42" s="650"/>
      <c r="AD42" s="651" t="s">
        <v>128</v>
      </c>
      <c r="AE42" s="651"/>
      <c r="AF42" s="651"/>
      <c r="AG42" s="651"/>
      <c r="AH42" s="651"/>
      <c r="AI42" s="651"/>
      <c r="AJ42" s="651"/>
      <c r="AK42" s="651"/>
      <c r="AL42" s="652" t="s">
        <v>128</v>
      </c>
      <c r="AM42" s="653"/>
      <c r="AN42" s="653"/>
      <c r="AO42" s="654"/>
      <c r="AQ42" s="746" t="s">
        <v>350</v>
      </c>
      <c r="AR42" s="747"/>
      <c r="AS42" s="747"/>
      <c r="AT42" s="747"/>
      <c r="AU42" s="747"/>
      <c r="AV42" s="747"/>
      <c r="AW42" s="747"/>
      <c r="AX42" s="747"/>
      <c r="AY42" s="748"/>
      <c r="AZ42" s="738">
        <v>1429002</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429</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2694873</v>
      </c>
      <c r="CS42" s="648"/>
      <c r="CT42" s="648"/>
      <c r="CU42" s="648"/>
      <c r="CV42" s="648"/>
      <c r="CW42" s="648"/>
      <c r="CX42" s="648"/>
      <c r="CY42" s="649"/>
      <c r="CZ42" s="652">
        <v>12.5</v>
      </c>
      <c r="DA42" s="653"/>
      <c r="DB42" s="653"/>
      <c r="DC42" s="665"/>
      <c r="DD42" s="656">
        <v>608290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5">
      <c r="B43" s="697" t="s">
        <v>353</v>
      </c>
      <c r="C43" s="698"/>
      <c r="D43" s="698"/>
      <c r="E43" s="698"/>
      <c r="F43" s="698"/>
      <c r="G43" s="698"/>
      <c r="H43" s="698"/>
      <c r="I43" s="698"/>
      <c r="J43" s="698"/>
      <c r="K43" s="698"/>
      <c r="L43" s="698"/>
      <c r="M43" s="698"/>
      <c r="N43" s="698"/>
      <c r="O43" s="698"/>
      <c r="P43" s="698"/>
      <c r="Q43" s="699"/>
      <c r="R43" s="738">
        <v>22945236</v>
      </c>
      <c r="S43" s="739"/>
      <c r="T43" s="739"/>
      <c r="U43" s="739"/>
      <c r="V43" s="739"/>
      <c r="W43" s="739"/>
      <c r="X43" s="739"/>
      <c r="Y43" s="740"/>
      <c r="Z43" s="741">
        <v>100</v>
      </c>
      <c r="AA43" s="741"/>
      <c r="AB43" s="741"/>
      <c r="AC43" s="741"/>
      <c r="AD43" s="742">
        <v>9998651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80702</v>
      </c>
      <c r="CS43" s="683"/>
      <c r="CT43" s="683"/>
      <c r="CU43" s="683"/>
      <c r="CV43" s="683"/>
      <c r="CW43" s="683"/>
      <c r="CX43" s="683"/>
      <c r="CY43" s="684"/>
      <c r="CZ43" s="652">
        <v>0.4</v>
      </c>
      <c r="DA43" s="681"/>
      <c r="DB43" s="681"/>
      <c r="DC43" s="685"/>
      <c r="DD43" s="656">
        <v>80702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2375560</v>
      </c>
      <c r="CS44" s="648"/>
      <c r="CT44" s="648"/>
      <c r="CU44" s="648"/>
      <c r="CV44" s="648"/>
      <c r="CW44" s="648"/>
      <c r="CX44" s="648"/>
      <c r="CY44" s="649"/>
      <c r="CZ44" s="652">
        <v>11</v>
      </c>
      <c r="DA44" s="653"/>
      <c r="DB44" s="653"/>
      <c r="DC44" s="665"/>
      <c r="DD44" s="656">
        <v>418760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1155348</v>
      </c>
      <c r="CS45" s="683"/>
      <c r="CT45" s="683"/>
      <c r="CU45" s="683"/>
      <c r="CV45" s="683"/>
      <c r="CW45" s="683"/>
      <c r="CX45" s="683"/>
      <c r="CY45" s="684"/>
      <c r="CZ45" s="652">
        <v>5.4</v>
      </c>
      <c r="DA45" s="681"/>
      <c r="DB45" s="681"/>
      <c r="DC45" s="685"/>
      <c r="DD45" s="656">
        <v>112981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1084613</v>
      </c>
      <c r="CS46" s="648"/>
      <c r="CT46" s="648"/>
      <c r="CU46" s="648"/>
      <c r="CV46" s="648"/>
      <c r="CW46" s="648"/>
      <c r="CX46" s="648"/>
      <c r="CY46" s="649"/>
      <c r="CZ46" s="652">
        <v>5</v>
      </c>
      <c r="DA46" s="653"/>
      <c r="DB46" s="653"/>
      <c r="DC46" s="665"/>
      <c r="DD46" s="656">
        <v>285357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319313</v>
      </c>
      <c r="CS47" s="683"/>
      <c r="CT47" s="683"/>
      <c r="CU47" s="683"/>
      <c r="CV47" s="683"/>
      <c r="CW47" s="683"/>
      <c r="CX47" s="683"/>
      <c r="CY47" s="684"/>
      <c r="CZ47" s="652">
        <v>1.5</v>
      </c>
      <c r="DA47" s="681"/>
      <c r="DB47" s="681"/>
      <c r="DC47" s="685"/>
      <c r="DD47" s="656">
        <v>189530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5" x14ac:dyDescent="0.2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128</v>
      </c>
      <c r="CS48" s="648"/>
      <c r="CT48" s="648"/>
      <c r="CU48" s="648"/>
      <c r="CV48" s="648"/>
      <c r="CW48" s="648"/>
      <c r="CX48" s="648"/>
      <c r="CY48" s="649"/>
      <c r="CZ48" s="652" t="s">
        <v>363</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21501990</v>
      </c>
      <c r="CS49" s="718"/>
      <c r="CT49" s="718"/>
      <c r="CU49" s="718"/>
      <c r="CV49" s="718"/>
      <c r="CW49" s="718"/>
      <c r="CX49" s="718"/>
      <c r="CY49" s="749"/>
      <c r="CZ49" s="743">
        <v>100</v>
      </c>
      <c r="DA49" s="750"/>
      <c r="DB49" s="750"/>
      <c r="DC49" s="751"/>
      <c r="DD49" s="752">
        <v>11884128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S2xsF3Enzk4+uZ1sHB3H42y0DAosaNjkhIk9RH0I4V9CIaj+oUYwDBZhzQtloQRyaN4layKxQ+IflNWNzb1oA==" saltValue="T2AN9xogNyZZsqx8MFz/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91" customWidth="1"/>
    <col min="131" max="131" width="1.59765625" style="291" customWidth="1"/>
    <col min="132" max="16384" width="9" style="291" hidden="1"/>
  </cols>
  <sheetData>
    <row r="1" spans="1:131" s="249" customFormat="1" ht="11.25" customHeight="1" thickBot="1" x14ac:dyDescent="0.3">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3">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3">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3">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5">
      <c r="A7" s="260">
        <v>1</v>
      </c>
      <c r="B7" s="779" t="s">
        <v>387</v>
      </c>
      <c r="C7" s="780"/>
      <c r="D7" s="780"/>
      <c r="E7" s="780"/>
      <c r="F7" s="780"/>
      <c r="G7" s="780"/>
      <c r="H7" s="780"/>
      <c r="I7" s="780"/>
      <c r="J7" s="780"/>
      <c r="K7" s="780"/>
      <c r="L7" s="780"/>
      <c r="M7" s="780"/>
      <c r="N7" s="780"/>
      <c r="O7" s="780"/>
      <c r="P7" s="781"/>
      <c r="Q7" s="782">
        <v>22891</v>
      </c>
      <c r="R7" s="783"/>
      <c r="S7" s="783"/>
      <c r="T7" s="783"/>
      <c r="U7" s="783"/>
      <c r="V7" s="783">
        <v>21458</v>
      </c>
      <c r="W7" s="783"/>
      <c r="X7" s="783"/>
      <c r="Y7" s="783"/>
      <c r="Z7" s="783"/>
      <c r="AA7" s="783">
        <v>1433</v>
      </c>
      <c r="AB7" s="783"/>
      <c r="AC7" s="783"/>
      <c r="AD7" s="783"/>
      <c r="AE7" s="784"/>
      <c r="AF7" s="785">
        <v>794</v>
      </c>
      <c r="AG7" s="786"/>
      <c r="AH7" s="786"/>
      <c r="AI7" s="786"/>
      <c r="AJ7" s="787"/>
      <c r="AK7" s="822">
        <v>1612</v>
      </c>
      <c r="AL7" s="823"/>
      <c r="AM7" s="823"/>
      <c r="AN7" s="823"/>
      <c r="AO7" s="823"/>
      <c r="AP7" s="823">
        <v>17511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8</v>
      </c>
      <c r="CI7" s="820"/>
      <c r="CJ7" s="820"/>
      <c r="CK7" s="820"/>
      <c r="CL7" s="821"/>
      <c r="CM7" s="819">
        <v>113</v>
      </c>
      <c r="CN7" s="820"/>
      <c r="CO7" s="820"/>
      <c r="CP7" s="820"/>
      <c r="CQ7" s="821"/>
      <c r="CR7" s="819">
        <v>36</v>
      </c>
      <c r="CS7" s="820"/>
      <c r="CT7" s="820"/>
      <c r="CU7" s="820"/>
      <c r="CV7" s="821"/>
      <c r="CW7" s="819" t="s">
        <v>598</v>
      </c>
      <c r="CX7" s="820"/>
      <c r="CY7" s="820"/>
      <c r="CZ7" s="820"/>
      <c r="DA7" s="821"/>
      <c r="DB7" s="819" t="s">
        <v>598</v>
      </c>
      <c r="DC7" s="820"/>
      <c r="DD7" s="820"/>
      <c r="DE7" s="820"/>
      <c r="DF7" s="821"/>
      <c r="DG7" s="819" t="s">
        <v>598</v>
      </c>
      <c r="DH7" s="820"/>
      <c r="DI7" s="820"/>
      <c r="DJ7" s="820"/>
      <c r="DK7" s="821"/>
      <c r="DL7" s="819" t="s">
        <v>598</v>
      </c>
      <c r="DM7" s="820"/>
      <c r="DN7" s="820"/>
      <c r="DO7" s="820"/>
      <c r="DP7" s="821"/>
      <c r="DQ7" s="819" t="s">
        <v>598</v>
      </c>
      <c r="DR7" s="820"/>
      <c r="DS7" s="820"/>
      <c r="DT7" s="820"/>
      <c r="DU7" s="821"/>
      <c r="DV7" s="800"/>
      <c r="DW7" s="801"/>
      <c r="DX7" s="801"/>
      <c r="DY7" s="801"/>
      <c r="DZ7" s="802"/>
      <c r="EA7" s="256"/>
    </row>
    <row r="8" spans="1:131" s="257" customFormat="1" ht="26.25" customHeight="1" x14ac:dyDescent="0.25">
      <c r="A8" s="263">
        <v>2</v>
      </c>
      <c r="B8" s="803" t="s">
        <v>388</v>
      </c>
      <c r="C8" s="804"/>
      <c r="D8" s="804"/>
      <c r="E8" s="804"/>
      <c r="F8" s="804"/>
      <c r="G8" s="804"/>
      <c r="H8" s="804"/>
      <c r="I8" s="804"/>
      <c r="J8" s="804"/>
      <c r="K8" s="804"/>
      <c r="L8" s="804"/>
      <c r="M8" s="804"/>
      <c r="N8" s="804"/>
      <c r="O8" s="804"/>
      <c r="P8" s="805"/>
      <c r="Q8" s="806">
        <v>66</v>
      </c>
      <c r="R8" s="807"/>
      <c r="S8" s="807"/>
      <c r="T8" s="807"/>
      <c r="U8" s="807"/>
      <c r="V8" s="807">
        <v>58</v>
      </c>
      <c r="W8" s="807"/>
      <c r="X8" s="807"/>
      <c r="Y8" s="807"/>
      <c r="Z8" s="807"/>
      <c r="AA8" s="807">
        <v>8</v>
      </c>
      <c r="AB8" s="807"/>
      <c r="AC8" s="807"/>
      <c r="AD8" s="807"/>
      <c r="AE8" s="808"/>
      <c r="AF8" s="809">
        <v>8</v>
      </c>
      <c r="AG8" s="810"/>
      <c r="AH8" s="810"/>
      <c r="AI8" s="810"/>
      <c r="AJ8" s="811"/>
      <c r="AK8" s="812">
        <v>26</v>
      </c>
      <c r="AL8" s="813"/>
      <c r="AM8" s="813"/>
      <c r="AN8" s="813"/>
      <c r="AO8" s="813"/>
      <c r="AP8" s="813">
        <v>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5">
      <c r="A9" s="263">
        <v>3</v>
      </c>
      <c r="B9" s="803" t="s">
        <v>389</v>
      </c>
      <c r="C9" s="804"/>
      <c r="D9" s="804"/>
      <c r="E9" s="804"/>
      <c r="F9" s="804"/>
      <c r="G9" s="804"/>
      <c r="H9" s="804"/>
      <c r="I9" s="804"/>
      <c r="J9" s="804"/>
      <c r="K9" s="804"/>
      <c r="L9" s="804"/>
      <c r="M9" s="804"/>
      <c r="N9" s="804"/>
      <c r="O9" s="804"/>
      <c r="P9" s="805"/>
      <c r="Q9" s="806">
        <v>20</v>
      </c>
      <c r="R9" s="807"/>
      <c r="S9" s="807"/>
      <c r="T9" s="807"/>
      <c r="U9" s="807"/>
      <c r="V9" s="807">
        <v>18</v>
      </c>
      <c r="W9" s="807"/>
      <c r="X9" s="807"/>
      <c r="Y9" s="807"/>
      <c r="Z9" s="807"/>
      <c r="AA9" s="807">
        <v>2</v>
      </c>
      <c r="AB9" s="807"/>
      <c r="AC9" s="807"/>
      <c r="AD9" s="807"/>
      <c r="AE9" s="808"/>
      <c r="AF9" s="809">
        <v>2</v>
      </c>
      <c r="AG9" s="810"/>
      <c r="AH9" s="810"/>
      <c r="AI9" s="810"/>
      <c r="AJ9" s="811"/>
      <c r="AK9" s="812">
        <v>11</v>
      </c>
      <c r="AL9" s="813"/>
      <c r="AM9" s="813"/>
      <c r="AN9" s="813"/>
      <c r="AO9" s="813"/>
      <c r="AP9" s="813">
        <v>237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5">
      <c r="A10" s="263">
        <v>4</v>
      </c>
      <c r="B10" s="803" t="s">
        <v>390</v>
      </c>
      <c r="C10" s="804"/>
      <c r="D10" s="804"/>
      <c r="E10" s="804"/>
      <c r="F10" s="804"/>
      <c r="G10" s="804"/>
      <c r="H10" s="804"/>
      <c r="I10" s="804"/>
      <c r="J10" s="804"/>
      <c r="K10" s="804"/>
      <c r="L10" s="804"/>
      <c r="M10" s="804"/>
      <c r="N10" s="804"/>
      <c r="O10" s="804"/>
      <c r="P10" s="805"/>
      <c r="Q10" s="806">
        <v>70</v>
      </c>
      <c r="R10" s="807"/>
      <c r="S10" s="807"/>
      <c r="T10" s="807"/>
      <c r="U10" s="807"/>
      <c r="V10" s="807">
        <v>69</v>
      </c>
      <c r="W10" s="807"/>
      <c r="X10" s="807"/>
      <c r="Y10" s="807"/>
      <c r="Z10" s="807"/>
      <c r="AA10" s="807">
        <v>1</v>
      </c>
      <c r="AB10" s="807"/>
      <c r="AC10" s="807"/>
      <c r="AD10" s="807"/>
      <c r="AE10" s="808"/>
      <c r="AF10" s="809">
        <v>1</v>
      </c>
      <c r="AG10" s="810"/>
      <c r="AH10" s="810"/>
      <c r="AI10" s="810"/>
      <c r="AJ10" s="811"/>
      <c r="AK10" s="812">
        <v>60</v>
      </c>
      <c r="AL10" s="813"/>
      <c r="AM10" s="813"/>
      <c r="AN10" s="813"/>
      <c r="AO10" s="813"/>
      <c r="AP10" s="813" t="s">
        <v>590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3">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3">
      <c r="A23" s="266" t="s">
        <v>392</v>
      </c>
      <c r="B23" s="838" t="s">
        <v>393</v>
      </c>
      <c r="C23" s="839"/>
      <c r="D23" s="839"/>
      <c r="E23" s="839"/>
      <c r="F23" s="839"/>
      <c r="G23" s="839"/>
      <c r="H23" s="839"/>
      <c r="I23" s="839"/>
      <c r="J23" s="839"/>
      <c r="K23" s="839"/>
      <c r="L23" s="839"/>
      <c r="M23" s="839"/>
      <c r="N23" s="839"/>
      <c r="O23" s="839"/>
      <c r="P23" s="840"/>
      <c r="Q23" s="841">
        <v>22945</v>
      </c>
      <c r="R23" s="842"/>
      <c r="S23" s="842"/>
      <c r="T23" s="842"/>
      <c r="U23" s="842"/>
      <c r="V23" s="842">
        <v>21502</v>
      </c>
      <c r="W23" s="842"/>
      <c r="X23" s="842"/>
      <c r="Y23" s="842"/>
      <c r="Z23" s="842"/>
      <c r="AA23" s="842">
        <v>1443</v>
      </c>
      <c r="AB23" s="842"/>
      <c r="AC23" s="842"/>
      <c r="AD23" s="842"/>
      <c r="AE23" s="843"/>
      <c r="AF23" s="844">
        <v>804</v>
      </c>
      <c r="AG23" s="842"/>
      <c r="AH23" s="842"/>
      <c r="AI23" s="842"/>
      <c r="AJ23" s="845"/>
      <c r="AK23" s="846"/>
      <c r="AL23" s="847"/>
      <c r="AM23" s="847"/>
      <c r="AN23" s="847"/>
      <c r="AO23" s="847"/>
      <c r="AP23" s="842">
        <v>17757</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3">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3">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5">
      <c r="A28" s="268">
        <v>1</v>
      </c>
      <c r="B28" s="779" t="s">
        <v>405</v>
      </c>
      <c r="C28" s="780"/>
      <c r="D28" s="780"/>
      <c r="E28" s="780"/>
      <c r="F28" s="780"/>
      <c r="G28" s="780"/>
      <c r="H28" s="780"/>
      <c r="I28" s="780"/>
      <c r="J28" s="780"/>
      <c r="K28" s="780"/>
      <c r="L28" s="780"/>
      <c r="M28" s="780"/>
      <c r="N28" s="780"/>
      <c r="O28" s="780"/>
      <c r="P28" s="781"/>
      <c r="Q28" s="870">
        <v>4756</v>
      </c>
      <c r="R28" s="871"/>
      <c r="S28" s="871"/>
      <c r="T28" s="871"/>
      <c r="U28" s="871"/>
      <c r="V28" s="871">
        <v>4110</v>
      </c>
      <c r="W28" s="871"/>
      <c r="X28" s="871"/>
      <c r="Y28" s="871"/>
      <c r="Z28" s="871"/>
      <c r="AA28" s="871">
        <v>646</v>
      </c>
      <c r="AB28" s="871"/>
      <c r="AC28" s="871"/>
      <c r="AD28" s="871"/>
      <c r="AE28" s="872"/>
      <c r="AF28" s="873">
        <v>646</v>
      </c>
      <c r="AG28" s="871"/>
      <c r="AH28" s="871"/>
      <c r="AI28" s="871"/>
      <c r="AJ28" s="874"/>
      <c r="AK28" s="875">
        <v>281</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5">
      <c r="A29" s="268">
        <v>2</v>
      </c>
      <c r="B29" s="803" t="s">
        <v>406</v>
      </c>
      <c r="C29" s="804"/>
      <c r="D29" s="804"/>
      <c r="E29" s="804"/>
      <c r="F29" s="804"/>
      <c r="G29" s="804"/>
      <c r="H29" s="804"/>
      <c r="I29" s="804"/>
      <c r="J29" s="804"/>
      <c r="K29" s="804"/>
      <c r="L29" s="804"/>
      <c r="M29" s="804"/>
      <c r="N29" s="804"/>
      <c r="O29" s="804"/>
      <c r="P29" s="805"/>
      <c r="Q29" s="806">
        <v>4053</v>
      </c>
      <c r="R29" s="807"/>
      <c r="S29" s="807"/>
      <c r="T29" s="807"/>
      <c r="U29" s="807"/>
      <c r="V29" s="807">
        <v>3971</v>
      </c>
      <c r="W29" s="807"/>
      <c r="X29" s="807"/>
      <c r="Y29" s="807"/>
      <c r="Z29" s="807"/>
      <c r="AA29" s="807">
        <v>82</v>
      </c>
      <c r="AB29" s="807"/>
      <c r="AC29" s="807"/>
      <c r="AD29" s="807"/>
      <c r="AE29" s="808"/>
      <c r="AF29" s="809">
        <v>82</v>
      </c>
      <c r="AG29" s="810"/>
      <c r="AH29" s="810"/>
      <c r="AI29" s="810"/>
      <c r="AJ29" s="811"/>
      <c r="AK29" s="878">
        <v>659</v>
      </c>
      <c r="AL29" s="879"/>
      <c r="AM29" s="879"/>
      <c r="AN29" s="879"/>
      <c r="AO29" s="879"/>
      <c r="AP29" s="879">
        <v>3</v>
      </c>
      <c r="AQ29" s="879"/>
      <c r="AR29" s="879"/>
      <c r="AS29" s="879"/>
      <c r="AT29" s="879"/>
      <c r="AU29" s="879">
        <v>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5">
      <c r="A30" s="268">
        <v>3</v>
      </c>
      <c r="B30" s="803" t="s">
        <v>407</v>
      </c>
      <c r="C30" s="804"/>
      <c r="D30" s="804"/>
      <c r="E30" s="804"/>
      <c r="F30" s="804"/>
      <c r="G30" s="804"/>
      <c r="H30" s="804"/>
      <c r="I30" s="804"/>
      <c r="J30" s="804"/>
      <c r="K30" s="804"/>
      <c r="L30" s="804"/>
      <c r="M30" s="804"/>
      <c r="N30" s="804"/>
      <c r="O30" s="804"/>
      <c r="P30" s="805"/>
      <c r="Q30" s="806">
        <v>430</v>
      </c>
      <c r="R30" s="807"/>
      <c r="S30" s="807"/>
      <c r="T30" s="807"/>
      <c r="U30" s="807"/>
      <c r="V30" s="807">
        <v>418</v>
      </c>
      <c r="W30" s="807"/>
      <c r="X30" s="807"/>
      <c r="Y30" s="807"/>
      <c r="Z30" s="807"/>
      <c r="AA30" s="807">
        <v>12</v>
      </c>
      <c r="AB30" s="807"/>
      <c r="AC30" s="807"/>
      <c r="AD30" s="807"/>
      <c r="AE30" s="808"/>
      <c r="AF30" s="809">
        <v>12</v>
      </c>
      <c r="AG30" s="810"/>
      <c r="AH30" s="810"/>
      <c r="AI30" s="810"/>
      <c r="AJ30" s="811"/>
      <c r="AK30" s="878">
        <v>155</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5">
      <c r="A31" s="268">
        <v>4</v>
      </c>
      <c r="B31" s="803" t="s">
        <v>408</v>
      </c>
      <c r="C31" s="804"/>
      <c r="D31" s="804"/>
      <c r="E31" s="804"/>
      <c r="F31" s="804"/>
      <c r="G31" s="804"/>
      <c r="H31" s="804"/>
      <c r="I31" s="804"/>
      <c r="J31" s="804"/>
      <c r="K31" s="804"/>
      <c r="L31" s="804"/>
      <c r="M31" s="804"/>
      <c r="N31" s="804"/>
      <c r="O31" s="804"/>
      <c r="P31" s="805"/>
      <c r="Q31" s="806">
        <v>940</v>
      </c>
      <c r="R31" s="807"/>
      <c r="S31" s="807"/>
      <c r="T31" s="807"/>
      <c r="U31" s="807"/>
      <c r="V31" s="807">
        <v>885</v>
      </c>
      <c r="W31" s="807"/>
      <c r="X31" s="807"/>
      <c r="Y31" s="807"/>
      <c r="Z31" s="807"/>
      <c r="AA31" s="807">
        <v>55</v>
      </c>
      <c r="AB31" s="807"/>
      <c r="AC31" s="807"/>
      <c r="AD31" s="807"/>
      <c r="AE31" s="808"/>
      <c r="AF31" s="809">
        <v>1432</v>
      </c>
      <c r="AG31" s="810"/>
      <c r="AH31" s="810"/>
      <c r="AI31" s="810"/>
      <c r="AJ31" s="811"/>
      <c r="AK31" s="878">
        <v>145</v>
      </c>
      <c r="AL31" s="879"/>
      <c r="AM31" s="879"/>
      <c r="AN31" s="879"/>
      <c r="AO31" s="879"/>
      <c r="AP31" s="879">
        <v>2577</v>
      </c>
      <c r="AQ31" s="879"/>
      <c r="AR31" s="879"/>
      <c r="AS31" s="879"/>
      <c r="AT31" s="879"/>
      <c r="AU31" s="879">
        <v>1283</v>
      </c>
      <c r="AV31" s="879"/>
      <c r="AW31" s="879"/>
      <c r="AX31" s="879"/>
      <c r="AY31" s="879"/>
      <c r="AZ31" s="880" t="s">
        <v>590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5">
      <c r="A32" s="268">
        <v>5</v>
      </c>
      <c r="B32" s="803" t="s">
        <v>410</v>
      </c>
      <c r="C32" s="804"/>
      <c r="D32" s="804"/>
      <c r="E32" s="804"/>
      <c r="F32" s="804"/>
      <c r="G32" s="804"/>
      <c r="H32" s="804"/>
      <c r="I32" s="804"/>
      <c r="J32" s="804"/>
      <c r="K32" s="804"/>
      <c r="L32" s="804"/>
      <c r="M32" s="804"/>
      <c r="N32" s="804"/>
      <c r="O32" s="804"/>
      <c r="P32" s="805"/>
      <c r="Q32" s="806">
        <v>3897</v>
      </c>
      <c r="R32" s="807"/>
      <c r="S32" s="807"/>
      <c r="T32" s="807"/>
      <c r="U32" s="807"/>
      <c r="V32" s="807">
        <v>3523</v>
      </c>
      <c r="W32" s="807"/>
      <c r="X32" s="807"/>
      <c r="Y32" s="807"/>
      <c r="Z32" s="807"/>
      <c r="AA32" s="807">
        <v>374</v>
      </c>
      <c r="AB32" s="807"/>
      <c r="AC32" s="807"/>
      <c r="AD32" s="807"/>
      <c r="AE32" s="808"/>
      <c r="AF32" s="809">
        <v>678</v>
      </c>
      <c r="AG32" s="810"/>
      <c r="AH32" s="810"/>
      <c r="AI32" s="810"/>
      <c r="AJ32" s="811"/>
      <c r="AK32" s="878">
        <v>179</v>
      </c>
      <c r="AL32" s="879"/>
      <c r="AM32" s="879"/>
      <c r="AN32" s="879"/>
      <c r="AO32" s="879"/>
      <c r="AP32" s="879">
        <v>1637</v>
      </c>
      <c r="AQ32" s="879"/>
      <c r="AR32" s="879"/>
      <c r="AS32" s="879"/>
      <c r="AT32" s="879"/>
      <c r="AU32" s="879">
        <v>761</v>
      </c>
      <c r="AV32" s="879"/>
      <c r="AW32" s="879"/>
      <c r="AX32" s="879"/>
      <c r="AY32" s="879"/>
      <c r="AZ32" s="880" t="s">
        <v>590</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5">
      <c r="A33" s="268">
        <v>6</v>
      </c>
      <c r="B33" s="803" t="s">
        <v>412</v>
      </c>
      <c r="C33" s="804"/>
      <c r="D33" s="804"/>
      <c r="E33" s="804"/>
      <c r="F33" s="804"/>
      <c r="G33" s="804"/>
      <c r="H33" s="804"/>
      <c r="I33" s="804"/>
      <c r="J33" s="804"/>
      <c r="K33" s="804"/>
      <c r="L33" s="804"/>
      <c r="M33" s="804"/>
      <c r="N33" s="804"/>
      <c r="O33" s="804"/>
      <c r="P33" s="805"/>
      <c r="Q33" s="806">
        <v>301</v>
      </c>
      <c r="R33" s="807"/>
      <c r="S33" s="807"/>
      <c r="T33" s="807"/>
      <c r="U33" s="807"/>
      <c r="V33" s="807">
        <v>250</v>
      </c>
      <c r="W33" s="807"/>
      <c r="X33" s="807"/>
      <c r="Y33" s="807"/>
      <c r="Z33" s="807"/>
      <c r="AA33" s="807">
        <v>51</v>
      </c>
      <c r="AB33" s="807"/>
      <c r="AC33" s="807"/>
      <c r="AD33" s="807"/>
      <c r="AE33" s="808"/>
      <c r="AF33" s="809">
        <v>49</v>
      </c>
      <c r="AG33" s="810"/>
      <c r="AH33" s="810"/>
      <c r="AI33" s="810"/>
      <c r="AJ33" s="811"/>
      <c r="AK33" s="878">
        <v>176</v>
      </c>
      <c r="AL33" s="879"/>
      <c r="AM33" s="879"/>
      <c r="AN33" s="879"/>
      <c r="AO33" s="879"/>
      <c r="AP33" s="879">
        <v>1433</v>
      </c>
      <c r="AQ33" s="879"/>
      <c r="AR33" s="879"/>
      <c r="AS33" s="879"/>
      <c r="AT33" s="879"/>
      <c r="AU33" s="879">
        <v>1433</v>
      </c>
      <c r="AV33" s="879"/>
      <c r="AW33" s="879"/>
      <c r="AX33" s="879"/>
      <c r="AY33" s="879"/>
      <c r="AZ33" s="880" t="s">
        <v>590</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5">
      <c r="A34" s="268">
        <v>7</v>
      </c>
      <c r="B34" s="803" t="s">
        <v>413</v>
      </c>
      <c r="C34" s="804"/>
      <c r="D34" s="804"/>
      <c r="E34" s="804"/>
      <c r="F34" s="804"/>
      <c r="G34" s="804"/>
      <c r="H34" s="804"/>
      <c r="I34" s="804"/>
      <c r="J34" s="804"/>
      <c r="K34" s="804"/>
      <c r="L34" s="804"/>
      <c r="M34" s="804"/>
      <c r="N34" s="804"/>
      <c r="O34" s="804"/>
      <c r="P34" s="805"/>
      <c r="Q34" s="806">
        <v>97</v>
      </c>
      <c r="R34" s="807"/>
      <c r="S34" s="807"/>
      <c r="T34" s="807"/>
      <c r="U34" s="807"/>
      <c r="V34" s="807">
        <v>43</v>
      </c>
      <c r="W34" s="807"/>
      <c r="X34" s="807"/>
      <c r="Y34" s="807"/>
      <c r="Z34" s="807"/>
      <c r="AA34" s="807">
        <v>54</v>
      </c>
      <c r="AB34" s="807"/>
      <c r="AC34" s="807"/>
      <c r="AD34" s="807"/>
      <c r="AE34" s="808"/>
      <c r="AF34" s="809">
        <v>54</v>
      </c>
      <c r="AG34" s="810"/>
      <c r="AH34" s="810"/>
      <c r="AI34" s="810"/>
      <c r="AJ34" s="811"/>
      <c r="AK34" s="878" t="s">
        <v>590</v>
      </c>
      <c r="AL34" s="879"/>
      <c r="AM34" s="879"/>
      <c r="AN34" s="879"/>
      <c r="AO34" s="879"/>
      <c r="AP34" s="879" t="s">
        <v>590</v>
      </c>
      <c r="AQ34" s="879"/>
      <c r="AR34" s="879"/>
      <c r="AS34" s="879"/>
      <c r="AT34" s="879"/>
      <c r="AU34" s="879" t="s">
        <v>590</v>
      </c>
      <c r="AV34" s="879"/>
      <c r="AW34" s="879"/>
      <c r="AX34" s="879"/>
      <c r="AY34" s="879"/>
      <c r="AZ34" s="880" t="s">
        <v>590</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3">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3">
      <c r="A63" s="266" t="s">
        <v>392</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2953</v>
      </c>
      <c r="AG63" s="890"/>
      <c r="AH63" s="890"/>
      <c r="AI63" s="890"/>
      <c r="AJ63" s="891"/>
      <c r="AK63" s="892"/>
      <c r="AL63" s="887"/>
      <c r="AM63" s="887"/>
      <c r="AN63" s="887"/>
      <c r="AO63" s="887"/>
      <c r="AP63" s="890">
        <v>5650</v>
      </c>
      <c r="AQ63" s="890"/>
      <c r="AR63" s="890"/>
      <c r="AS63" s="890"/>
      <c r="AT63" s="890"/>
      <c r="AU63" s="890">
        <v>3477</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3">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3">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5">
      <c r="A68" s="260">
        <v>1</v>
      </c>
      <c r="B68" s="917" t="s">
        <v>591</v>
      </c>
      <c r="C68" s="918"/>
      <c r="D68" s="918"/>
      <c r="E68" s="918"/>
      <c r="F68" s="918"/>
      <c r="G68" s="918"/>
      <c r="H68" s="918"/>
      <c r="I68" s="918"/>
      <c r="J68" s="918"/>
      <c r="K68" s="918"/>
      <c r="L68" s="918"/>
      <c r="M68" s="918"/>
      <c r="N68" s="918"/>
      <c r="O68" s="918"/>
      <c r="P68" s="919"/>
      <c r="Q68" s="920">
        <v>8319</v>
      </c>
      <c r="R68" s="914"/>
      <c r="S68" s="914"/>
      <c r="T68" s="914"/>
      <c r="U68" s="914"/>
      <c r="V68" s="914">
        <v>6892</v>
      </c>
      <c r="W68" s="914"/>
      <c r="X68" s="914"/>
      <c r="Y68" s="914"/>
      <c r="Z68" s="914"/>
      <c r="AA68" s="914">
        <v>1427</v>
      </c>
      <c r="AB68" s="914"/>
      <c r="AC68" s="914"/>
      <c r="AD68" s="914"/>
      <c r="AE68" s="914"/>
      <c r="AF68" s="914">
        <v>1427</v>
      </c>
      <c r="AG68" s="914"/>
      <c r="AH68" s="914"/>
      <c r="AI68" s="914"/>
      <c r="AJ68" s="914"/>
      <c r="AK68" s="914">
        <v>26</v>
      </c>
      <c r="AL68" s="914"/>
      <c r="AM68" s="914"/>
      <c r="AN68" s="914"/>
      <c r="AO68" s="914"/>
      <c r="AP68" s="914" t="s">
        <v>598</v>
      </c>
      <c r="AQ68" s="914"/>
      <c r="AR68" s="914"/>
      <c r="AS68" s="914"/>
      <c r="AT68" s="914"/>
      <c r="AU68" s="914" t="s">
        <v>598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5">
      <c r="A69" s="263">
        <v>2</v>
      </c>
      <c r="B69" s="921" t="s">
        <v>592</v>
      </c>
      <c r="C69" s="922"/>
      <c r="D69" s="922"/>
      <c r="E69" s="922"/>
      <c r="F69" s="922"/>
      <c r="G69" s="922"/>
      <c r="H69" s="922"/>
      <c r="I69" s="922"/>
      <c r="J69" s="922"/>
      <c r="K69" s="922"/>
      <c r="L69" s="922"/>
      <c r="M69" s="922"/>
      <c r="N69" s="922"/>
      <c r="O69" s="922"/>
      <c r="P69" s="923"/>
      <c r="Q69" s="924">
        <v>202</v>
      </c>
      <c r="R69" s="879"/>
      <c r="S69" s="879"/>
      <c r="T69" s="879"/>
      <c r="U69" s="879"/>
      <c r="V69" s="879">
        <v>188</v>
      </c>
      <c r="W69" s="879"/>
      <c r="X69" s="879"/>
      <c r="Y69" s="879"/>
      <c r="Z69" s="879"/>
      <c r="AA69" s="879">
        <v>14</v>
      </c>
      <c r="AB69" s="879"/>
      <c r="AC69" s="879"/>
      <c r="AD69" s="879"/>
      <c r="AE69" s="879"/>
      <c r="AF69" s="879">
        <v>14</v>
      </c>
      <c r="AG69" s="879"/>
      <c r="AH69" s="879"/>
      <c r="AI69" s="879"/>
      <c r="AJ69" s="879"/>
      <c r="AK69" s="879">
        <v>0</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5">
      <c r="A70" s="263">
        <v>3</v>
      </c>
      <c r="B70" s="921" t="s">
        <v>593</v>
      </c>
      <c r="C70" s="922"/>
      <c r="D70" s="922"/>
      <c r="E70" s="922"/>
      <c r="F70" s="922"/>
      <c r="G70" s="922"/>
      <c r="H70" s="922"/>
      <c r="I70" s="922"/>
      <c r="J70" s="922"/>
      <c r="K70" s="922"/>
      <c r="L70" s="922"/>
      <c r="M70" s="922"/>
      <c r="N70" s="922"/>
      <c r="O70" s="922"/>
      <c r="P70" s="923"/>
      <c r="Q70" s="924">
        <v>1325</v>
      </c>
      <c r="R70" s="879"/>
      <c r="S70" s="879"/>
      <c r="T70" s="879"/>
      <c r="U70" s="879"/>
      <c r="V70" s="879">
        <v>1064</v>
      </c>
      <c r="W70" s="879"/>
      <c r="X70" s="879"/>
      <c r="Y70" s="879"/>
      <c r="Z70" s="879"/>
      <c r="AA70" s="879">
        <v>261</v>
      </c>
      <c r="AB70" s="879"/>
      <c r="AC70" s="879"/>
      <c r="AD70" s="879"/>
      <c r="AE70" s="879"/>
      <c r="AF70" s="879">
        <v>261</v>
      </c>
      <c r="AG70" s="879"/>
      <c r="AH70" s="879"/>
      <c r="AI70" s="879"/>
      <c r="AJ70" s="879"/>
      <c r="AK70" s="879" t="s">
        <v>604</v>
      </c>
      <c r="AL70" s="879"/>
      <c r="AM70" s="879"/>
      <c r="AN70" s="879"/>
      <c r="AO70" s="879"/>
      <c r="AP70" s="879">
        <v>2393</v>
      </c>
      <c r="AQ70" s="879"/>
      <c r="AR70" s="879"/>
      <c r="AS70" s="879"/>
      <c r="AT70" s="879"/>
      <c r="AU70" s="879" t="s">
        <v>598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5">
      <c r="A71" s="263">
        <v>4</v>
      </c>
      <c r="B71" s="921" t="s">
        <v>594</v>
      </c>
      <c r="C71" s="922"/>
      <c r="D71" s="922"/>
      <c r="E71" s="922"/>
      <c r="F71" s="922"/>
      <c r="G71" s="922"/>
      <c r="H71" s="922"/>
      <c r="I71" s="922"/>
      <c r="J71" s="922"/>
      <c r="K71" s="922"/>
      <c r="L71" s="922"/>
      <c r="M71" s="922"/>
      <c r="N71" s="922"/>
      <c r="O71" s="922"/>
      <c r="P71" s="923"/>
      <c r="Q71" s="924">
        <v>3658</v>
      </c>
      <c r="R71" s="879"/>
      <c r="S71" s="879"/>
      <c r="T71" s="879"/>
      <c r="U71" s="879"/>
      <c r="V71" s="879">
        <v>3489</v>
      </c>
      <c r="W71" s="879"/>
      <c r="X71" s="879"/>
      <c r="Y71" s="879"/>
      <c r="Z71" s="879"/>
      <c r="AA71" s="879">
        <v>169</v>
      </c>
      <c r="AB71" s="879"/>
      <c r="AC71" s="879"/>
      <c r="AD71" s="879"/>
      <c r="AE71" s="879"/>
      <c r="AF71" s="879">
        <v>147</v>
      </c>
      <c r="AG71" s="879"/>
      <c r="AH71" s="879"/>
      <c r="AI71" s="879"/>
      <c r="AJ71" s="879"/>
      <c r="AK71" s="879" t="s">
        <v>604</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5">
      <c r="A72" s="263">
        <v>5</v>
      </c>
      <c r="B72" s="921" t="s">
        <v>595</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604</v>
      </c>
      <c r="AL72" s="879"/>
      <c r="AM72" s="879"/>
      <c r="AN72" s="879"/>
      <c r="AO72" s="879"/>
      <c r="AP72" s="879" t="s">
        <v>598</v>
      </c>
      <c r="AQ72" s="879"/>
      <c r="AR72" s="879"/>
      <c r="AS72" s="879"/>
      <c r="AT72" s="879"/>
      <c r="AU72" s="879" t="s">
        <v>598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5">
      <c r="A73" s="263">
        <v>6</v>
      </c>
      <c r="B73" s="921" t="s">
        <v>596</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604</v>
      </c>
      <c r="AL73" s="879"/>
      <c r="AM73" s="879"/>
      <c r="AN73" s="879"/>
      <c r="AO73" s="879"/>
      <c r="AP73" s="879" t="s">
        <v>598</v>
      </c>
      <c r="AQ73" s="879"/>
      <c r="AR73" s="879"/>
      <c r="AS73" s="879"/>
      <c r="AT73" s="879"/>
      <c r="AU73" s="879" t="s">
        <v>598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3">
      <c r="A88" s="266" t="s">
        <v>392</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15297</v>
      </c>
      <c r="AG88" s="890"/>
      <c r="AH88" s="890"/>
      <c r="AI88" s="890"/>
      <c r="AJ88" s="890"/>
      <c r="AK88" s="887"/>
      <c r="AL88" s="887"/>
      <c r="AM88" s="887"/>
      <c r="AN88" s="887"/>
      <c r="AO88" s="887"/>
      <c r="AP88" s="890">
        <v>2393</v>
      </c>
      <c r="AQ88" s="890"/>
      <c r="AR88" s="890"/>
      <c r="AS88" s="890"/>
      <c r="AT88" s="890"/>
      <c r="AU88" s="890" t="s">
        <v>598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3">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v>
      </c>
      <c r="CS102" s="898"/>
      <c r="CT102" s="898"/>
      <c r="CU102" s="898"/>
      <c r="CV102" s="941"/>
      <c r="CW102" s="940" t="s">
        <v>598</v>
      </c>
      <c r="CX102" s="898"/>
      <c r="CY102" s="898"/>
      <c r="CZ102" s="898"/>
      <c r="DA102" s="941"/>
      <c r="DB102" s="940" t="s">
        <v>598</v>
      </c>
      <c r="DC102" s="898"/>
      <c r="DD102" s="898"/>
      <c r="DE102" s="898"/>
      <c r="DF102" s="941"/>
      <c r="DG102" s="940" t="s">
        <v>598</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2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3">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304</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304</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304</v>
      </c>
      <c r="DR109" s="943"/>
      <c r="DS109" s="943"/>
      <c r="DT109" s="943"/>
      <c r="DU109" s="944"/>
      <c r="DV109" s="942" t="s">
        <v>438</v>
      </c>
      <c r="DW109" s="943"/>
      <c r="DX109" s="943"/>
      <c r="DY109" s="943"/>
      <c r="DZ109" s="945"/>
    </row>
    <row r="110" spans="1:131" s="248" customFormat="1" ht="26.25" customHeight="1" x14ac:dyDescent="0.2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2521270</v>
      </c>
      <c r="AB110" s="950"/>
      <c r="AC110" s="950"/>
      <c r="AD110" s="950"/>
      <c r="AE110" s="951"/>
      <c r="AF110" s="952">
        <v>2288456</v>
      </c>
      <c r="AG110" s="950"/>
      <c r="AH110" s="950"/>
      <c r="AI110" s="950"/>
      <c r="AJ110" s="951"/>
      <c r="AK110" s="952">
        <v>2268612</v>
      </c>
      <c r="AL110" s="950"/>
      <c r="AM110" s="950"/>
      <c r="AN110" s="950"/>
      <c r="AO110" s="951"/>
      <c r="AP110" s="953">
        <v>26.3</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16794657</v>
      </c>
      <c r="BR110" s="985"/>
      <c r="BS110" s="985"/>
      <c r="BT110" s="985"/>
      <c r="BU110" s="985"/>
      <c r="BV110" s="985">
        <v>17809673</v>
      </c>
      <c r="BW110" s="985"/>
      <c r="BX110" s="985"/>
      <c r="BY110" s="985"/>
      <c r="BZ110" s="985"/>
      <c r="CA110" s="985">
        <v>17756685</v>
      </c>
      <c r="CB110" s="985"/>
      <c r="CC110" s="985"/>
      <c r="CD110" s="985"/>
      <c r="CE110" s="985"/>
      <c r="CF110" s="999">
        <v>205.8</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183</v>
      </c>
      <c r="DM110" s="985"/>
      <c r="DN110" s="985"/>
      <c r="DO110" s="985"/>
      <c r="DP110" s="985"/>
      <c r="DQ110" s="985" t="s">
        <v>183</v>
      </c>
      <c r="DR110" s="985"/>
      <c r="DS110" s="985"/>
      <c r="DT110" s="985"/>
      <c r="DU110" s="985"/>
      <c r="DV110" s="986" t="s">
        <v>183</v>
      </c>
      <c r="DW110" s="986"/>
      <c r="DX110" s="986"/>
      <c r="DY110" s="986"/>
      <c r="DZ110" s="987"/>
    </row>
    <row r="111" spans="1:131" s="248" customFormat="1" ht="26.25" customHeight="1" x14ac:dyDescent="0.2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394</v>
      </c>
      <c r="AL111" s="992"/>
      <c r="AM111" s="992"/>
      <c r="AN111" s="992"/>
      <c r="AO111" s="993"/>
      <c r="AP111" s="995" t="s">
        <v>394</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446</v>
      </c>
      <c r="BW111" s="978"/>
      <c r="BX111" s="978"/>
      <c r="BY111" s="978"/>
      <c r="BZ111" s="978"/>
      <c r="CA111" s="978" t="s">
        <v>446</v>
      </c>
      <c r="CB111" s="978"/>
      <c r="CC111" s="978"/>
      <c r="CD111" s="978"/>
      <c r="CE111" s="978"/>
      <c r="CF111" s="972" t="s">
        <v>446</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446</v>
      </c>
      <c r="DM111" s="978"/>
      <c r="DN111" s="978"/>
      <c r="DO111" s="978"/>
      <c r="DP111" s="978"/>
      <c r="DQ111" s="978" t="s">
        <v>446</v>
      </c>
      <c r="DR111" s="978"/>
      <c r="DS111" s="978"/>
      <c r="DT111" s="978"/>
      <c r="DU111" s="978"/>
      <c r="DV111" s="979" t="s">
        <v>446</v>
      </c>
      <c r="DW111" s="979"/>
      <c r="DX111" s="979"/>
      <c r="DY111" s="979"/>
      <c r="DZ111" s="980"/>
    </row>
    <row r="112" spans="1:131" s="248" customFormat="1" ht="26.25" customHeight="1" x14ac:dyDescent="0.2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450</v>
      </c>
      <c r="AB112" s="1017"/>
      <c r="AC112" s="1017"/>
      <c r="AD112" s="1017"/>
      <c r="AE112" s="1018"/>
      <c r="AF112" s="1019" t="s">
        <v>128</v>
      </c>
      <c r="AG112" s="1017"/>
      <c r="AH112" s="1017"/>
      <c r="AI112" s="1017"/>
      <c r="AJ112" s="1018"/>
      <c r="AK112" s="1019" t="s">
        <v>128</v>
      </c>
      <c r="AL112" s="1017"/>
      <c r="AM112" s="1017"/>
      <c r="AN112" s="1017"/>
      <c r="AO112" s="1018"/>
      <c r="AP112" s="1020" t="s">
        <v>451</v>
      </c>
      <c r="AQ112" s="1021"/>
      <c r="AR112" s="1021"/>
      <c r="AS112" s="1021"/>
      <c r="AT112" s="1022"/>
      <c r="AU112" s="958"/>
      <c r="AV112" s="959"/>
      <c r="AW112" s="959"/>
      <c r="AX112" s="959"/>
      <c r="AY112" s="959"/>
      <c r="AZ112" s="1007" t="s">
        <v>452</v>
      </c>
      <c r="BA112" s="1008"/>
      <c r="BB112" s="1008"/>
      <c r="BC112" s="1008"/>
      <c r="BD112" s="1008"/>
      <c r="BE112" s="1008"/>
      <c r="BF112" s="1008"/>
      <c r="BG112" s="1008"/>
      <c r="BH112" s="1008"/>
      <c r="BI112" s="1008"/>
      <c r="BJ112" s="1008"/>
      <c r="BK112" s="1008"/>
      <c r="BL112" s="1008"/>
      <c r="BM112" s="1008"/>
      <c r="BN112" s="1008"/>
      <c r="BO112" s="1008"/>
      <c r="BP112" s="1009"/>
      <c r="BQ112" s="977">
        <v>3996420</v>
      </c>
      <c r="BR112" s="978"/>
      <c r="BS112" s="978"/>
      <c r="BT112" s="978"/>
      <c r="BU112" s="978"/>
      <c r="BV112" s="978">
        <v>3721293</v>
      </c>
      <c r="BW112" s="978"/>
      <c r="BX112" s="978"/>
      <c r="BY112" s="978"/>
      <c r="BZ112" s="978"/>
      <c r="CA112" s="978">
        <v>4010119</v>
      </c>
      <c r="CB112" s="978"/>
      <c r="CC112" s="978"/>
      <c r="CD112" s="978"/>
      <c r="CE112" s="978"/>
      <c r="CF112" s="972">
        <v>46.5</v>
      </c>
      <c r="CG112" s="973"/>
      <c r="CH112" s="973"/>
      <c r="CI112" s="973"/>
      <c r="CJ112" s="973"/>
      <c r="CK112" s="1003"/>
      <c r="CL112" s="1004"/>
      <c r="CM112" s="974" t="s">
        <v>453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451</v>
      </c>
      <c r="DM112" s="978"/>
      <c r="DN112" s="978"/>
      <c r="DO112" s="978"/>
      <c r="DP112" s="978"/>
      <c r="DQ112" s="978" t="s">
        <v>454</v>
      </c>
      <c r="DR112" s="978"/>
      <c r="DS112" s="978"/>
      <c r="DT112" s="978"/>
      <c r="DU112" s="978"/>
      <c r="DV112" s="979" t="s">
        <v>451</v>
      </c>
      <c r="DW112" s="979"/>
      <c r="DX112" s="979"/>
      <c r="DY112" s="979"/>
      <c r="DZ112" s="980"/>
    </row>
    <row r="113" spans="1:130" s="248" customFormat="1" ht="26.25" customHeight="1" x14ac:dyDescent="0.2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457724</v>
      </c>
      <c r="AB113" s="992"/>
      <c r="AC113" s="992"/>
      <c r="AD113" s="992"/>
      <c r="AE113" s="993"/>
      <c r="AF113" s="994">
        <v>447412</v>
      </c>
      <c r="AG113" s="992"/>
      <c r="AH113" s="992"/>
      <c r="AI113" s="992"/>
      <c r="AJ113" s="993"/>
      <c r="AK113" s="994">
        <v>459493</v>
      </c>
      <c r="AL113" s="992"/>
      <c r="AM113" s="992"/>
      <c r="AN113" s="992"/>
      <c r="AO113" s="993"/>
      <c r="AP113" s="995">
        <v>5.3</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14771</v>
      </c>
      <c r="BR113" s="978"/>
      <c r="BS113" s="978"/>
      <c r="BT113" s="978"/>
      <c r="BU113" s="978"/>
      <c r="BV113" s="978" t="s">
        <v>451</v>
      </c>
      <c r="BW113" s="978"/>
      <c r="BX113" s="978"/>
      <c r="BY113" s="978"/>
      <c r="BZ113" s="978"/>
      <c r="CA113" s="978" t="s">
        <v>128</v>
      </c>
      <c r="CB113" s="978"/>
      <c r="CC113" s="978"/>
      <c r="CD113" s="978"/>
      <c r="CE113" s="978"/>
      <c r="CF113" s="972" t="s">
        <v>128</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451</v>
      </c>
      <c r="DM113" s="1017"/>
      <c r="DN113" s="1017"/>
      <c r="DO113" s="1017"/>
      <c r="DP113" s="1018"/>
      <c r="DQ113" s="1019" t="s">
        <v>458</v>
      </c>
      <c r="DR113" s="1017"/>
      <c r="DS113" s="1017"/>
      <c r="DT113" s="1017"/>
      <c r="DU113" s="1018"/>
      <c r="DV113" s="1020" t="s">
        <v>451</v>
      </c>
      <c r="DW113" s="1021"/>
      <c r="DX113" s="1021"/>
      <c r="DY113" s="1021"/>
      <c r="DZ113" s="1022"/>
    </row>
    <row r="114" spans="1:130" s="248" customFormat="1" ht="26.25" customHeight="1" x14ac:dyDescent="0.2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59249</v>
      </c>
      <c r="AB114" s="1017"/>
      <c r="AC114" s="1017"/>
      <c r="AD114" s="1017"/>
      <c r="AE114" s="1018"/>
      <c r="AF114" s="1019">
        <v>34647</v>
      </c>
      <c r="AG114" s="1017"/>
      <c r="AH114" s="1017"/>
      <c r="AI114" s="1017"/>
      <c r="AJ114" s="1018"/>
      <c r="AK114" s="1019" t="s">
        <v>451</v>
      </c>
      <c r="AL114" s="1017"/>
      <c r="AM114" s="1017"/>
      <c r="AN114" s="1017"/>
      <c r="AO114" s="1018"/>
      <c r="AP114" s="1020" t="s">
        <v>128</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761766</v>
      </c>
      <c r="BR114" s="978"/>
      <c r="BS114" s="978"/>
      <c r="BT114" s="978"/>
      <c r="BU114" s="978"/>
      <c r="BV114" s="978">
        <v>831462</v>
      </c>
      <c r="BW114" s="978"/>
      <c r="BX114" s="978"/>
      <c r="BY114" s="978"/>
      <c r="BZ114" s="978"/>
      <c r="CA114" s="978">
        <v>458116</v>
      </c>
      <c r="CB114" s="978"/>
      <c r="CC114" s="978"/>
      <c r="CD114" s="978"/>
      <c r="CE114" s="978"/>
      <c r="CF114" s="972">
        <v>5.3</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454</v>
      </c>
      <c r="DM114" s="1017"/>
      <c r="DN114" s="1017"/>
      <c r="DO114" s="1017"/>
      <c r="DP114" s="1018"/>
      <c r="DQ114" s="1019" t="s">
        <v>128</v>
      </c>
      <c r="DR114" s="1017"/>
      <c r="DS114" s="1017"/>
      <c r="DT114" s="1017"/>
      <c r="DU114" s="1018"/>
      <c r="DV114" s="1020" t="s">
        <v>451</v>
      </c>
      <c r="DW114" s="1021"/>
      <c r="DX114" s="1021"/>
      <c r="DY114" s="1021"/>
      <c r="DZ114" s="1022"/>
    </row>
    <row r="115" spans="1:130" s="248" customFormat="1" ht="26.25" customHeight="1" x14ac:dyDescent="0.2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128</v>
      </c>
      <c r="AG115" s="992"/>
      <c r="AH115" s="992"/>
      <c r="AI115" s="992"/>
      <c r="AJ115" s="993"/>
      <c r="AK115" s="994" t="s">
        <v>451</v>
      </c>
      <c r="AL115" s="992"/>
      <c r="AM115" s="992"/>
      <c r="AN115" s="992"/>
      <c r="AO115" s="993"/>
      <c r="AP115" s="995" t="s">
        <v>454</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454</v>
      </c>
      <c r="BR115" s="978"/>
      <c r="BS115" s="978"/>
      <c r="BT115" s="978"/>
      <c r="BU115" s="978"/>
      <c r="BV115" s="978" t="s">
        <v>451</v>
      </c>
      <c r="BW115" s="978"/>
      <c r="BX115" s="978"/>
      <c r="BY115" s="978"/>
      <c r="BZ115" s="978"/>
      <c r="CA115" s="978" t="s">
        <v>454</v>
      </c>
      <c r="CB115" s="978"/>
      <c r="CC115" s="978"/>
      <c r="CD115" s="978"/>
      <c r="CE115" s="978"/>
      <c r="CF115" s="972" t="s">
        <v>454</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451</v>
      </c>
      <c r="DM115" s="1017"/>
      <c r="DN115" s="1017"/>
      <c r="DO115" s="1017"/>
      <c r="DP115" s="1018"/>
      <c r="DQ115" s="1019" t="s">
        <v>451</v>
      </c>
      <c r="DR115" s="1017"/>
      <c r="DS115" s="1017"/>
      <c r="DT115" s="1017"/>
      <c r="DU115" s="1018"/>
      <c r="DV115" s="1020" t="s">
        <v>128</v>
      </c>
      <c r="DW115" s="1021"/>
      <c r="DX115" s="1021"/>
      <c r="DY115" s="1021"/>
      <c r="DZ115" s="1022"/>
    </row>
    <row r="116" spans="1:130" s="248" customFormat="1" ht="26.25" customHeight="1" x14ac:dyDescent="0.2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92</v>
      </c>
      <c r="AB116" s="1017"/>
      <c r="AC116" s="1017"/>
      <c r="AD116" s="1017"/>
      <c r="AE116" s="1018"/>
      <c r="AF116" s="1019" t="s">
        <v>128</v>
      </c>
      <c r="AG116" s="1017"/>
      <c r="AH116" s="1017"/>
      <c r="AI116" s="1017"/>
      <c r="AJ116" s="1018"/>
      <c r="AK116" s="1019" t="s">
        <v>454</v>
      </c>
      <c r="AL116" s="1017"/>
      <c r="AM116" s="1017"/>
      <c r="AN116" s="1017"/>
      <c r="AO116" s="1018"/>
      <c r="AP116" s="1020" t="s">
        <v>454</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454</v>
      </c>
      <c r="BW116" s="978"/>
      <c r="BX116" s="978"/>
      <c r="BY116" s="978"/>
      <c r="BZ116" s="978"/>
      <c r="CA116" s="978" t="s">
        <v>454</v>
      </c>
      <c r="CB116" s="978"/>
      <c r="CC116" s="978"/>
      <c r="CD116" s="978"/>
      <c r="CE116" s="978"/>
      <c r="CF116" s="972" t="s">
        <v>454</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451</v>
      </c>
      <c r="DM116" s="1017"/>
      <c r="DN116" s="1017"/>
      <c r="DO116" s="1017"/>
      <c r="DP116" s="1018"/>
      <c r="DQ116" s="1019" t="s">
        <v>451</v>
      </c>
      <c r="DR116" s="1017"/>
      <c r="DS116" s="1017"/>
      <c r="DT116" s="1017"/>
      <c r="DU116" s="1018"/>
      <c r="DV116" s="1020" t="s">
        <v>451</v>
      </c>
      <c r="DW116" s="1021"/>
      <c r="DX116" s="1021"/>
      <c r="DY116" s="1021"/>
      <c r="DZ116" s="1022"/>
    </row>
    <row r="117" spans="1:130" s="248" customFormat="1" ht="26.25" customHeight="1" x14ac:dyDescent="0.2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3038335</v>
      </c>
      <c r="AB117" s="1035"/>
      <c r="AC117" s="1035"/>
      <c r="AD117" s="1035"/>
      <c r="AE117" s="1036"/>
      <c r="AF117" s="1037">
        <v>2770515</v>
      </c>
      <c r="AG117" s="1035"/>
      <c r="AH117" s="1035"/>
      <c r="AI117" s="1035"/>
      <c r="AJ117" s="1036"/>
      <c r="AK117" s="1037">
        <v>2728105</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2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304</v>
      </c>
      <c r="AL118" s="943"/>
      <c r="AM118" s="943"/>
      <c r="AN118" s="943"/>
      <c r="AO118" s="944"/>
      <c r="AP118" s="1029" t="s">
        <v>438</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417</v>
      </c>
      <c r="BW118" s="1056"/>
      <c r="BX118" s="1056"/>
      <c r="BY118" s="1056"/>
      <c r="BZ118" s="1056"/>
      <c r="CA118" s="1056" t="s">
        <v>446</v>
      </c>
      <c r="CB118" s="1056"/>
      <c r="CC118" s="1056"/>
      <c r="CD118" s="1056"/>
      <c r="CE118" s="1056"/>
      <c r="CF118" s="972" t="s">
        <v>446</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446</v>
      </c>
      <c r="DH118" s="1017"/>
      <c r="DI118" s="1017"/>
      <c r="DJ118" s="1017"/>
      <c r="DK118" s="1018"/>
      <c r="DL118" s="1019" t="s">
        <v>417</v>
      </c>
      <c r="DM118" s="1017"/>
      <c r="DN118" s="1017"/>
      <c r="DO118" s="1017"/>
      <c r="DP118" s="1018"/>
      <c r="DQ118" s="1019" t="s">
        <v>446</v>
      </c>
      <c r="DR118" s="1017"/>
      <c r="DS118" s="1017"/>
      <c r="DT118" s="1017"/>
      <c r="DU118" s="1018"/>
      <c r="DV118" s="1020" t="s">
        <v>446</v>
      </c>
      <c r="DW118" s="1021"/>
      <c r="DX118" s="1021"/>
      <c r="DY118" s="1021"/>
      <c r="DZ118" s="1022"/>
    </row>
    <row r="119" spans="1:130" s="248" customFormat="1" ht="26.25" customHeight="1" x14ac:dyDescent="0.2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446</v>
      </c>
      <c r="AG119" s="950"/>
      <c r="AH119" s="950"/>
      <c r="AI119" s="950"/>
      <c r="AJ119" s="951"/>
      <c r="AK119" s="952" t="s">
        <v>446</v>
      </c>
      <c r="AL119" s="950"/>
      <c r="AM119" s="950"/>
      <c r="AN119" s="950"/>
      <c r="AO119" s="951"/>
      <c r="AP119" s="953" t="s">
        <v>446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473</v>
      </c>
      <c r="BP119" s="1064"/>
      <c r="BQ119" s="1055">
        <v>21567614</v>
      </c>
      <c r="BR119" s="1056"/>
      <c r="BS119" s="1056"/>
      <c r="BT119" s="1056"/>
      <c r="BU119" s="1056"/>
      <c r="BV119" s="1056">
        <v>22362428</v>
      </c>
      <c r="BW119" s="1056"/>
      <c r="BX119" s="1056"/>
      <c r="BY119" s="1056"/>
      <c r="BZ119" s="1056"/>
      <c r="CA119" s="1056">
        <v>22224920</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417</v>
      </c>
      <c r="DH119" s="1042"/>
      <c r="DI119" s="1042"/>
      <c r="DJ119" s="1042"/>
      <c r="DK119" s="1043"/>
      <c r="DL119" s="1041" t="s">
        <v>417</v>
      </c>
      <c r="DM119" s="1042"/>
      <c r="DN119" s="1042"/>
      <c r="DO119" s="1042"/>
      <c r="DP119" s="1043"/>
      <c r="DQ119" s="1041" t="s">
        <v>417</v>
      </c>
      <c r="DR119" s="1042"/>
      <c r="DS119" s="1042"/>
      <c r="DT119" s="1042"/>
      <c r="DU119" s="1043"/>
      <c r="DV119" s="1044" t="s">
        <v>446</v>
      </c>
      <c r="DW119" s="1045"/>
      <c r="DX119" s="1045"/>
      <c r="DY119" s="1045"/>
      <c r="DZ119" s="1046"/>
    </row>
    <row r="120" spans="1:130" s="248" customFormat="1" ht="26.25" customHeight="1" x14ac:dyDescent="0.2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417</v>
      </c>
      <c r="AB120" s="1017"/>
      <c r="AC120" s="1017"/>
      <c r="AD120" s="1017"/>
      <c r="AE120" s="1018"/>
      <c r="AF120" s="1019" t="s">
        <v>417</v>
      </c>
      <c r="AG120" s="1017"/>
      <c r="AH120" s="1017"/>
      <c r="AI120" s="1017"/>
      <c r="AJ120" s="1018"/>
      <c r="AK120" s="1019" t="s">
        <v>417</v>
      </c>
      <c r="AL120" s="1017"/>
      <c r="AM120" s="1017"/>
      <c r="AN120" s="1017"/>
      <c r="AO120" s="1018"/>
      <c r="AP120" s="1020" t="s">
        <v>417</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8709713</v>
      </c>
      <c r="BR120" s="985"/>
      <c r="BS120" s="985"/>
      <c r="BT120" s="985"/>
      <c r="BU120" s="985"/>
      <c r="BV120" s="985">
        <v>9103555</v>
      </c>
      <c r="BW120" s="985"/>
      <c r="BX120" s="985"/>
      <c r="BY120" s="985"/>
      <c r="BZ120" s="985"/>
      <c r="CA120" s="985">
        <v>7386970</v>
      </c>
      <c r="CB120" s="985"/>
      <c r="CC120" s="985"/>
      <c r="CD120" s="985"/>
      <c r="CE120" s="985"/>
      <c r="CF120" s="999">
        <v>85.6</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1661955</v>
      </c>
      <c r="DH120" s="985"/>
      <c r="DI120" s="985"/>
      <c r="DJ120" s="985"/>
      <c r="DK120" s="985"/>
      <c r="DL120" s="985">
        <v>1547351</v>
      </c>
      <c r="DM120" s="985"/>
      <c r="DN120" s="985"/>
      <c r="DO120" s="985"/>
      <c r="DP120" s="985"/>
      <c r="DQ120" s="985">
        <v>1433280</v>
      </c>
      <c r="DR120" s="985"/>
      <c r="DS120" s="985"/>
      <c r="DT120" s="985"/>
      <c r="DU120" s="985"/>
      <c r="DV120" s="986">
        <v>16.600000000000001</v>
      </c>
      <c r="DW120" s="986"/>
      <c r="DX120" s="986"/>
      <c r="DY120" s="986"/>
      <c r="DZ120" s="987"/>
    </row>
    <row r="121" spans="1:130" s="248" customFormat="1" ht="26.25" customHeight="1" x14ac:dyDescent="0.2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417</v>
      </c>
      <c r="AB121" s="1017"/>
      <c r="AC121" s="1017"/>
      <c r="AD121" s="1017"/>
      <c r="AE121" s="1018"/>
      <c r="AF121" s="1019" t="s">
        <v>417</v>
      </c>
      <c r="AG121" s="1017"/>
      <c r="AH121" s="1017"/>
      <c r="AI121" s="1017"/>
      <c r="AJ121" s="1018"/>
      <c r="AK121" s="1019" t="s">
        <v>446</v>
      </c>
      <c r="AL121" s="1017"/>
      <c r="AM121" s="1017"/>
      <c r="AN121" s="1017"/>
      <c r="AO121" s="1018"/>
      <c r="AP121" s="1020" t="s">
        <v>417</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728174</v>
      </c>
      <c r="BR121" s="978"/>
      <c r="BS121" s="978"/>
      <c r="BT121" s="978"/>
      <c r="BU121" s="978"/>
      <c r="BV121" s="978">
        <v>709842</v>
      </c>
      <c r="BW121" s="978"/>
      <c r="BX121" s="978"/>
      <c r="BY121" s="978"/>
      <c r="BZ121" s="978"/>
      <c r="CA121" s="978">
        <v>654000</v>
      </c>
      <c r="CB121" s="978"/>
      <c r="CC121" s="978"/>
      <c r="CD121" s="978"/>
      <c r="CE121" s="978"/>
      <c r="CF121" s="972">
        <v>7.6</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1414414</v>
      </c>
      <c r="DH121" s="978"/>
      <c r="DI121" s="978"/>
      <c r="DJ121" s="978"/>
      <c r="DK121" s="978"/>
      <c r="DL121" s="978">
        <v>1346892</v>
      </c>
      <c r="DM121" s="978"/>
      <c r="DN121" s="978"/>
      <c r="DO121" s="978"/>
      <c r="DP121" s="978"/>
      <c r="DQ121" s="978">
        <v>1283443</v>
      </c>
      <c r="DR121" s="978"/>
      <c r="DS121" s="978"/>
      <c r="DT121" s="978"/>
      <c r="DU121" s="978"/>
      <c r="DV121" s="979">
        <v>14.9</v>
      </c>
      <c r="DW121" s="979"/>
      <c r="DX121" s="979"/>
      <c r="DY121" s="979"/>
      <c r="DZ121" s="980"/>
    </row>
    <row r="122" spans="1:130" s="248" customFormat="1" ht="26.25" customHeight="1" x14ac:dyDescent="0.2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417</v>
      </c>
      <c r="AB122" s="1017"/>
      <c r="AC122" s="1017"/>
      <c r="AD122" s="1017"/>
      <c r="AE122" s="1018"/>
      <c r="AF122" s="1019" t="s">
        <v>417</v>
      </c>
      <c r="AG122" s="1017"/>
      <c r="AH122" s="1017"/>
      <c r="AI122" s="1017"/>
      <c r="AJ122" s="1018"/>
      <c r="AK122" s="1019" t="s">
        <v>417</v>
      </c>
      <c r="AL122" s="1017"/>
      <c r="AM122" s="1017"/>
      <c r="AN122" s="1017"/>
      <c r="AO122" s="1018"/>
      <c r="AP122" s="1020" t="s">
        <v>417</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15504756</v>
      </c>
      <c r="BR122" s="1056"/>
      <c r="BS122" s="1056"/>
      <c r="BT122" s="1056"/>
      <c r="BU122" s="1056"/>
      <c r="BV122" s="1056">
        <v>16170528</v>
      </c>
      <c r="BW122" s="1056"/>
      <c r="BX122" s="1056"/>
      <c r="BY122" s="1056"/>
      <c r="BZ122" s="1056"/>
      <c r="CA122" s="1056">
        <v>16142176</v>
      </c>
      <c r="CB122" s="1056"/>
      <c r="CC122" s="1056"/>
      <c r="CD122" s="1056"/>
      <c r="CE122" s="1056"/>
      <c r="CF122" s="1076">
        <v>187.1</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v>918202</v>
      </c>
      <c r="DH122" s="978"/>
      <c r="DI122" s="978"/>
      <c r="DJ122" s="978"/>
      <c r="DK122" s="978"/>
      <c r="DL122" s="978">
        <v>826493</v>
      </c>
      <c r="DM122" s="978"/>
      <c r="DN122" s="978"/>
      <c r="DO122" s="978"/>
      <c r="DP122" s="978"/>
      <c r="DQ122" s="978">
        <v>761285</v>
      </c>
      <c r="DR122" s="978"/>
      <c r="DS122" s="978"/>
      <c r="DT122" s="978"/>
      <c r="DU122" s="978"/>
      <c r="DV122" s="979">
        <v>8.8000000000000007</v>
      </c>
      <c r="DW122" s="979"/>
      <c r="DX122" s="979"/>
      <c r="DY122" s="979"/>
      <c r="DZ122" s="980"/>
    </row>
    <row r="123" spans="1:130" s="248" customFormat="1" ht="26.25" customHeight="1" x14ac:dyDescent="0.2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458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3">
        <v>24942643</v>
      </c>
      <c r="BR123" s="1124"/>
      <c r="BS123" s="1124"/>
      <c r="BT123" s="1124"/>
      <c r="BU123" s="1124"/>
      <c r="BV123" s="1124">
        <v>25983925</v>
      </c>
      <c r="BW123" s="1124"/>
      <c r="BX123" s="1124"/>
      <c r="BY123" s="1124"/>
      <c r="BZ123" s="1124"/>
      <c r="CA123" s="1124">
        <v>24183146</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v>641</v>
      </c>
      <c r="DH123" s="1017"/>
      <c r="DI123" s="1017"/>
      <c r="DJ123" s="1017"/>
      <c r="DK123" s="1018"/>
      <c r="DL123" s="1019">
        <v>557</v>
      </c>
      <c r="DM123" s="1017"/>
      <c r="DN123" s="1017"/>
      <c r="DO123" s="1017"/>
      <c r="DP123" s="1018"/>
      <c r="DQ123" s="1019">
        <v>460889</v>
      </c>
      <c r="DR123" s="1017"/>
      <c r="DS123" s="1017"/>
      <c r="DT123" s="1017"/>
      <c r="DU123" s="1018"/>
      <c r="DV123" s="1020">
        <v>5.3</v>
      </c>
      <c r="DW123" s="1021"/>
      <c r="DX123" s="1021"/>
      <c r="DY123" s="1021"/>
      <c r="DZ123" s="1022"/>
    </row>
    <row r="124" spans="1:130" s="248" customFormat="1" ht="26.25" customHeight="1" thickBot="1" x14ac:dyDescent="0.3">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454</v>
      </c>
      <c r="AB124" s="1017"/>
      <c r="AC124" s="1017"/>
      <c r="AD124" s="1017"/>
      <c r="AE124" s="1018"/>
      <c r="AF124" s="1019" t="s">
        <v>183</v>
      </c>
      <c r="AG124" s="1017"/>
      <c r="AH124" s="1017"/>
      <c r="AI124" s="1017"/>
      <c r="AJ124" s="1018"/>
      <c r="AK124" s="1019" t="s">
        <v>454</v>
      </c>
      <c r="AL124" s="1017"/>
      <c r="AM124" s="1017"/>
      <c r="AN124" s="1017"/>
      <c r="AO124" s="1018"/>
      <c r="AP124" s="1020" t="s">
        <v>454</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458</v>
      </c>
      <c r="BR124" s="1086"/>
      <c r="BS124" s="1086"/>
      <c r="BT124" s="1086"/>
      <c r="BU124" s="1086"/>
      <c r="BV124" s="1086" t="s">
        <v>454</v>
      </c>
      <c r="BW124" s="1086"/>
      <c r="BX124" s="1086"/>
      <c r="BY124" s="1086"/>
      <c r="BZ124" s="1086"/>
      <c r="CA124" s="1086" t="s">
        <v>454</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1208</v>
      </c>
      <c r="DH124" s="1042"/>
      <c r="DI124" s="1042"/>
      <c r="DJ124" s="1042"/>
      <c r="DK124" s="1043"/>
      <c r="DL124" s="1041" t="s">
        <v>183</v>
      </c>
      <c r="DM124" s="1042"/>
      <c r="DN124" s="1042"/>
      <c r="DO124" s="1042"/>
      <c r="DP124" s="1043"/>
      <c r="DQ124" s="1041" t="s">
        <v>183</v>
      </c>
      <c r="DR124" s="1042"/>
      <c r="DS124" s="1042"/>
      <c r="DT124" s="1042"/>
      <c r="DU124" s="1043"/>
      <c r="DV124" s="1044" t="s">
        <v>487</v>
      </c>
      <c r="DW124" s="1045"/>
      <c r="DX124" s="1045"/>
      <c r="DY124" s="1045"/>
      <c r="DZ124" s="1046"/>
    </row>
    <row r="125" spans="1:130" s="248" customFormat="1" ht="26.25" customHeight="1" x14ac:dyDescent="0.2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183</v>
      </c>
      <c r="AB125" s="1017"/>
      <c r="AC125" s="1017"/>
      <c r="AD125" s="1017"/>
      <c r="AE125" s="1018"/>
      <c r="AF125" s="1019" t="s">
        <v>183</v>
      </c>
      <c r="AG125" s="1017"/>
      <c r="AH125" s="1017"/>
      <c r="AI125" s="1017"/>
      <c r="AJ125" s="1018"/>
      <c r="AK125" s="1019" t="s">
        <v>183</v>
      </c>
      <c r="AL125" s="1017"/>
      <c r="AM125" s="1017"/>
      <c r="AN125" s="1017"/>
      <c r="AO125" s="1018"/>
      <c r="AP125" s="1020" t="s">
        <v>183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183</v>
      </c>
      <c r="DH125" s="985"/>
      <c r="DI125" s="985"/>
      <c r="DJ125" s="985"/>
      <c r="DK125" s="985"/>
      <c r="DL125" s="985" t="s">
        <v>183</v>
      </c>
      <c r="DM125" s="985"/>
      <c r="DN125" s="985"/>
      <c r="DO125" s="985"/>
      <c r="DP125" s="985"/>
      <c r="DQ125" s="985" t="s">
        <v>183</v>
      </c>
      <c r="DR125" s="985"/>
      <c r="DS125" s="985"/>
      <c r="DT125" s="985"/>
      <c r="DU125" s="985"/>
      <c r="DV125" s="986" t="s">
        <v>183</v>
      </c>
      <c r="DW125" s="986"/>
      <c r="DX125" s="986"/>
      <c r="DY125" s="986"/>
      <c r="DZ125" s="987"/>
    </row>
    <row r="126" spans="1:130" s="248" customFormat="1" ht="26.25" customHeight="1" thickBot="1" x14ac:dyDescent="0.3">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183</v>
      </c>
      <c r="AB126" s="1017"/>
      <c r="AC126" s="1017"/>
      <c r="AD126" s="1017"/>
      <c r="AE126" s="1018"/>
      <c r="AF126" s="1019" t="s">
        <v>183</v>
      </c>
      <c r="AG126" s="1017"/>
      <c r="AH126" s="1017"/>
      <c r="AI126" s="1017"/>
      <c r="AJ126" s="1018"/>
      <c r="AK126" s="1019" t="s">
        <v>183</v>
      </c>
      <c r="AL126" s="1017"/>
      <c r="AM126" s="1017"/>
      <c r="AN126" s="1017"/>
      <c r="AO126" s="1018"/>
      <c r="AP126" s="1020" t="s">
        <v>183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183</v>
      </c>
      <c r="DH126" s="978"/>
      <c r="DI126" s="978"/>
      <c r="DJ126" s="978"/>
      <c r="DK126" s="978"/>
      <c r="DL126" s="978" t="s">
        <v>183</v>
      </c>
      <c r="DM126" s="978"/>
      <c r="DN126" s="978"/>
      <c r="DO126" s="978"/>
      <c r="DP126" s="978"/>
      <c r="DQ126" s="978" t="s">
        <v>183</v>
      </c>
      <c r="DR126" s="978"/>
      <c r="DS126" s="978"/>
      <c r="DT126" s="978"/>
      <c r="DU126" s="978"/>
      <c r="DV126" s="979" t="s">
        <v>183</v>
      </c>
      <c r="DW126" s="979"/>
      <c r="DX126" s="979"/>
      <c r="DY126" s="979"/>
      <c r="DZ126" s="980"/>
    </row>
    <row r="127" spans="1:130" s="248" customFormat="1" ht="26.25" customHeight="1" x14ac:dyDescent="0.2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183</v>
      </c>
      <c r="AB127" s="1017"/>
      <c r="AC127" s="1017"/>
      <c r="AD127" s="1017"/>
      <c r="AE127" s="1018"/>
      <c r="AF127" s="1019" t="s">
        <v>183</v>
      </c>
      <c r="AG127" s="1017"/>
      <c r="AH127" s="1017"/>
      <c r="AI127" s="1017"/>
      <c r="AJ127" s="1018"/>
      <c r="AK127" s="1019" t="s">
        <v>183</v>
      </c>
      <c r="AL127" s="1017"/>
      <c r="AM127" s="1017"/>
      <c r="AN127" s="1017"/>
      <c r="AO127" s="1018"/>
      <c r="AP127" s="1020" t="s">
        <v>183</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183</v>
      </c>
      <c r="DH127" s="978"/>
      <c r="DI127" s="978"/>
      <c r="DJ127" s="978"/>
      <c r="DK127" s="978"/>
      <c r="DL127" s="978" t="s">
        <v>183</v>
      </c>
      <c r="DM127" s="978"/>
      <c r="DN127" s="978"/>
      <c r="DO127" s="978"/>
      <c r="DP127" s="978"/>
      <c r="DQ127" s="978" t="s">
        <v>183</v>
      </c>
      <c r="DR127" s="978"/>
      <c r="DS127" s="978"/>
      <c r="DT127" s="978"/>
      <c r="DU127" s="978"/>
      <c r="DV127" s="979" t="s">
        <v>183</v>
      </c>
      <c r="DW127" s="979"/>
      <c r="DX127" s="979"/>
      <c r="DY127" s="979"/>
      <c r="DZ127" s="980"/>
    </row>
    <row r="128" spans="1:130" s="248" customFormat="1" ht="26.25" customHeight="1" thickBot="1" x14ac:dyDescent="0.3">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18332</v>
      </c>
      <c r="AB128" s="1106"/>
      <c r="AC128" s="1106"/>
      <c r="AD128" s="1106"/>
      <c r="AE128" s="1107"/>
      <c r="AF128" s="1108">
        <v>18332</v>
      </c>
      <c r="AG128" s="1106"/>
      <c r="AH128" s="1106"/>
      <c r="AI128" s="1106"/>
      <c r="AJ128" s="1107"/>
      <c r="AK128" s="1108">
        <v>18332</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500</v>
      </c>
      <c r="BG128" s="1113"/>
      <c r="BH128" s="1113"/>
      <c r="BI128" s="1113"/>
      <c r="BJ128" s="1113"/>
      <c r="BK128" s="1113"/>
      <c r="BL128" s="1114"/>
      <c r="BM128" s="1112">
        <v>13.28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500</v>
      </c>
      <c r="DM128" s="1098"/>
      <c r="DN128" s="1098"/>
      <c r="DO128" s="1098"/>
      <c r="DP128" s="1098"/>
      <c r="DQ128" s="1098" t="s">
        <v>502</v>
      </c>
      <c r="DR128" s="1098"/>
      <c r="DS128" s="1098"/>
      <c r="DT128" s="1098"/>
      <c r="DU128" s="1098"/>
      <c r="DV128" s="1099" t="s">
        <v>128</v>
      </c>
      <c r="DW128" s="1099"/>
      <c r="DX128" s="1099"/>
      <c r="DY128" s="1099"/>
      <c r="DZ128" s="1100"/>
    </row>
    <row r="129" spans="1:131" s="248" customFormat="1" ht="26.25" customHeight="1" x14ac:dyDescent="0.2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10478028</v>
      </c>
      <c r="AB129" s="1017"/>
      <c r="AC129" s="1017"/>
      <c r="AD129" s="1017"/>
      <c r="AE129" s="1018"/>
      <c r="AF129" s="1019">
        <v>10074527</v>
      </c>
      <c r="AG129" s="1017"/>
      <c r="AH129" s="1017"/>
      <c r="AI129" s="1017"/>
      <c r="AJ129" s="1018"/>
      <c r="AK129" s="1019">
        <v>10326366</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505</v>
      </c>
      <c r="BG129" s="1127"/>
      <c r="BH129" s="1127"/>
      <c r="BI129" s="1127"/>
      <c r="BJ129" s="1127"/>
      <c r="BK129" s="1127"/>
      <c r="BL129" s="1128"/>
      <c r="BM129" s="1126">
        <v>18.28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5">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2005120</v>
      </c>
      <c r="AB130" s="1017"/>
      <c r="AC130" s="1017"/>
      <c r="AD130" s="1017"/>
      <c r="AE130" s="1018"/>
      <c r="AF130" s="1019">
        <v>1742678</v>
      </c>
      <c r="AG130" s="1017"/>
      <c r="AH130" s="1017"/>
      <c r="AI130" s="1017"/>
      <c r="AJ130" s="1018"/>
      <c r="AK130" s="1019">
        <v>1698538</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11.9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3">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8472908</v>
      </c>
      <c r="AB131" s="1042"/>
      <c r="AC131" s="1042"/>
      <c r="AD131" s="1042"/>
      <c r="AE131" s="1043"/>
      <c r="AF131" s="1041">
        <v>8331849</v>
      </c>
      <c r="AG131" s="1042"/>
      <c r="AH131" s="1042"/>
      <c r="AI131" s="1042"/>
      <c r="AJ131" s="1043"/>
      <c r="AK131" s="1041">
        <v>8627828</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5">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11.977977340000001</v>
      </c>
      <c r="AB132" s="1158"/>
      <c r="AC132" s="1158"/>
      <c r="AD132" s="1158"/>
      <c r="AE132" s="1159"/>
      <c r="AF132" s="1160">
        <v>12.116218140000001</v>
      </c>
      <c r="AG132" s="1158"/>
      <c r="AH132" s="1158"/>
      <c r="AI132" s="1158"/>
      <c r="AJ132" s="1159"/>
      <c r="AK132" s="1160">
        <v>11.720620759999999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3">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11.7</v>
      </c>
      <c r="AB133" s="1141"/>
      <c r="AC133" s="1141"/>
      <c r="AD133" s="1141"/>
      <c r="AE133" s="1142"/>
      <c r="AF133" s="1140">
        <v>11.9</v>
      </c>
      <c r="AG133" s="1141"/>
      <c r="AH133" s="1141"/>
      <c r="AI133" s="1141"/>
      <c r="AJ133" s="1142"/>
      <c r="AK133" s="1140">
        <v>11.9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2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bYWa3TZA3bomGtjy+UPMPIo4DAnicAZuqXgbEhXVsjcccyZtiZsHSnZ5AhliQeJw73QFNaTXWoLT9Z6nEl85g==" saltValue="JNFqpgeb3cilTKYEoXIX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5"/>
  <cols>
    <col min="1" max="120" width="2.73046875" style="293" customWidth="1"/>
    <col min="121" max="121" width="0" style="292" hidden="1" customWidth="1"/>
    <col min="122" max="16384" width="9" style="292" hidden="1"/>
  </cols>
  <sheetData>
    <row r="1" spans="1:120" ht="12.75"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2"/>
    </row>
    <row r="17" spans="119:120" ht="12.75" x14ac:dyDescent="0.25">
      <c r="DP17" s="292"/>
    </row>
    <row r="18" spans="119:120" ht="12.75" x14ac:dyDescent="0.25"/>
    <row r="19" spans="119:120" ht="12.75" x14ac:dyDescent="0.25"/>
    <row r="20" spans="119:120" ht="12.75" x14ac:dyDescent="0.25">
      <c r="DO20" s="292"/>
      <c r="DP20" s="292"/>
    </row>
    <row r="21" spans="119:120" ht="12.75" x14ac:dyDescent="0.25">
      <c r="DP21" s="292"/>
    </row>
    <row r="22" spans="119:120" ht="12.75" x14ac:dyDescent="0.25"/>
    <row r="23" spans="119:120" ht="12.75" x14ac:dyDescent="0.25">
      <c r="DO23" s="292"/>
      <c r="DP23" s="292"/>
    </row>
    <row r="24" spans="119:120" ht="12.75" x14ac:dyDescent="0.25">
      <c r="DP24" s="292"/>
    </row>
    <row r="25" spans="119:120" ht="12.75" x14ac:dyDescent="0.25">
      <c r="DP25" s="292"/>
    </row>
    <row r="26" spans="119:120" ht="12.75" x14ac:dyDescent="0.25">
      <c r="DO26" s="292"/>
      <c r="DP26" s="292"/>
    </row>
    <row r="27" spans="119:120" ht="12.75" x14ac:dyDescent="0.25"/>
    <row r="28" spans="119:120" ht="12.75" x14ac:dyDescent="0.25">
      <c r="DO28" s="292"/>
      <c r="DP28" s="292"/>
    </row>
    <row r="29" spans="119:120" ht="12.75" x14ac:dyDescent="0.25">
      <c r="DP29" s="292"/>
    </row>
    <row r="30" spans="119:120" ht="12.75" x14ac:dyDescent="0.25"/>
    <row r="31" spans="119:120" ht="12.75" x14ac:dyDescent="0.25">
      <c r="DO31" s="292"/>
      <c r="DP31" s="292"/>
    </row>
    <row r="32" spans="119:120" ht="12.75" x14ac:dyDescent="0.25"/>
    <row r="33" spans="98:120" ht="12.75" x14ac:dyDescent="0.25">
      <c r="DO33" s="292"/>
      <c r="DP33" s="292"/>
    </row>
    <row r="34" spans="98:120" ht="12.75" x14ac:dyDescent="0.25">
      <c r="DM34" s="292"/>
    </row>
    <row r="35" spans="98:120" ht="12.75" x14ac:dyDescent="0.25">
      <c r="CT35" s="292"/>
      <c r="CU35" s="292"/>
      <c r="CV35" s="292"/>
      <c r="CY35" s="292"/>
      <c r="CZ35" s="292"/>
      <c r="DA35" s="292"/>
      <c r="DD35" s="292"/>
      <c r="DE35" s="292"/>
      <c r="DF35" s="292"/>
      <c r="DI35" s="292"/>
      <c r="DJ35" s="292"/>
      <c r="DK35" s="292"/>
      <c r="DM35" s="292"/>
      <c r="DN35" s="292"/>
      <c r="DO35" s="292"/>
      <c r="DP35" s="292"/>
    </row>
    <row r="36" spans="98:120" ht="12.75" x14ac:dyDescent="0.25"/>
    <row r="37" spans="98:120" ht="12.75" x14ac:dyDescent="0.25">
      <c r="CW37" s="292"/>
      <c r="DB37" s="292"/>
      <c r="DG37" s="292"/>
      <c r="DL37" s="292"/>
      <c r="DP37" s="292"/>
    </row>
    <row r="38" spans="98:120" ht="12.75" x14ac:dyDescent="0.25">
      <c r="CT38" s="292"/>
      <c r="CU38" s="292"/>
      <c r="CV38" s="292"/>
      <c r="CW38" s="292"/>
      <c r="CY38" s="292"/>
      <c r="CZ38" s="292"/>
      <c r="DA38" s="292"/>
      <c r="DB38" s="292"/>
      <c r="DD38" s="292"/>
      <c r="DE38" s="292"/>
      <c r="DF38" s="292"/>
      <c r="DG38" s="292"/>
      <c r="DI38" s="292"/>
      <c r="DJ38" s="292"/>
      <c r="DK38" s="292"/>
      <c r="DL38" s="292"/>
      <c r="DN38" s="292"/>
      <c r="DO38" s="292"/>
      <c r="DP38" s="29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2"/>
      <c r="DO49" s="292"/>
      <c r="DP49" s="29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2"/>
      <c r="CS63" s="292"/>
      <c r="CX63" s="292"/>
      <c r="DC63" s="292"/>
      <c r="DH63" s="292"/>
    </row>
    <row r="64" spans="22:120" ht="12.75" x14ac:dyDescent="0.25">
      <c r="V64" s="292"/>
    </row>
    <row r="65" spans="15:120" ht="12.75" x14ac:dyDescent="0.2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75" x14ac:dyDescent="0.25">
      <c r="Q66" s="292"/>
      <c r="S66" s="292"/>
      <c r="U66" s="292"/>
      <c r="DM66" s="292"/>
    </row>
    <row r="67" spans="15:120" ht="12.75" x14ac:dyDescent="0.2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75" x14ac:dyDescent="0.25"/>
    <row r="69" spans="15:120" ht="12.75" x14ac:dyDescent="0.25"/>
    <row r="70" spans="15:120" ht="12.75" x14ac:dyDescent="0.25"/>
    <row r="71" spans="15:120" ht="12.75" x14ac:dyDescent="0.25"/>
    <row r="72" spans="15:120" ht="12.75" x14ac:dyDescent="0.25">
      <c r="DP72" s="292"/>
    </row>
    <row r="73" spans="15:120" ht="12.75" x14ac:dyDescent="0.25">
      <c r="DP73" s="29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2"/>
      <c r="CX96" s="292"/>
      <c r="DC96" s="292"/>
      <c r="DH96" s="292"/>
    </row>
    <row r="97" spans="24:120" ht="12.75" x14ac:dyDescent="0.25">
      <c r="CS97" s="292"/>
      <c r="CX97" s="292"/>
      <c r="DC97" s="292"/>
      <c r="DH97" s="292"/>
      <c r="DP97" s="293" t="s">
        <v>514</v>
      </c>
    </row>
    <row r="98" spans="24:120" ht="12.75" hidden="1" x14ac:dyDescent="0.25">
      <c r="CS98" s="292"/>
      <c r="CX98" s="292"/>
      <c r="DC98" s="292"/>
      <c r="DH98" s="292"/>
    </row>
    <row r="99" spans="24:120" ht="12.75" hidden="1" x14ac:dyDescent="0.25">
      <c r="CS99" s="292"/>
      <c r="CX99" s="292"/>
      <c r="DC99" s="292"/>
      <c r="DH99" s="292"/>
    </row>
    <row r="101" spans="24:120" ht="12" hidden="1" customHeight="1" x14ac:dyDescent="0.2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5">
      <c r="CU102" s="292"/>
      <c r="CZ102" s="292"/>
      <c r="DE102" s="292"/>
      <c r="DJ102" s="292"/>
      <c r="DM102" s="292"/>
    </row>
    <row r="103" spans="24:120" ht="12.75" hidden="1" x14ac:dyDescent="0.25">
      <c r="CT103" s="292"/>
      <c r="CV103" s="292"/>
      <c r="CW103" s="292"/>
      <c r="CY103" s="292"/>
      <c r="DA103" s="292"/>
      <c r="DB103" s="292"/>
      <c r="DD103" s="292"/>
      <c r="DF103" s="292"/>
      <c r="DG103" s="292"/>
      <c r="DI103" s="292"/>
      <c r="DK103" s="292"/>
      <c r="DL103" s="292"/>
      <c r="DM103" s="292"/>
      <c r="DN103" s="292"/>
      <c r="DO103" s="292"/>
      <c r="DP103" s="292"/>
    </row>
    <row r="104" spans="24:120" ht="12.75" hidden="1" x14ac:dyDescent="0.25">
      <c r="CV104" s="292"/>
      <c r="CW104" s="292"/>
      <c r="DA104" s="292"/>
      <c r="DB104" s="292"/>
      <c r="DF104" s="292"/>
      <c r="DG104" s="292"/>
      <c r="DK104" s="292"/>
      <c r="DL104" s="292"/>
      <c r="DN104" s="292"/>
      <c r="DO104" s="292"/>
      <c r="DP104" s="292"/>
    </row>
    <row r="105" spans="24:120" ht="12.75" hidden="1" customHeight="1" x14ac:dyDescent="0.25"/>
  </sheetData>
  <sheetProtection algorithmName="SHA-512" hashValue="CV3DjjQdnYXwkiZ600Kn5P4at819uS9yx7tEc6UfOdwxomEDQGBOA8hFKtKnVqYuOmYrjrErMCcbbclywBFMSw==" saltValue="hyoCNCz4II78i4yTczL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93" customWidth="1"/>
    <col min="117" max="16384" width="9" style="292" hidden="1"/>
  </cols>
  <sheetData>
    <row r="1" spans="2:116" ht="12.75"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75" x14ac:dyDescent="0.25"/>
    <row r="3" spans="2:116" ht="12.75" x14ac:dyDescent="0.25"/>
    <row r="4" spans="2:116" ht="12.75" x14ac:dyDescent="0.2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75" x14ac:dyDescent="0.2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75" x14ac:dyDescent="0.25"/>
    <row r="20" spans="9:116" ht="12.75" x14ac:dyDescent="0.25"/>
    <row r="21" spans="9:116" ht="12.75" x14ac:dyDescent="0.25">
      <c r="DL21" s="292"/>
    </row>
    <row r="22" spans="9:116" ht="12.75" x14ac:dyDescent="0.25">
      <c r="DI22" s="292"/>
      <c r="DJ22" s="292"/>
      <c r="DK22" s="292"/>
      <c r="DL22" s="292"/>
    </row>
    <row r="23" spans="9:116" ht="12.75" x14ac:dyDescent="0.25">
      <c r="CY23" s="292"/>
      <c r="CZ23" s="292"/>
      <c r="DA23" s="292"/>
      <c r="DB23" s="292"/>
      <c r="DC23" s="292"/>
      <c r="DD23" s="292"/>
      <c r="DE23" s="292"/>
      <c r="DF23" s="292"/>
      <c r="DG23" s="292"/>
      <c r="DH23" s="292"/>
      <c r="DI23" s="292"/>
      <c r="DJ23" s="292"/>
      <c r="DK23" s="292"/>
      <c r="DL23" s="29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2"/>
      <c r="DA35" s="292"/>
      <c r="DB35" s="292"/>
      <c r="DC35" s="292"/>
      <c r="DD35" s="292"/>
      <c r="DE35" s="292"/>
      <c r="DF35" s="292"/>
      <c r="DG35" s="292"/>
      <c r="DH35" s="292"/>
      <c r="DI35" s="292"/>
      <c r="DJ35" s="292"/>
      <c r="DK35" s="292"/>
      <c r="DL35" s="292"/>
    </row>
    <row r="36" spans="15:116" ht="12.75" x14ac:dyDescent="0.25"/>
    <row r="37" spans="15:116" ht="12.75" x14ac:dyDescent="0.25">
      <c r="DL37" s="292"/>
    </row>
    <row r="38" spans="15:116" ht="12.75" x14ac:dyDescent="0.25">
      <c r="DI38" s="292"/>
      <c r="DJ38" s="292"/>
      <c r="DK38" s="292"/>
      <c r="DL38" s="292"/>
    </row>
    <row r="39" spans="15:116" ht="12.75" x14ac:dyDescent="0.25"/>
    <row r="40" spans="15:116" ht="12.75" x14ac:dyDescent="0.25"/>
    <row r="41" spans="15:116" ht="12.75" x14ac:dyDescent="0.25"/>
    <row r="42" spans="15:116" ht="12.75" x14ac:dyDescent="0.25"/>
    <row r="43" spans="15:116" ht="12.75" x14ac:dyDescent="0.2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75" x14ac:dyDescent="0.25">
      <c r="DL44" s="292"/>
    </row>
    <row r="45" spans="15:116" ht="12.75" x14ac:dyDescent="0.25"/>
    <row r="46" spans="15:116" ht="12.75" x14ac:dyDescent="0.25">
      <c r="DA46" s="292"/>
      <c r="DB46" s="292"/>
      <c r="DC46" s="292"/>
      <c r="DD46" s="292"/>
      <c r="DE46" s="292"/>
      <c r="DF46" s="292"/>
      <c r="DG46" s="292"/>
      <c r="DH46" s="292"/>
      <c r="DI46" s="292"/>
      <c r="DJ46" s="292"/>
      <c r="DK46" s="292"/>
      <c r="DL46" s="292"/>
    </row>
    <row r="47" spans="15:116" ht="12.75" x14ac:dyDescent="0.25"/>
    <row r="48" spans="15:116" ht="12.75" x14ac:dyDescent="0.25"/>
    <row r="49" spans="104:116" ht="12.75" x14ac:dyDescent="0.25"/>
    <row r="50" spans="104:116" ht="12.75" x14ac:dyDescent="0.25">
      <c r="CZ50" s="292"/>
      <c r="DA50" s="292"/>
      <c r="DB50" s="292"/>
      <c r="DC50" s="292"/>
      <c r="DD50" s="292"/>
      <c r="DE50" s="292"/>
      <c r="DF50" s="292"/>
      <c r="DG50" s="292"/>
      <c r="DH50" s="292"/>
      <c r="DI50" s="292"/>
      <c r="DJ50" s="292"/>
      <c r="DK50" s="292"/>
      <c r="DL50" s="292"/>
    </row>
    <row r="51" spans="104:116" ht="12.75" x14ac:dyDescent="0.25"/>
    <row r="52" spans="104:116" ht="12.75" x14ac:dyDescent="0.25"/>
    <row r="53" spans="104:116" ht="12.75" x14ac:dyDescent="0.25">
      <c r="DL53" s="29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2"/>
      <c r="DD67" s="292"/>
      <c r="DE67" s="292"/>
      <c r="DF67" s="292"/>
      <c r="DG67" s="292"/>
      <c r="DH67" s="292"/>
      <c r="DI67" s="292"/>
      <c r="DJ67" s="292"/>
      <c r="DK67" s="292"/>
      <c r="DL67" s="29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I52kUwfb/TBhcUyOZGjusR4QRKegAfWhMx+nsZ9nZmKjG5+ewaq+TJZWNfRy9JguOmfqR1ulM8fKdlRjSgAkYg==" saltValue="RUVgU3ymlyaXqGoixcIT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94" customWidth="1"/>
    <col min="37" max="44" width="17" style="294" customWidth="1"/>
    <col min="45" max="45" width="6.1328125" style="301" customWidth="1"/>
    <col min="46" max="46" width="3" style="299" customWidth="1"/>
    <col min="47" max="47" width="19.1328125" style="294" hidden="1" customWidth="1"/>
    <col min="48" max="52" width="12.59765625" style="294" hidden="1" customWidth="1"/>
    <col min="53" max="16384" width="8.59765625" style="294" hidden="1"/>
  </cols>
  <sheetData>
    <row r="1" spans="1:46" ht="12.75" x14ac:dyDescent="0.25">
      <c r="AS1" s="295"/>
      <c r="AT1" s="295"/>
    </row>
    <row r="2" spans="1:46" ht="12.75" x14ac:dyDescent="0.25">
      <c r="AS2" s="295"/>
      <c r="AT2" s="295"/>
    </row>
    <row r="3" spans="1:46" ht="12.75" x14ac:dyDescent="0.25">
      <c r="AS3" s="295"/>
      <c r="AT3" s="295"/>
    </row>
    <row r="4" spans="1:46" ht="12.75" x14ac:dyDescent="0.25">
      <c r="AS4" s="295"/>
      <c r="AT4" s="295"/>
    </row>
    <row r="5" spans="1:46" ht="16.149999999999999" x14ac:dyDescent="0.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75"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ht="12.75" x14ac:dyDescent="0.2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ht="12.75" x14ac:dyDescent="0.2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2579923</v>
      </c>
      <c r="AP9" s="314">
        <v>98268</v>
      </c>
      <c r="AQ9" s="315">
        <v>100177</v>
      </c>
      <c r="AR9" s="316">
        <v>-1.9</v>
      </c>
    </row>
    <row r="10" spans="1:46" ht="13.5" customHeight="1" x14ac:dyDescent="0.2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478134</v>
      </c>
      <c r="AP10" s="317">
        <v>18212</v>
      </c>
      <c r="AQ10" s="318">
        <v>9943</v>
      </c>
      <c r="AR10" s="319">
        <v>83.2</v>
      </c>
    </row>
    <row r="11" spans="1:46" ht="13.5" customHeight="1" x14ac:dyDescent="0.2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v>23167</v>
      </c>
      <c r="AP11" s="317">
        <v>882</v>
      </c>
      <c r="AQ11" s="318">
        <v>1487</v>
      </c>
      <c r="AR11" s="319">
        <v>-40.700000000000003</v>
      </c>
    </row>
    <row r="12" spans="1:46" ht="13.5" customHeight="1" x14ac:dyDescent="0.2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525</v>
      </c>
      <c r="AL12" s="1178"/>
      <c r="AM12" s="1178"/>
      <c r="AN12" s="1179"/>
      <c r="AO12" s="317" t="s">
        <v>526</v>
      </c>
      <c r="AP12" s="317" t="s">
        <v>526</v>
      </c>
      <c r="AQ12" s="318">
        <v>23</v>
      </c>
      <c r="AR12" s="319" t="s">
        <v>526</v>
      </c>
    </row>
    <row r="13" spans="1:46" ht="13.5" customHeight="1" x14ac:dyDescent="0.2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167777</v>
      </c>
      <c r="AP13" s="317">
        <v>6391</v>
      </c>
      <c r="AQ13" s="318">
        <v>4025</v>
      </c>
      <c r="AR13" s="319">
        <v>58.8</v>
      </c>
    </row>
    <row r="14" spans="1:46" ht="13.5" customHeight="1" x14ac:dyDescent="0.2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80702</v>
      </c>
      <c r="AP14" s="317">
        <v>3074</v>
      </c>
      <c r="AQ14" s="318">
        <v>2366</v>
      </c>
      <c r="AR14" s="319">
        <v>29.9</v>
      </c>
    </row>
    <row r="15" spans="1:46" ht="13.5" customHeight="1" x14ac:dyDescent="0.2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-172060</v>
      </c>
      <c r="AP15" s="317">
        <v>-6554</v>
      </c>
      <c r="AQ15" s="318">
        <v>-7732</v>
      </c>
      <c r="AR15" s="319">
        <v>-15.2</v>
      </c>
    </row>
    <row r="16" spans="1:46" ht="12.75" x14ac:dyDescent="0.2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3157643</v>
      </c>
      <c r="AP16" s="317">
        <v>120273</v>
      </c>
      <c r="AQ16" s="318">
        <v>110288</v>
      </c>
      <c r="AR16" s="319">
        <v>9.1</v>
      </c>
    </row>
    <row r="17" spans="1:46" ht="12.75" x14ac:dyDescent="0.2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75" x14ac:dyDescent="0.2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75" x14ac:dyDescent="0.2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2.75" x14ac:dyDescent="0.2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2.75" x14ac:dyDescent="0.2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10.59</v>
      </c>
      <c r="AP21" s="331">
        <v>10.26</v>
      </c>
      <c r="AQ21" s="332">
        <v>0.33</v>
      </c>
      <c r="AR21" s="300"/>
      <c r="AS21" s="333"/>
      <c r="AT21" s="329"/>
    </row>
    <row r="22" spans="1:46" s="334" customFormat="1" ht="12.75" x14ac:dyDescent="0.2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98.8</v>
      </c>
      <c r="AP22" s="336">
        <v>97.6</v>
      </c>
      <c r="AQ22" s="337">
        <v>1.2</v>
      </c>
      <c r="AR22" s="321"/>
      <c r="AS22" s="333"/>
      <c r="AT22" s="329"/>
    </row>
    <row r="23" spans="1:46" s="334" customFormat="1" ht="12.75" x14ac:dyDescent="0.2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75" x14ac:dyDescent="0.2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75" x14ac:dyDescent="0.2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75" x14ac:dyDescent="0.2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75" x14ac:dyDescent="0.25">
      <c r="A27" s="342"/>
      <c r="AO27" s="295"/>
      <c r="AP27" s="295"/>
      <c r="AQ27" s="295"/>
      <c r="AR27" s="295"/>
      <c r="AS27" s="295"/>
      <c r="AT27" s="295"/>
    </row>
    <row r="28" spans="1:46" ht="16.149999999999999" x14ac:dyDescent="0.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75" x14ac:dyDescent="0.2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ht="12.75" x14ac:dyDescent="0.2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x14ac:dyDescent="0.2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2268612</v>
      </c>
      <c r="AP32" s="345">
        <v>86410</v>
      </c>
      <c r="AQ32" s="346">
        <v>68741</v>
      </c>
      <c r="AR32" s="347">
        <v>25.7</v>
      </c>
    </row>
    <row r="33" spans="1:46" ht="13.5" customHeight="1" x14ac:dyDescent="0.2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526</v>
      </c>
      <c r="AP33" s="345" t="s">
        <v>526</v>
      </c>
      <c r="AQ33" s="346" t="s">
        <v>526</v>
      </c>
      <c r="AR33" s="347" t="s">
        <v>526</v>
      </c>
    </row>
    <row r="34" spans="1:46" ht="27" customHeight="1" x14ac:dyDescent="0.2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526</v>
      </c>
      <c r="AP34" s="345" t="s">
        <v>526</v>
      </c>
      <c r="AQ34" s="346">
        <v>1</v>
      </c>
      <c r="AR34" s="347" t="s">
        <v>526</v>
      </c>
    </row>
    <row r="35" spans="1:46" ht="27" customHeight="1" x14ac:dyDescent="0.2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459493</v>
      </c>
      <c r="AP35" s="345">
        <v>17502</v>
      </c>
      <c r="AQ35" s="346">
        <v>17075</v>
      </c>
      <c r="AR35" s="347">
        <v>2.5</v>
      </c>
    </row>
    <row r="36" spans="1:46" ht="27" customHeight="1" x14ac:dyDescent="0.2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t="s">
        <v>526</v>
      </c>
      <c r="AP36" s="345" t="s">
        <v>526</v>
      </c>
      <c r="AQ36" s="346">
        <v>2445</v>
      </c>
      <c r="AR36" s="347" t="s">
        <v>526</v>
      </c>
    </row>
    <row r="37" spans="1:46" ht="13.5" customHeight="1" x14ac:dyDescent="0.2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t="s">
        <v>526</v>
      </c>
      <c r="AP37" s="345" t="s">
        <v>526</v>
      </c>
      <c r="AQ37" s="346">
        <v>621</v>
      </c>
      <c r="AR37" s="347" t="s">
        <v>526</v>
      </c>
    </row>
    <row r="38" spans="1:46" ht="27" customHeight="1" x14ac:dyDescent="0.2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526</v>
      </c>
      <c r="AP38" s="348" t="s">
        <v>526</v>
      </c>
      <c r="AQ38" s="349">
        <v>4</v>
      </c>
      <c r="AR38" s="337" t="s">
        <v>526</v>
      </c>
      <c r="AS38" s="344"/>
    </row>
    <row r="39" spans="1:46" ht="12.75" x14ac:dyDescent="0.2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-18332</v>
      </c>
      <c r="AP39" s="345">
        <v>-698</v>
      </c>
      <c r="AQ39" s="346">
        <v>-4161</v>
      </c>
      <c r="AR39" s="347">
        <v>-83.2</v>
      </c>
      <c r="AS39" s="344"/>
    </row>
    <row r="40" spans="1:46" ht="27" customHeight="1" x14ac:dyDescent="0.2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-1698538</v>
      </c>
      <c r="AP40" s="345">
        <v>-64696</v>
      </c>
      <c r="AQ40" s="346">
        <v>-59663</v>
      </c>
      <c r="AR40" s="347">
        <v>8.4</v>
      </c>
      <c r="AS40" s="344"/>
    </row>
    <row r="41" spans="1:46" ht="12.75" x14ac:dyDescent="0.2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1011235</v>
      </c>
      <c r="AP41" s="345">
        <v>38517</v>
      </c>
      <c r="AQ41" s="346">
        <v>25063</v>
      </c>
      <c r="AR41" s="347">
        <v>53.7</v>
      </c>
      <c r="AS41" s="344"/>
    </row>
    <row r="42" spans="1:46" ht="12.75" x14ac:dyDescent="0.2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2.75" x14ac:dyDescent="0.2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75" x14ac:dyDescent="0.2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75" x14ac:dyDescent="0.2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75" x14ac:dyDescent="0.2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75" x14ac:dyDescent="0.2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ht="12.75" x14ac:dyDescent="0.2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ht="12.75" x14ac:dyDescent="0.2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1321482</v>
      </c>
      <c r="AN51" s="367">
        <v>46335</v>
      </c>
      <c r="AO51" s="368">
        <v>26.4</v>
      </c>
      <c r="AP51" s="369">
        <v>83280</v>
      </c>
      <c r="AQ51" s="370">
        <v>-2.5</v>
      </c>
      <c r="AR51" s="371">
        <v>28.9</v>
      </c>
    </row>
    <row r="52" spans="1:44" ht="12.75" x14ac:dyDescent="0.2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637125</v>
      </c>
      <c r="AN52" s="375">
        <v>22340</v>
      </c>
      <c r="AO52" s="376">
        <v>41.2</v>
      </c>
      <c r="AP52" s="377">
        <v>43123</v>
      </c>
      <c r="AQ52" s="378">
        <v>-2.8</v>
      </c>
      <c r="AR52" s="379">
        <v>44</v>
      </c>
    </row>
    <row r="53" spans="1:44" ht="12.75" x14ac:dyDescent="0.2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1764924</v>
      </c>
      <c r="AN53" s="367">
        <v>63205</v>
      </c>
      <c r="AO53" s="368">
        <v>36.4</v>
      </c>
      <c r="AP53" s="369">
        <v>88968</v>
      </c>
      <c r="AQ53" s="370">
        <v>6.8</v>
      </c>
      <c r="AR53" s="371">
        <v>29.6</v>
      </c>
    </row>
    <row r="54" spans="1:44" ht="12.75" x14ac:dyDescent="0.2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855675</v>
      </c>
      <c r="AN54" s="375">
        <v>30643</v>
      </c>
      <c r="AO54" s="376">
        <v>37.200000000000003</v>
      </c>
      <c r="AP54" s="377">
        <v>45482</v>
      </c>
      <c r="AQ54" s="378">
        <v>5.5</v>
      </c>
      <c r="AR54" s="379">
        <v>31.7</v>
      </c>
    </row>
    <row r="55" spans="1:44" ht="12.75" x14ac:dyDescent="0.2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2652451</v>
      </c>
      <c r="AN55" s="367">
        <v>97120</v>
      </c>
      <c r="AO55" s="368">
        <v>53.7</v>
      </c>
      <c r="AP55" s="369">
        <v>85173</v>
      </c>
      <c r="AQ55" s="370">
        <v>-4.3</v>
      </c>
      <c r="AR55" s="371">
        <v>58</v>
      </c>
    </row>
    <row r="56" spans="1:44" ht="12.75" x14ac:dyDescent="0.2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1473916</v>
      </c>
      <c r="AN56" s="375">
        <v>53968</v>
      </c>
      <c r="AO56" s="376">
        <v>76.099999999999994</v>
      </c>
      <c r="AP56" s="377">
        <v>43913</v>
      </c>
      <c r="AQ56" s="378">
        <v>-3.4</v>
      </c>
      <c r="AR56" s="379">
        <v>79.5</v>
      </c>
    </row>
    <row r="57" spans="1:44" ht="12.75" x14ac:dyDescent="0.2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4016922</v>
      </c>
      <c r="AN57" s="367">
        <v>150132</v>
      </c>
      <c r="AO57" s="368">
        <v>54.6</v>
      </c>
      <c r="AP57" s="369">
        <v>94081</v>
      </c>
      <c r="AQ57" s="370">
        <v>10.5</v>
      </c>
      <c r="AR57" s="371">
        <v>44.1</v>
      </c>
    </row>
    <row r="58" spans="1:44" ht="12.75" x14ac:dyDescent="0.2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1887597</v>
      </c>
      <c r="AN58" s="375">
        <v>70549</v>
      </c>
      <c r="AO58" s="376">
        <v>30.7</v>
      </c>
      <c r="AP58" s="377">
        <v>48949</v>
      </c>
      <c r="AQ58" s="378">
        <v>11.5</v>
      </c>
      <c r="AR58" s="379">
        <v>19.2</v>
      </c>
    </row>
    <row r="59" spans="1:44" ht="12.75" x14ac:dyDescent="0.2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2375560</v>
      </c>
      <c r="AN59" s="367">
        <v>90484</v>
      </c>
      <c r="AO59" s="368">
        <v>-39.700000000000003</v>
      </c>
      <c r="AP59" s="369">
        <v>92632</v>
      </c>
      <c r="AQ59" s="370">
        <v>-1.5</v>
      </c>
      <c r="AR59" s="371">
        <v>-38.200000000000003</v>
      </c>
    </row>
    <row r="60" spans="1:44" ht="12.75" x14ac:dyDescent="0.2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1084613</v>
      </c>
      <c r="AN60" s="375">
        <v>41312</v>
      </c>
      <c r="AO60" s="376">
        <v>-41.4</v>
      </c>
      <c r="AP60" s="377">
        <v>47978</v>
      </c>
      <c r="AQ60" s="378">
        <v>-2</v>
      </c>
      <c r="AR60" s="379">
        <v>-39.4</v>
      </c>
    </row>
    <row r="61" spans="1:44" ht="12.75" x14ac:dyDescent="0.2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2426268</v>
      </c>
      <c r="AN61" s="382">
        <v>89455</v>
      </c>
      <c r="AO61" s="383">
        <v>26.3</v>
      </c>
      <c r="AP61" s="384">
        <v>88827</v>
      </c>
      <c r="AQ61" s="385">
        <v>1.8</v>
      </c>
      <c r="AR61" s="371">
        <v>24.5</v>
      </c>
    </row>
    <row r="62" spans="1:44" ht="12.75" x14ac:dyDescent="0.2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1187785</v>
      </c>
      <c r="AN62" s="375">
        <v>43762</v>
      </c>
      <c r="AO62" s="376">
        <v>28.8</v>
      </c>
      <c r="AP62" s="377">
        <v>45889</v>
      </c>
      <c r="AQ62" s="378">
        <v>1.8</v>
      </c>
      <c r="AR62" s="379">
        <v>27</v>
      </c>
    </row>
    <row r="63" spans="1:44" ht="12.75" x14ac:dyDescent="0.2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75" x14ac:dyDescent="0.2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75" x14ac:dyDescent="0.2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75" x14ac:dyDescent="0.2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5">
      <c r="AK67" s="295"/>
      <c r="AL67" s="295"/>
      <c r="AM67" s="295"/>
      <c r="AN67" s="295"/>
      <c r="AO67" s="295"/>
      <c r="AP67" s="295"/>
      <c r="AQ67" s="295"/>
      <c r="AR67" s="295"/>
      <c r="AS67" s="295"/>
      <c r="AT67" s="295"/>
    </row>
    <row r="68" spans="1:46" ht="13.5" hidden="1" customHeight="1" x14ac:dyDescent="0.25">
      <c r="AK68" s="295"/>
      <c r="AL68" s="295"/>
      <c r="AM68" s="295"/>
      <c r="AN68" s="295"/>
      <c r="AO68" s="295"/>
      <c r="AP68" s="295"/>
      <c r="AQ68" s="295"/>
      <c r="AR68" s="295"/>
    </row>
    <row r="69" spans="1:46" ht="13.5" hidden="1" customHeight="1" x14ac:dyDescent="0.25">
      <c r="AK69" s="295"/>
      <c r="AL69" s="295"/>
      <c r="AM69" s="295"/>
      <c r="AN69" s="295"/>
      <c r="AO69" s="295"/>
      <c r="AP69" s="295"/>
      <c r="AQ69" s="295"/>
      <c r="AR69" s="295"/>
    </row>
    <row r="70" spans="1:46" ht="12.75" hidden="1" x14ac:dyDescent="0.25">
      <c r="AK70" s="295"/>
      <c r="AL70" s="295"/>
      <c r="AM70" s="295"/>
      <c r="AN70" s="295"/>
      <c r="AO70" s="295"/>
      <c r="AP70" s="295"/>
      <c r="AQ70" s="295"/>
      <c r="AR70" s="295"/>
    </row>
    <row r="71" spans="1:46" ht="12.75" hidden="1" x14ac:dyDescent="0.25">
      <c r="AK71" s="295"/>
      <c r="AL71" s="295"/>
      <c r="AM71" s="295"/>
      <c r="AN71" s="295"/>
      <c r="AO71" s="295"/>
      <c r="AP71" s="295"/>
      <c r="AQ71" s="295"/>
      <c r="AR71" s="295"/>
    </row>
    <row r="72" spans="1:46" ht="12.75" hidden="1" x14ac:dyDescent="0.25">
      <c r="AK72" s="295"/>
      <c r="AL72" s="295"/>
      <c r="AM72" s="295"/>
      <c r="AN72" s="295"/>
      <c r="AO72" s="295"/>
      <c r="AP72" s="295"/>
      <c r="AQ72" s="295"/>
      <c r="AR72" s="295"/>
    </row>
    <row r="73" spans="1:46" ht="12.75" hidden="1" x14ac:dyDescent="0.25">
      <c r="AK73" s="295"/>
      <c r="AL73" s="295"/>
      <c r="AM73" s="295"/>
      <c r="AN73" s="295"/>
      <c r="AO73" s="295"/>
      <c r="AP73" s="295"/>
      <c r="AQ73" s="295"/>
      <c r="AR73" s="295"/>
    </row>
  </sheetData>
  <sheetProtection algorithmName="SHA-512" hashValue="WGRPXZYxVw+uMfYShZOb9QMt/4i/op7dkUNZACxDEKjrHOgjdFJrrYOvjrHwp4zew3U9r3B+ytMDd0g0lCPukg==" saltValue="24ph/RuHsqPJXBY6pbjF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5"/>
  <cols>
    <col min="1" max="125" width="2.46484375" style="293" customWidth="1"/>
    <col min="126" max="16384" width="9" style="292" hidden="1"/>
  </cols>
  <sheetData>
    <row r="1" spans="2:125" ht="13.5" customHeight="1" x14ac:dyDescent="0.2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75" x14ac:dyDescent="0.25">
      <c r="B2" s="292"/>
      <c r="DG2" s="292"/>
    </row>
    <row r="3" spans="2:125" ht="12.75" x14ac:dyDescent="0.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75" x14ac:dyDescent="0.25"/>
    <row r="5" spans="2:125" ht="12.75" x14ac:dyDescent="0.25"/>
    <row r="6" spans="2:125" ht="12.75" x14ac:dyDescent="0.25"/>
    <row r="7" spans="2:125" ht="12.75" x14ac:dyDescent="0.25"/>
    <row r="8" spans="2:125" ht="12.75" x14ac:dyDescent="0.25"/>
    <row r="9" spans="2:125" ht="12.75" x14ac:dyDescent="0.25">
      <c r="DU9" s="29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2"/>
    </row>
    <row r="18" spans="125:125" ht="12.75" x14ac:dyDescent="0.25"/>
    <row r="19" spans="125:125" ht="12.75" x14ac:dyDescent="0.25"/>
    <row r="20" spans="125:125" ht="12.75" x14ac:dyDescent="0.25">
      <c r="DU20" s="292"/>
    </row>
    <row r="21" spans="125:125" ht="12.75" x14ac:dyDescent="0.25">
      <c r="DU21" s="29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2"/>
    </row>
    <row r="29" spans="125:125" ht="12.75" x14ac:dyDescent="0.25"/>
    <row r="30" spans="125:125" ht="12.75" x14ac:dyDescent="0.25"/>
    <row r="31" spans="125:125" ht="12.75" x14ac:dyDescent="0.25"/>
    <row r="32" spans="125:125" ht="12.75" x14ac:dyDescent="0.25"/>
    <row r="33" spans="2:125" ht="12.75" x14ac:dyDescent="0.25">
      <c r="B33" s="292"/>
      <c r="G33" s="292"/>
      <c r="I33" s="292"/>
    </row>
    <row r="34" spans="2:125" ht="12.75" x14ac:dyDescent="0.25">
      <c r="C34" s="292"/>
      <c r="P34" s="292"/>
      <c r="DE34" s="292"/>
      <c r="DH34" s="292"/>
    </row>
    <row r="35" spans="2:125" ht="12.75" x14ac:dyDescent="0.25">
      <c r="D35" s="292"/>
      <c r="E35" s="292"/>
      <c r="DG35" s="292"/>
      <c r="DJ35" s="292"/>
      <c r="DP35" s="292"/>
      <c r="DQ35" s="292"/>
      <c r="DR35" s="292"/>
      <c r="DS35" s="292"/>
      <c r="DT35" s="292"/>
      <c r="DU35" s="292"/>
    </row>
    <row r="36" spans="2:125" ht="12.75" x14ac:dyDescent="0.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75" x14ac:dyDescent="0.25">
      <c r="DU37" s="292"/>
    </row>
    <row r="38" spans="2:125" ht="12.75" x14ac:dyDescent="0.25">
      <c r="DT38" s="292"/>
      <c r="DU38" s="292"/>
    </row>
    <row r="39" spans="2:125" ht="12.75" x14ac:dyDescent="0.25"/>
    <row r="40" spans="2:125" ht="12.75" x14ac:dyDescent="0.25">
      <c r="DH40" s="292"/>
    </row>
    <row r="41" spans="2:125" ht="12.75" x14ac:dyDescent="0.25">
      <c r="DE41" s="292"/>
    </row>
    <row r="42" spans="2:125" ht="12.75" x14ac:dyDescent="0.25">
      <c r="DG42" s="292"/>
      <c r="DJ42" s="292"/>
    </row>
    <row r="43" spans="2:125" ht="12.75" x14ac:dyDescent="0.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75" x14ac:dyDescent="0.25">
      <c r="DU44" s="292"/>
    </row>
    <row r="45" spans="2:125" ht="12.75" x14ac:dyDescent="0.25"/>
    <row r="46" spans="2:125" ht="12.75" x14ac:dyDescent="0.25"/>
    <row r="47" spans="2:125" ht="12.75" x14ac:dyDescent="0.25"/>
    <row r="48" spans="2:125" ht="12.75" x14ac:dyDescent="0.25">
      <c r="DT48" s="292"/>
      <c r="DU48" s="292"/>
    </row>
    <row r="49" spans="120:125" ht="12.75" x14ac:dyDescent="0.25">
      <c r="DU49" s="292"/>
    </row>
    <row r="50" spans="120:125" ht="12.75" x14ac:dyDescent="0.25">
      <c r="DU50" s="292"/>
    </row>
    <row r="51" spans="120:125" ht="12.75" x14ac:dyDescent="0.25">
      <c r="DP51" s="292"/>
      <c r="DQ51" s="292"/>
      <c r="DR51" s="292"/>
      <c r="DS51" s="292"/>
      <c r="DT51" s="292"/>
      <c r="DU51" s="292"/>
    </row>
    <row r="52" spans="120:125" ht="12.75" x14ac:dyDescent="0.25"/>
    <row r="53" spans="120:125" ht="12.75" x14ac:dyDescent="0.25"/>
    <row r="54" spans="120:125" ht="12.75" x14ac:dyDescent="0.25">
      <c r="DU54" s="292"/>
    </row>
    <row r="55" spans="120:125" ht="12.75" x14ac:dyDescent="0.25"/>
    <row r="56" spans="120:125" ht="12.75" x14ac:dyDescent="0.25"/>
    <row r="57" spans="120:125" ht="12.75" x14ac:dyDescent="0.25"/>
    <row r="58" spans="120:125" ht="12.75" x14ac:dyDescent="0.25">
      <c r="DU58" s="292"/>
    </row>
    <row r="59" spans="120:125" ht="12.75" x14ac:dyDescent="0.25"/>
    <row r="60" spans="120:125" ht="12.75" x14ac:dyDescent="0.25"/>
    <row r="61" spans="120:125" ht="12.75" x14ac:dyDescent="0.25"/>
    <row r="62" spans="120:125" ht="12.75" x14ac:dyDescent="0.25"/>
    <row r="63" spans="120:125" ht="12.75" x14ac:dyDescent="0.25">
      <c r="DU63" s="292"/>
    </row>
    <row r="64" spans="120:125" ht="12.75" x14ac:dyDescent="0.25">
      <c r="DT64" s="292"/>
      <c r="DU64" s="292"/>
    </row>
    <row r="65" spans="123:125" ht="12.75" x14ac:dyDescent="0.25"/>
    <row r="66" spans="123:125" ht="12.75" x14ac:dyDescent="0.25"/>
    <row r="67" spans="123:125" ht="12.75" x14ac:dyDescent="0.25"/>
    <row r="68" spans="123:125" ht="12.75" x14ac:dyDescent="0.25"/>
    <row r="69" spans="123:125" ht="12.75" x14ac:dyDescent="0.25">
      <c r="DS69" s="292"/>
      <c r="DT69" s="292"/>
      <c r="DU69" s="29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2"/>
    </row>
    <row r="83" spans="116:125" ht="12.75" x14ac:dyDescent="0.25">
      <c r="DM83" s="292"/>
      <c r="DN83" s="292"/>
      <c r="DO83" s="292"/>
      <c r="DP83" s="292"/>
      <c r="DQ83" s="292"/>
      <c r="DR83" s="292"/>
      <c r="DS83" s="292"/>
      <c r="DT83" s="292"/>
      <c r="DU83" s="292"/>
    </row>
    <row r="84" spans="116:125" ht="12.75" x14ac:dyDescent="0.25"/>
    <row r="85" spans="116:125" ht="12.75" x14ac:dyDescent="0.25"/>
    <row r="86" spans="116:125" ht="12.75" x14ac:dyDescent="0.25"/>
    <row r="87" spans="116:125" ht="12.75" x14ac:dyDescent="0.25"/>
    <row r="88" spans="116:125" ht="12.75" x14ac:dyDescent="0.25">
      <c r="DU88" s="29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2"/>
      <c r="DT94" s="292"/>
      <c r="DU94" s="292"/>
    </row>
    <row r="95" spans="116:125" ht="13.5" customHeight="1" x14ac:dyDescent="0.25">
      <c r="DU95" s="29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2"/>
    </row>
    <row r="102" spans="124:125" ht="13.5" customHeight="1" x14ac:dyDescent="0.25"/>
    <row r="103" spans="124:125" ht="13.5" customHeight="1" x14ac:dyDescent="0.25"/>
    <row r="104" spans="124:125" ht="13.5" customHeight="1" x14ac:dyDescent="0.25">
      <c r="DT104" s="292"/>
      <c r="DU104" s="29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565</v>
      </c>
    </row>
    <row r="120" spans="125:125" ht="13.5" hidden="1" customHeight="1" x14ac:dyDescent="0.25"/>
    <row r="121" spans="125:125" ht="13.5" hidden="1" customHeight="1" x14ac:dyDescent="0.25">
      <c r="DU121" s="292"/>
    </row>
  </sheetData>
  <sheetProtection algorithmName="SHA-512" hashValue="APCJ20iCcH7W7BNcLDQQCVNR9d8DNLSVnF50QFFgoqcmq+sh3CAU9MIYGcAlrB/KNZWcFhuWON3GTtLFs3tWLw==" saltValue="lWdknGbYyhtaL1ainZvk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5"/>
  <cols>
    <col min="1" max="125" width="2.46484375" style="293" customWidth="1"/>
    <col min="126" max="142" width="0" style="292" hidden="1" customWidth="1"/>
    <col min="143" max="16384" width="9" style="292" hidden="1"/>
  </cols>
  <sheetData>
    <row r="1" spans="1:125" ht="13.5" customHeight="1"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75" x14ac:dyDescent="0.25">
      <c r="B2" s="292"/>
      <c r="T2" s="292"/>
    </row>
    <row r="3" spans="1:125" ht="12.75" x14ac:dyDescent="0.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2"/>
      <c r="G33" s="292"/>
      <c r="I33" s="292"/>
    </row>
    <row r="34" spans="2:125" ht="12.75" x14ac:dyDescent="0.25">
      <c r="C34" s="292"/>
      <c r="P34" s="292"/>
      <c r="R34" s="292"/>
      <c r="U34" s="292"/>
    </row>
    <row r="35" spans="2:125" ht="12.75" x14ac:dyDescent="0.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75" x14ac:dyDescent="0.25">
      <c r="F36" s="292"/>
      <c r="H36" s="292"/>
      <c r="J36" s="292"/>
      <c r="K36" s="292"/>
      <c r="L36" s="292"/>
      <c r="M36" s="292"/>
      <c r="N36" s="292"/>
      <c r="O36" s="292"/>
      <c r="Q36" s="292"/>
      <c r="S36" s="292"/>
      <c r="V36" s="292"/>
    </row>
    <row r="37" spans="2:125" ht="12.75" x14ac:dyDescent="0.25"/>
    <row r="38" spans="2:125" ht="12.75" x14ac:dyDescent="0.25"/>
    <row r="39" spans="2:125" ht="12.75" x14ac:dyDescent="0.25"/>
    <row r="40" spans="2:125" ht="12.75" x14ac:dyDescent="0.25">
      <c r="U40" s="292"/>
    </row>
    <row r="41" spans="2:125" ht="12.75" x14ac:dyDescent="0.25">
      <c r="R41" s="292"/>
    </row>
    <row r="42" spans="2:125" ht="12.75" x14ac:dyDescent="0.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75" x14ac:dyDescent="0.25">
      <c r="Q43" s="292"/>
      <c r="S43" s="292"/>
      <c r="V43" s="29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3" t="s">
        <v>566</v>
      </c>
    </row>
  </sheetData>
  <sheetProtection algorithmName="SHA-512" hashValue="ogn8ACJl/mw31qUPHbkmUJBqjzOSLVY9bE51dX4zwQXgzp0V4RXb5o3UieW448GUh/OOggH4j9gRiV1mYbGBzg==" saltValue="er6FumGjTPLY0vLtjtqE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567</v>
      </c>
      <c r="G46" s="8" t="s">
        <v>568</v>
      </c>
      <c r="H46" s="8" t="s">
        <v>569</v>
      </c>
      <c r="I46" s="8" t="s">
        <v>570</v>
      </c>
      <c r="J46" s="9" t="s">
        <v>571</v>
      </c>
    </row>
    <row r="47" spans="2:10" ht="57.75" customHeight="1" x14ac:dyDescent="0.25">
      <c r="B47" s="10"/>
      <c r="C47" s="1200" t="s">
        <v>3</v>
      </c>
      <c r="D47" s="1200"/>
      <c r="E47" s="1201"/>
      <c r="F47" s="11">
        <v>31.59</v>
      </c>
      <c r="G47" s="12">
        <v>36.200000000000003</v>
      </c>
      <c r="H47" s="12">
        <v>39.99</v>
      </c>
      <c r="I47" s="12">
        <v>33.1</v>
      </c>
      <c r="J47" s="13">
        <v>26.18</v>
      </c>
    </row>
    <row r="48" spans="2:10" ht="57.75" customHeight="1" x14ac:dyDescent="0.25">
      <c r="B48" s="14"/>
      <c r="C48" s="1202" t="s">
        <v>4</v>
      </c>
      <c r="D48" s="1202"/>
      <c r="E48" s="1203"/>
      <c r="F48" s="15">
        <v>6.91</v>
      </c>
      <c r="G48" s="16">
        <v>5.88</v>
      </c>
      <c r="H48" s="16">
        <v>8.82</v>
      </c>
      <c r="I48" s="16">
        <v>4.43</v>
      </c>
      <c r="J48" s="17">
        <v>7.78</v>
      </c>
    </row>
    <row r="49" spans="2:10" ht="57.75" customHeight="1" thickBot="1" x14ac:dyDescent="0.3">
      <c r="B49" s="18"/>
      <c r="C49" s="1204" t="s">
        <v>5</v>
      </c>
      <c r="D49" s="1204"/>
      <c r="E49" s="1205"/>
      <c r="F49" s="19">
        <v>2.6</v>
      </c>
      <c r="G49" s="20">
        <v>2.87</v>
      </c>
      <c r="H49" s="20">
        <v>6.23</v>
      </c>
      <c r="I49" s="20" t="s">
        <v>572</v>
      </c>
      <c r="J49" s="21" t="s">
        <v>573</v>
      </c>
    </row>
    <row r="50" spans="2:10" ht="13.5" customHeight="1" x14ac:dyDescent="0.25"/>
  </sheetData>
  <sheetProtection algorithmName="SHA-512" hashValue="7mdaoi77XptQ/gOw8BcUFDq0nfSvLJFoANhSj9CXVyN5+fwo5/CkceWFa4GQB3wRK1WLTZJpoWDEbVAdmvBzIA==" saltValue="xrd2ZFEsb2PsC1zNSNX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5">
      <c r="A34" s="22"/>
      <c r="B34" s="31"/>
      <c r="C34" s="1212" t="s">
        <v>574</v>
      </c>
      <c r="D34" s="1212"/>
      <c r="E34" s="1213"/>
      <c r="F34" s="32">
        <v>11.47</v>
      </c>
      <c r="G34" s="33">
        <v>12.42</v>
      </c>
      <c r="H34" s="33">
        <v>13.12</v>
      </c>
      <c r="I34" s="33">
        <v>14.39</v>
      </c>
      <c r="J34" s="34">
        <v>13.87</v>
      </c>
      <c r="K34" s="22"/>
      <c r="L34" s="22"/>
      <c r="M34" s="22"/>
      <c r="N34" s="22"/>
      <c r="O34" s="22"/>
      <c r="P34" s="22"/>
    </row>
    <row r="35" spans="1:16" ht="39" customHeight="1" x14ac:dyDescent="0.25">
      <c r="A35" s="22"/>
      <c r="B35" s="35"/>
      <c r="C35" s="1206" t="s">
        <v>575</v>
      </c>
      <c r="D35" s="1207"/>
      <c r="E35" s="1208"/>
      <c r="F35" s="36">
        <v>6.87</v>
      </c>
      <c r="G35" s="37">
        <v>5.86</v>
      </c>
      <c r="H35" s="37">
        <v>8.7899999999999991</v>
      </c>
      <c r="I35" s="37">
        <v>4.3600000000000003</v>
      </c>
      <c r="J35" s="38">
        <v>7.68</v>
      </c>
      <c r="K35" s="22"/>
      <c r="L35" s="22"/>
      <c r="M35" s="22"/>
      <c r="N35" s="22"/>
      <c r="O35" s="22"/>
      <c r="P35" s="22"/>
    </row>
    <row r="36" spans="1:16" ht="39" customHeight="1" x14ac:dyDescent="0.25">
      <c r="A36" s="22"/>
      <c r="B36" s="35"/>
      <c r="C36" s="1206" t="s">
        <v>576</v>
      </c>
      <c r="D36" s="1207"/>
      <c r="E36" s="1208"/>
      <c r="F36" s="36">
        <v>3.97</v>
      </c>
      <c r="G36" s="37">
        <v>2.6</v>
      </c>
      <c r="H36" s="37">
        <v>1.83</v>
      </c>
      <c r="I36" s="37">
        <v>2.29</v>
      </c>
      <c r="J36" s="38">
        <v>6.56</v>
      </c>
      <c r="K36" s="22"/>
      <c r="L36" s="22"/>
      <c r="M36" s="22"/>
      <c r="N36" s="22"/>
      <c r="O36" s="22"/>
      <c r="P36" s="22"/>
    </row>
    <row r="37" spans="1:16" ht="39" customHeight="1" x14ac:dyDescent="0.25">
      <c r="A37" s="22"/>
      <c r="B37" s="35"/>
      <c r="C37" s="1206" t="s">
        <v>577</v>
      </c>
      <c r="D37" s="1207"/>
      <c r="E37" s="1208"/>
      <c r="F37" s="36">
        <v>3.98</v>
      </c>
      <c r="G37" s="37">
        <v>5.64</v>
      </c>
      <c r="H37" s="37">
        <v>5.98</v>
      </c>
      <c r="I37" s="37">
        <v>6.01</v>
      </c>
      <c r="J37" s="38">
        <v>6.25</v>
      </c>
      <c r="K37" s="22"/>
      <c r="L37" s="22"/>
      <c r="M37" s="22"/>
      <c r="N37" s="22"/>
      <c r="O37" s="22"/>
      <c r="P37" s="22"/>
    </row>
    <row r="38" spans="1:16" ht="39" customHeight="1" x14ac:dyDescent="0.25">
      <c r="A38" s="22"/>
      <c r="B38" s="35"/>
      <c r="C38" s="1206" t="s">
        <v>578</v>
      </c>
      <c r="D38" s="1207"/>
      <c r="E38" s="1208"/>
      <c r="F38" s="36">
        <v>1.03</v>
      </c>
      <c r="G38" s="37">
        <v>1.48</v>
      </c>
      <c r="H38" s="37">
        <v>1.39</v>
      </c>
      <c r="I38" s="37">
        <v>0.76</v>
      </c>
      <c r="J38" s="38">
        <v>0.79</v>
      </c>
      <c r="K38" s="22"/>
      <c r="L38" s="22"/>
      <c r="M38" s="22"/>
      <c r="N38" s="22"/>
      <c r="O38" s="22"/>
      <c r="P38" s="22"/>
    </row>
    <row r="39" spans="1:16" ht="39" customHeight="1" x14ac:dyDescent="0.25">
      <c r="A39" s="22"/>
      <c r="B39" s="35"/>
      <c r="C39" s="1206" t="s">
        <v>579</v>
      </c>
      <c r="D39" s="1207"/>
      <c r="E39" s="1208"/>
      <c r="F39" s="36">
        <v>0.18</v>
      </c>
      <c r="G39" s="37">
        <v>0.3</v>
      </c>
      <c r="H39" s="37">
        <v>0.41</v>
      </c>
      <c r="I39" s="37">
        <v>0.48</v>
      </c>
      <c r="J39" s="38">
        <v>0.52</v>
      </c>
      <c r="K39" s="22"/>
      <c r="L39" s="22"/>
      <c r="M39" s="22"/>
      <c r="N39" s="22"/>
      <c r="O39" s="22"/>
      <c r="P39" s="22"/>
    </row>
    <row r="40" spans="1:16" ht="39" customHeight="1" x14ac:dyDescent="0.25">
      <c r="A40" s="22"/>
      <c r="B40" s="35"/>
      <c r="C40" s="1206" t="s">
        <v>580</v>
      </c>
      <c r="D40" s="1207"/>
      <c r="E40" s="1208"/>
      <c r="F40" s="36" t="s">
        <v>526</v>
      </c>
      <c r="G40" s="37">
        <v>0.54</v>
      </c>
      <c r="H40" s="37">
        <v>0.57999999999999996</v>
      </c>
      <c r="I40" s="37">
        <v>0.55000000000000004</v>
      </c>
      <c r="J40" s="38">
        <v>0.47</v>
      </c>
      <c r="K40" s="22"/>
      <c r="L40" s="22"/>
      <c r="M40" s="22"/>
      <c r="N40" s="22"/>
      <c r="O40" s="22"/>
      <c r="P40" s="22"/>
    </row>
    <row r="41" spans="1:16" ht="39" customHeight="1" x14ac:dyDescent="0.25">
      <c r="A41" s="22"/>
      <c r="B41" s="35"/>
      <c r="C41" s="1206" t="s">
        <v>581</v>
      </c>
      <c r="D41" s="1207"/>
      <c r="E41" s="1208"/>
      <c r="F41" s="36">
        <v>0.03</v>
      </c>
      <c r="G41" s="37">
        <v>0.04</v>
      </c>
      <c r="H41" s="37">
        <v>0.05</v>
      </c>
      <c r="I41" s="37">
        <v>0.06</v>
      </c>
      <c r="J41" s="38">
        <v>0.11</v>
      </c>
      <c r="K41" s="22"/>
      <c r="L41" s="22"/>
      <c r="M41" s="22"/>
      <c r="N41" s="22"/>
      <c r="O41" s="22"/>
      <c r="P41" s="22"/>
    </row>
    <row r="42" spans="1:16" ht="39" customHeight="1" x14ac:dyDescent="0.25">
      <c r="A42" s="22"/>
      <c r="B42" s="39"/>
      <c r="C42" s="1206" t="s">
        <v>582</v>
      </c>
      <c r="D42" s="1207"/>
      <c r="E42" s="1208"/>
      <c r="F42" s="36" t="s">
        <v>526</v>
      </c>
      <c r="G42" s="37" t="s">
        <v>526</v>
      </c>
      <c r="H42" s="37" t="s">
        <v>526</v>
      </c>
      <c r="I42" s="37" t="s">
        <v>526</v>
      </c>
      <c r="J42" s="38" t="s">
        <v>526</v>
      </c>
      <c r="K42" s="22"/>
      <c r="L42" s="22"/>
      <c r="M42" s="22"/>
      <c r="N42" s="22"/>
      <c r="O42" s="22"/>
      <c r="P42" s="22"/>
    </row>
    <row r="43" spans="1:16" ht="39" customHeight="1" thickBot="1" x14ac:dyDescent="0.3">
      <c r="A43" s="22"/>
      <c r="B43" s="40"/>
      <c r="C43" s="1209" t="s">
        <v>583</v>
      </c>
      <c r="D43" s="1210"/>
      <c r="E43" s="1211"/>
      <c r="F43" s="41">
        <v>0.18</v>
      </c>
      <c r="G43" s="42">
        <v>0.02</v>
      </c>
      <c r="H43" s="42">
        <v>0.02</v>
      </c>
      <c r="I43" s="42">
        <v>0.06</v>
      </c>
      <c r="J43" s="43">
        <v>0.09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8SvHZdDwaAIfdLKTF4S0ble1Mq6lNme+7kYpLRXMq2oR44wpahW+E3LLQwjX6Es07yvevIMHChq6Si6WOrZCMQ==" saltValue="4kcXmzL/qs301AXhg1p+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5">
      <c r="A45" s="48"/>
      <c r="B45" s="1214" t="s">
        <v>11</v>
      </c>
      <c r="C45" s="1215"/>
      <c r="D45" s="58"/>
      <c r="E45" s="1220" t="s">
        <v>12</v>
      </c>
      <c r="F45" s="1220"/>
      <c r="G45" s="1220"/>
      <c r="H45" s="1220"/>
      <c r="I45" s="1220"/>
      <c r="J45" s="1221"/>
      <c r="K45" s="59">
        <v>2543</v>
      </c>
      <c r="L45" s="60">
        <v>2492</v>
      </c>
      <c r="M45" s="60">
        <v>2521</v>
      </c>
      <c r="N45" s="60">
        <v>2288</v>
      </c>
      <c r="O45" s="61">
        <v>2269</v>
      </c>
      <c r="P45" s="48"/>
      <c r="Q45" s="48"/>
      <c r="R45" s="48"/>
      <c r="S45" s="48"/>
      <c r="T45" s="48"/>
      <c r="U45" s="48"/>
    </row>
    <row r="46" spans="1:21" ht="30.75" customHeight="1" x14ac:dyDescent="0.25">
      <c r="A46" s="48"/>
      <c r="B46" s="1216"/>
      <c r="C46" s="1217"/>
      <c r="D46" s="62"/>
      <c r="E46" s="1222" t="s">
        <v>13</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25">
      <c r="A47" s="48"/>
      <c r="B47" s="1216"/>
      <c r="C47" s="1217"/>
      <c r="D47" s="62"/>
      <c r="E47" s="1222" t="s">
        <v>14</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25">
      <c r="A48" s="48"/>
      <c r="B48" s="1216"/>
      <c r="C48" s="1217"/>
      <c r="D48" s="62"/>
      <c r="E48" s="1222" t="s">
        <v>15</v>
      </c>
      <c r="F48" s="1222"/>
      <c r="G48" s="1222"/>
      <c r="H48" s="1222"/>
      <c r="I48" s="1222"/>
      <c r="J48" s="1223"/>
      <c r="K48" s="63">
        <v>474</v>
      </c>
      <c r="L48" s="64">
        <v>482</v>
      </c>
      <c r="M48" s="64">
        <v>458</v>
      </c>
      <c r="N48" s="64">
        <v>447</v>
      </c>
      <c r="O48" s="65">
        <v>459</v>
      </c>
      <c r="P48" s="48"/>
      <c r="Q48" s="48"/>
      <c r="R48" s="48"/>
      <c r="S48" s="48"/>
      <c r="T48" s="48"/>
      <c r="U48" s="48"/>
    </row>
    <row r="49" spans="1:21" ht="30.75" customHeight="1" x14ac:dyDescent="0.25">
      <c r="A49" s="48"/>
      <c r="B49" s="1216"/>
      <c r="C49" s="1217"/>
      <c r="D49" s="62"/>
      <c r="E49" s="1222" t="s">
        <v>16</v>
      </c>
      <c r="F49" s="1222"/>
      <c r="G49" s="1222"/>
      <c r="H49" s="1222"/>
      <c r="I49" s="1222"/>
      <c r="J49" s="1223"/>
      <c r="K49" s="63">
        <v>67</v>
      </c>
      <c r="L49" s="64">
        <v>65</v>
      </c>
      <c r="M49" s="64">
        <v>59</v>
      </c>
      <c r="N49" s="64">
        <v>35</v>
      </c>
      <c r="O49" s="65" t="s">
        <v>526</v>
      </c>
      <c r="P49" s="48"/>
      <c r="Q49" s="48"/>
      <c r="R49" s="48"/>
      <c r="S49" s="48"/>
      <c r="T49" s="48"/>
      <c r="U49" s="48"/>
    </row>
    <row r="50" spans="1:21" ht="30.75" customHeight="1" x14ac:dyDescent="0.25">
      <c r="A50" s="48"/>
      <c r="B50" s="1216"/>
      <c r="C50" s="1217"/>
      <c r="D50" s="62"/>
      <c r="E50" s="1222" t="s">
        <v>17</v>
      </c>
      <c r="F50" s="1222"/>
      <c r="G50" s="1222"/>
      <c r="H50" s="1222"/>
      <c r="I50" s="1222"/>
      <c r="J50" s="1223"/>
      <c r="K50" s="63" t="s">
        <v>526</v>
      </c>
      <c r="L50" s="64" t="s">
        <v>526</v>
      </c>
      <c r="M50" s="64" t="s">
        <v>526</v>
      </c>
      <c r="N50" s="64" t="s">
        <v>526</v>
      </c>
      <c r="O50" s="65" t="s">
        <v>526</v>
      </c>
      <c r="P50" s="48"/>
      <c r="Q50" s="48"/>
      <c r="R50" s="48"/>
      <c r="S50" s="48"/>
      <c r="T50" s="48"/>
      <c r="U50" s="48"/>
    </row>
    <row r="51" spans="1:21" ht="30.75" customHeight="1" x14ac:dyDescent="0.25">
      <c r="A51" s="48"/>
      <c r="B51" s="1218"/>
      <c r="C51" s="1219"/>
      <c r="D51" s="66"/>
      <c r="E51" s="1222" t="s">
        <v>18</v>
      </c>
      <c r="F51" s="1222"/>
      <c r="G51" s="1222"/>
      <c r="H51" s="1222"/>
      <c r="I51" s="1222"/>
      <c r="J51" s="1223"/>
      <c r="K51" s="63">
        <v>0</v>
      </c>
      <c r="L51" s="64" t="s">
        <v>526</v>
      </c>
      <c r="M51" s="64">
        <v>0</v>
      </c>
      <c r="N51" s="64" t="s">
        <v>526</v>
      </c>
      <c r="O51" s="65" t="s">
        <v>526</v>
      </c>
      <c r="P51" s="48"/>
      <c r="Q51" s="48"/>
      <c r="R51" s="48"/>
      <c r="S51" s="48"/>
      <c r="T51" s="48"/>
      <c r="U51" s="48"/>
    </row>
    <row r="52" spans="1:21" ht="30.75" customHeight="1" x14ac:dyDescent="0.25">
      <c r="A52" s="48"/>
      <c r="B52" s="1224" t="s">
        <v>19</v>
      </c>
      <c r="C52" s="1225"/>
      <c r="D52" s="66"/>
      <c r="E52" s="1222" t="s">
        <v>20</v>
      </c>
      <c r="F52" s="1222"/>
      <c r="G52" s="1222"/>
      <c r="H52" s="1222"/>
      <c r="I52" s="1222"/>
      <c r="J52" s="1223"/>
      <c r="K52" s="63">
        <v>2090</v>
      </c>
      <c r="L52" s="64">
        <v>2025</v>
      </c>
      <c r="M52" s="64">
        <v>2023</v>
      </c>
      <c r="N52" s="64">
        <v>1760</v>
      </c>
      <c r="O52" s="65">
        <v>1717</v>
      </c>
      <c r="P52" s="48"/>
      <c r="Q52" s="48"/>
      <c r="R52" s="48"/>
      <c r="S52" s="48"/>
      <c r="T52" s="48"/>
      <c r="U52" s="48"/>
    </row>
    <row r="53" spans="1:21" ht="30.75" customHeight="1" thickBot="1" x14ac:dyDescent="0.3">
      <c r="A53" s="48"/>
      <c r="B53" s="1226" t="s">
        <v>21</v>
      </c>
      <c r="C53" s="1227"/>
      <c r="D53" s="67"/>
      <c r="E53" s="1228" t="s">
        <v>22</v>
      </c>
      <c r="F53" s="1228"/>
      <c r="G53" s="1228"/>
      <c r="H53" s="1228"/>
      <c r="I53" s="1228"/>
      <c r="J53" s="1229"/>
      <c r="K53" s="68">
        <v>994</v>
      </c>
      <c r="L53" s="69">
        <v>1014</v>
      </c>
      <c r="M53" s="69">
        <v>1015</v>
      </c>
      <c r="N53" s="69">
        <v>1010</v>
      </c>
      <c r="O53" s="70">
        <v>1011</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5">
      <c r="B57" s="1230" t="s">
        <v>25</v>
      </c>
      <c r="C57" s="1231"/>
      <c r="D57" s="1234" t="s">
        <v>26</v>
      </c>
      <c r="E57" s="1235"/>
      <c r="F57" s="1235"/>
      <c r="G57" s="1235"/>
      <c r="H57" s="1235"/>
      <c r="I57" s="1235"/>
      <c r="J57" s="1236"/>
      <c r="K57" s="83"/>
      <c r="L57" s="84"/>
      <c r="M57" s="84"/>
      <c r="N57" s="84"/>
      <c r="O57" s="85"/>
    </row>
    <row r="58" spans="1:21" ht="31.5" customHeight="1" thickBot="1" x14ac:dyDescent="0.3">
      <c r="B58" s="1232"/>
      <c r="C58" s="1233"/>
      <c r="D58" s="1237" t="s">
        <v>27</v>
      </c>
      <c r="E58" s="1238"/>
      <c r="F58" s="1238"/>
      <c r="G58" s="1238"/>
      <c r="H58" s="1238"/>
      <c r="I58" s="1238"/>
      <c r="J58" s="1239"/>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2qn660H92tYCpJZwjW7Dg4sHoF1LuN404FtAWdy+E8mL2lDudBON0ecrTDNE8KILRxpDMoC3jZsCQpt4SINA==" saltValue="lNs8AXvw8Zh/+sp3H70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567</v>
      </c>
      <c r="J40" s="100" t="s">
        <v>568</v>
      </c>
      <c r="K40" s="100" t="s">
        <v>569</v>
      </c>
      <c r="L40" s="100" t="s">
        <v>570</v>
      </c>
      <c r="M40" s="101" t="s">
        <v>571</v>
      </c>
    </row>
    <row r="41" spans="2:13" ht="27.75" customHeight="1" x14ac:dyDescent="0.25">
      <c r="B41" s="1240" t="s">
        <v>30</v>
      </c>
      <c r="C41" s="1241"/>
      <c r="D41" s="102"/>
      <c r="E41" s="1246" t="s">
        <v>31</v>
      </c>
      <c r="F41" s="1246"/>
      <c r="G41" s="1246"/>
      <c r="H41" s="1247"/>
      <c r="I41" s="103">
        <v>17632</v>
      </c>
      <c r="J41" s="104">
        <v>16769</v>
      </c>
      <c r="K41" s="104">
        <v>16795</v>
      </c>
      <c r="L41" s="104">
        <v>17810</v>
      </c>
      <c r="M41" s="105">
        <v>17757</v>
      </c>
    </row>
    <row r="42" spans="2:13" ht="27.75" customHeight="1" x14ac:dyDescent="0.25">
      <c r="B42" s="1242"/>
      <c r="C42" s="1243"/>
      <c r="D42" s="106"/>
      <c r="E42" s="1248" t="s">
        <v>32</v>
      </c>
      <c r="F42" s="1248"/>
      <c r="G42" s="1248"/>
      <c r="H42" s="1249"/>
      <c r="I42" s="107" t="s">
        <v>526</v>
      </c>
      <c r="J42" s="108" t="s">
        <v>526</v>
      </c>
      <c r="K42" s="108" t="s">
        <v>526</v>
      </c>
      <c r="L42" s="108" t="s">
        <v>526</v>
      </c>
      <c r="M42" s="109" t="s">
        <v>526</v>
      </c>
    </row>
    <row r="43" spans="2:13" ht="27.75" customHeight="1" x14ac:dyDescent="0.25">
      <c r="B43" s="1242"/>
      <c r="C43" s="1243"/>
      <c r="D43" s="106"/>
      <c r="E43" s="1248" t="s">
        <v>33</v>
      </c>
      <c r="F43" s="1248"/>
      <c r="G43" s="1248"/>
      <c r="H43" s="1249"/>
      <c r="I43" s="107">
        <v>4174</v>
      </c>
      <c r="J43" s="108">
        <v>4099</v>
      </c>
      <c r="K43" s="108">
        <v>3996</v>
      </c>
      <c r="L43" s="108">
        <v>3721</v>
      </c>
      <c r="M43" s="109">
        <v>4010</v>
      </c>
    </row>
    <row r="44" spans="2:13" ht="27.75" customHeight="1" x14ac:dyDescent="0.25">
      <c r="B44" s="1242"/>
      <c r="C44" s="1243"/>
      <c r="D44" s="106"/>
      <c r="E44" s="1248" t="s">
        <v>34</v>
      </c>
      <c r="F44" s="1248"/>
      <c r="G44" s="1248"/>
      <c r="H44" s="1249"/>
      <c r="I44" s="107">
        <v>69</v>
      </c>
      <c r="J44" s="108">
        <v>30</v>
      </c>
      <c r="K44" s="108">
        <v>15</v>
      </c>
      <c r="L44" s="108" t="s">
        <v>526</v>
      </c>
      <c r="M44" s="109" t="s">
        <v>526</v>
      </c>
    </row>
    <row r="45" spans="2:13" ht="27.75" customHeight="1" x14ac:dyDescent="0.25">
      <c r="B45" s="1242"/>
      <c r="C45" s="1243"/>
      <c r="D45" s="106"/>
      <c r="E45" s="1248" t="s">
        <v>35</v>
      </c>
      <c r="F45" s="1248"/>
      <c r="G45" s="1248"/>
      <c r="H45" s="1249"/>
      <c r="I45" s="107">
        <v>912</v>
      </c>
      <c r="J45" s="108">
        <v>755</v>
      </c>
      <c r="K45" s="108">
        <v>762</v>
      </c>
      <c r="L45" s="108">
        <v>831</v>
      </c>
      <c r="M45" s="109">
        <v>458</v>
      </c>
    </row>
    <row r="46" spans="2:13" ht="27.75" customHeight="1" x14ac:dyDescent="0.25">
      <c r="B46" s="1242"/>
      <c r="C46" s="1243"/>
      <c r="D46" s="110"/>
      <c r="E46" s="1248" t="s">
        <v>36</v>
      </c>
      <c r="F46" s="1248"/>
      <c r="G46" s="1248"/>
      <c r="H46" s="1249"/>
      <c r="I46" s="107" t="s">
        <v>526</v>
      </c>
      <c r="J46" s="108" t="s">
        <v>526</v>
      </c>
      <c r="K46" s="108" t="s">
        <v>526</v>
      </c>
      <c r="L46" s="108" t="s">
        <v>526</v>
      </c>
      <c r="M46" s="109" t="s">
        <v>526</v>
      </c>
    </row>
    <row r="47" spans="2:13" ht="27.75" customHeight="1" x14ac:dyDescent="0.25">
      <c r="B47" s="1242"/>
      <c r="C47" s="1243"/>
      <c r="D47" s="111"/>
      <c r="E47" s="1250" t="s">
        <v>37</v>
      </c>
      <c r="F47" s="1251"/>
      <c r="G47" s="1251"/>
      <c r="H47" s="1252"/>
      <c r="I47" s="107" t="s">
        <v>526</v>
      </c>
      <c r="J47" s="108" t="s">
        <v>526</v>
      </c>
      <c r="K47" s="108" t="s">
        <v>526</v>
      </c>
      <c r="L47" s="108" t="s">
        <v>526</v>
      </c>
      <c r="M47" s="109" t="s">
        <v>526</v>
      </c>
    </row>
    <row r="48" spans="2:13" ht="27.75" customHeight="1" x14ac:dyDescent="0.25">
      <c r="B48" s="1242"/>
      <c r="C48" s="1243"/>
      <c r="D48" s="106"/>
      <c r="E48" s="1248" t="s">
        <v>38</v>
      </c>
      <c r="F48" s="1248"/>
      <c r="G48" s="1248"/>
      <c r="H48" s="1249"/>
      <c r="I48" s="107" t="s">
        <v>526</v>
      </c>
      <c r="J48" s="108" t="s">
        <v>526</v>
      </c>
      <c r="K48" s="108" t="s">
        <v>526</v>
      </c>
      <c r="L48" s="108" t="s">
        <v>526</v>
      </c>
      <c r="M48" s="109" t="s">
        <v>526</v>
      </c>
    </row>
    <row r="49" spans="2:13" ht="27.75" customHeight="1" x14ac:dyDescent="0.25">
      <c r="B49" s="1244"/>
      <c r="C49" s="1245"/>
      <c r="D49" s="106"/>
      <c r="E49" s="1248" t="s">
        <v>39</v>
      </c>
      <c r="F49" s="1248"/>
      <c r="G49" s="1248"/>
      <c r="H49" s="1249"/>
      <c r="I49" s="107" t="s">
        <v>526</v>
      </c>
      <c r="J49" s="108" t="s">
        <v>526</v>
      </c>
      <c r="K49" s="108" t="s">
        <v>526</v>
      </c>
      <c r="L49" s="108" t="s">
        <v>526</v>
      </c>
      <c r="M49" s="109" t="s">
        <v>526</v>
      </c>
    </row>
    <row r="50" spans="2:13" ht="27.75" customHeight="1" x14ac:dyDescent="0.25">
      <c r="B50" s="1253" t="s">
        <v>40</v>
      </c>
      <c r="C50" s="1254"/>
      <c r="D50" s="112"/>
      <c r="E50" s="1248" t="s">
        <v>41</v>
      </c>
      <c r="F50" s="1248"/>
      <c r="G50" s="1248"/>
      <c r="H50" s="1249"/>
      <c r="I50" s="107">
        <v>8370</v>
      </c>
      <c r="J50" s="108">
        <v>8710</v>
      </c>
      <c r="K50" s="108">
        <v>8710</v>
      </c>
      <c r="L50" s="108">
        <v>9104</v>
      </c>
      <c r="M50" s="109">
        <v>7387</v>
      </c>
    </row>
    <row r="51" spans="2:13" ht="27.75" customHeight="1" x14ac:dyDescent="0.25">
      <c r="B51" s="1242"/>
      <c r="C51" s="1243"/>
      <c r="D51" s="106"/>
      <c r="E51" s="1248" t="s">
        <v>42</v>
      </c>
      <c r="F51" s="1248"/>
      <c r="G51" s="1248"/>
      <c r="H51" s="1249"/>
      <c r="I51" s="107">
        <v>762</v>
      </c>
      <c r="J51" s="108">
        <v>747</v>
      </c>
      <c r="K51" s="108">
        <v>728</v>
      </c>
      <c r="L51" s="108">
        <v>710</v>
      </c>
      <c r="M51" s="109">
        <v>654</v>
      </c>
    </row>
    <row r="52" spans="2:13" ht="27.75" customHeight="1" x14ac:dyDescent="0.25">
      <c r="B52" s="1244"/>
      <c r="C52" s="1245"/>
      <c r="D52" s="106"/>
      <c r="E52" s="1248" t="s">
        <v>43</v>
      </c>
      <c r="F52" s="1248"/>
      <c r="G52" s="1248"/>
      <c r="H52" s="1249"/>
      <c r="I52" s="107">
        <v>16044</v>
      </c>
      <c r="J52" s="108">
        <v>15566</v>
      </c>
      <c r="K52" s="108">
        <v>15505</v>
      </c>
      <c r="L52" s="108">
        <v>16171</v>
      </c>
      <c r="M52" s="109">
        <v>16142</v>
      </c>
    </row>
    <row r="53" spans="2:13" ht="27.75" customHeight="1" thickBot="1" x14ac:dyDescent="0.3">
      <c r="B53" s="1255" t="s">
        <v>44</v>
      </c>
      <c r="C53" s="1256"/>
      <c r="D53" s="113"/>
      <c r="E53" s="1257" t="s">
        <v>45</v>
      </c>
      <c r="F53" s="1257"/>
      <c r="G53" s="1257"/>
      <c r="H53" s="1258"/>
      <c r="I53" s="114">
        <v>-2389</v>
      </c>
      <c r="J53" s="115">
        <v>-3370</v>
      </c>
      <c r="K53" s="115">
        <v>-3375</v>
      </c>
      <c r="L53" s="115">
        <v>-3621</v>
      </c>
      <c r="M53" s="116">
        <v>-1958</v>
      </c>
    </row>
    <row r="54" spans="2:13" ht="27.75" customHeight="1" x14ac:dyDescent="0.3">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XBQ1pCAF0YjcURNYLlwOUTuN8l7rVix/Fmd9T44/yzrb3iubMRmasGGH+1MAfo7dYG+Zyi5RLs+Iws1ftcDc5A==" saltValue="Md2+23kncY4Z/YljThe1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47</v>
      </c>
    </row>
    <row r="54" spans="2:8" ht="29.25" customHeight="1" thickBot="1" x14ac:dyDescent="0.4">
      <c r="B54" s="122" t="s">
        <v>1</v>
      </c>
      <c r="C54" s="123"/>
      <c r="D54" s="123"/>
      <c r="E54" s="124" t="s">
        <v>2</v>
      </c>
      <c r="F54" s="125" t="s">
        <v>569</v>
      </c>
      <c r="G54" s="125" t="s">
        <v>570</v>
      </c>
      <c r="H54" s="126" t="s">
        <v>571</v>
      </c>
    </row>
    <row r="55" spans="2:8" ht="52.5" customHeight="1" x14ac:dyDescent="0.25">
      <c r="B55" s="127"/>
      <c r="C55" s="1267" t="s">
        <v>48</v>
      </c>
      <c r="D55" s="1267"/>
      <c r="E55" s="1268"/>
      <c r="F55" s="128">
        <v>4190</v>
      </c>
      <c r="G55" s="128">
        <v>3334</v>
      </c>
      <c r="H55" s="129">
        <v>2703</v>
      </c>
    </row>
    <row r="56" spans="2:8" ht="52.5" customHeight="1" x14ac:dyDescent="0.25">
      <c r="B56" s="130"/>
      <c r="C56" s="1269" t="s">
        <v>49</v>
      </c>
      <c r="D56" s="1269"/>
      <c r="E56" s="1270"/>
      <c r="F56" s="131">
        <v>618</v>
      </c>
      <c r="G56" s="131">
        <v>619</v>
      </c>
      <c r="H56" s="132">
        <v>619</v>
      </c>
    </row>
    <row r="57" spans="2:8" ht="53.25" customHeight="1" x14ac:dyDescent="0.25">
      <c r="B57" s="130"/>
      <c r="C57" s="1271" t="s">
        <v>50</v>
      </c>
      <c r="D57" s="1271"/>
      <c r="E57" s="1272"/>
      <c r="F57" s="133">
        <v>3104</v>
      </c>
      <c r="G57" s="133">
        <v>4157</v>
      </c>
      <c r="H57" s="134">
        <v>4192</v>
      </c>
    </row>
    <row r="58" spans="2:8" ht="45.75" customHeight="1" x14ac:dyDescent="0.25">
      <c r="B58" s="135"/>
      <c r="C58" s="1259" t="s">
        <v>599</v>
      </c>
      <c r="D58" s="1260"/>
      <c r="E58" s="1261"/>
      <c r="F58" s="136">
        <v>665</v>
      </c>
      <c r="G58" s="136">
        <v>959</v>
      </c>
      <c r="H58" s="137">
        <v>1275</v>
      </c>
    </row>
    <row r="59" spans="2:8" ht="45.75" customHeight="1" x14ac:dyDescent="0.25">
      <c r="B59" s="135"/>
      <c r="C59" s="1259" t="s">
        <v>600</v>
      </c>
      <c r="D59" s="1260"/>
      <c r="E59" s="1261"/>
      <c r="F59" s="136">
        <v>1480</v>
      </c>
      <c r="G59" s="136">
        <v>1261</v>
      </c>
      <c r="H59" s="137">
        <v>1041</v>
      </c>
    </row>
    <row r="60" spans="2:8" ht="45.75" customHeight="1" x14ac:dyDescent="0.25">
      <c r="B60" s="135"/>
      <c r="C60" s="1259" t="s">
        <v>601</v>
      </c>
      <c r="D60" s="1260"/>
      <c r="E60" s="1261"/>
      <c r="F60" s="136">
        <v>0</v>
      </c>
      <c r="G60" s="136">
        <v>1000</v>
      </c>
      <c r="H60" s="137">
        <v>985</v>
      </c>
    </row>
    <row r="61" spans="2:8" ht="45.75" customHeight="1" x14ac:dyDescent="0.25">
      <c r="B61" s="135"/>
      <c r="C61" s="1259" t="s">
        <v>602</v>
      </c>
      <c r="D61" s="1260"/>
      <c r="E61" s="1261"/>
      <c r="F61" s="136">
        <v>285</v>
      </c>
      <c r="G61" s="136">
        <v>285</v>
      </c>
      <c r="H61" s="137">
        <v>285</v>
      </c>
    </row>
    <row r="62" spans="2:8" ht="45.75" customHeight="1" thickBot="1" x14ac:dyDescent="0.3">
      <c r="B62" s="138"/>
      <c r="C62" s="1262" t="s">
        <v>603</v>
      </c>
      <c r="D62" s="1263"/>
      <c r="E62" s="1264"/>
      <c r="F62" s="139">
        <v>361</v>
      </c>
      <c r="G62" s="139">
        <v>335</v>
      </c>
      <c r="H62" s="140">
        <v>274</v>
      </c>
    </row>
    <row r="63" spans="2:8" ht="52.5" customHeight="1" thickBot="1" x14ac:dyDescent="0.3">
      <c r="B63" s="141"/>
      <c r="C63" s="1265" t="s">
        <v>51</v>
      </c>
      <c r="D63" s="1265"/>
      <c r="E63" s="1266"/>
      <c r="F63" s="142">
        <v>7913</v>
      </c>
      <c r="G63" s="142">
        <v>8110</v>
      </c>
      <c r="H63" s="143">
        <v>7514</v>
      </c>
    </row>
    <row r="64" spans="2:8" ht="15" customHeight="1" x14ac:dyDescent="0.25"/>
  </sheetData>
  <sheetProtection algorithmName="SHA-512" hashValue="vfH/7tJ+L83ZSrhIoSf2DpOm+nBCuUUZ90Y5D+WVAFI6z/q9p3MKUTU2MipafbEKJ8rCjA2CYogz9ZlXUGb7WQ==" saltValue="+e2fG5IcGa9fYtccHR/p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50" customWidth="1"/>
    <col min="2" max="8" width="13.3984375" style="150" customWidth="1"/>
    <col min="9" max="16384" width="11.1328125" style="150"/>
  </cols>
  <sheetData>
    <row r="1" spans="1:8" x14ac:dyDescent="0.25">
      <c r="A1" s="144"/>
      <c r="B1" s="145"/>
      <c r="C1" s="146"/>
      <c r="D1" s="147"/>
      <c r="E1" s="148"/>
      <c r="F1" s="148"/>
      <c r="G1" s="148"/>
      <c r="H1" s="149"/>
    </row>
    <row r="2" spans="1:8" x14ac:dyDescent="0.25">
      <c r="A2" s="151"/>
      <c r="B2" s="152"/>
      <c r="C2" s="153"/>
      <c r="D2" s="154" t="s">
        <v>52</v>
      </c>
      <c r="E2" s="155"/>
      <c r="F2" s="156" t="s">
        <v>564</v>
      </c>
      <c r="G2" s="157"/>
      <c r="H2" s="158"/>
    </row>
    <row r="3" spans="1:8" x14ac:dyDescent="0.25">
      <c r="A3" s="154" t="s">
        <v>557</v>
      </c>
      <c r="B3" s="159"/>
      <c r="C3" s="160"/>
      <c r="D3" s="161">
        <v>46335</v>
      </c>
      <c r="E3" s="162"/>
      <c r="F3" s="163">
        <v>83280</v>
      </c>
      <c r="G3" s="164"/>
      <c r="H3" s="165"/>
    </row>
    <row r="4" spans="1:8" x14ac:dyDescent="0.25">
      <c r="A4" s="166"/>
      <c r="B4" s="167"/>
      <c r="C4" s="168"/>
      <c r="D4" s="169">
        <v>22340</v>
      </c>
      <c r="E4" s="170"/>
      <c r="F4" s="171">
        <v>43123</v>
      </c>
      <c r="G4" s="172"/>
      <c r="H4" s="173"/>
    </row>
    <row r="5" spans="1:8" x14ac:dyDescent="0.25">
      <c r="A5" s="154" t="s">
        <v>559</v>
      </c>
      <c r="B5" s="159"/>
      <c r="C5" s="160"/>
      <c r="D5" s="161">
        <v>63205</v>
      </c>
      <c r="E5" s="162"/>
      <c r="F5" s="163">
        <v>88968</v>
      </c>
      <c r="G5" s="164"/>
      <c r="H5" s="165"/>
    </row>
    <row r="6" spans="1:8" x14ac:dyDescent="0.25">
      <c r="A6" s="166"/>
      <c r="B6" s="167"/>
      <c r="C6" s="168"/>
      <c r="D6" s="169">
        <v>30643</v>
      </c>
      <c r="E6" s="170"/>
      <c r="F6" s="171">
        <v>45482</v>
      </c>
      <c r="G6" s="172"/>
      <c r="H6" s="173"/>
    </row>
    <row r="7" spans="1:8" x14ac:dyDescent="0.25">
      <c r="A7" s="154" t="s">
        <v>560</v>
      </c>
      <c r="B7" s="159"/>
      <c r="C7" s="160"/>
      <c r="D7" s="161">
        <v>97120</v>
      </c>
      <c r="E7" s="162"/>
      <c r="F7" s="163">
        <v>85173</v>
      </c>
      <c r="G7" s="164"/>
      <c r="H7" s="165"/>
    </row>
    <row r="8" spans="1:8" x14ac:dyDescent="0.25">
      <c r="A8" s="166"/>
      <c r="B8" s="167"/>
      <c r="C8" s="168"/>
      <c r="D8" s="169">
        <v>53968</v>
      </c>
      <c r="E8" s="170"/>
      <c r="F8" s="171">
        <v>43913</v>
      </c>
      <c r="G8" s="172"/>
      <c r="H8" s="173"/>
    </row>
    <row r="9" spans="1:8" x14ac:dyDescent="0.25">
      <c r="A9" s="154" t="s">
        <v>561</v>
      </c>
      <c r="B9" s="159"/>
      <c r="C9" s="160"/>
      <c r="D9" s="161">
        <v>150132</v>
      </c>
      <c r="E9" s="162"/>
      <c r="F9" s="163">
        <v>94081</v>
      </c>
      <c r="G9" s="164"/>
      <c r="H9" s="165"/>
    </row>
    <row r="10" spans="1:8" x14ac:dyDescent="0.25">
      <c r="A10" s="166"/>
      <c r="B10" s="167"/>
      <c r="C10" s="168"/>
      <c r="D10" s="169">
        <v>70549</v>
      </c>
      <c r="E10" s="170"/>
      <c r="F10" s="171">
        <v>48949</v>
      </c>
      <c r="G10" s="172"/>
      <c r="H10" s="173"/>
    </row>
    <row r="11" spans="1:8" x14ac:dyDescent="0.25">
      <c r="A11" s="154" t="s">
        <v>562</v>
      </c>
      <c r="B11" s="159"/>
      <c r="C11" s="160"/>
      <c r="D11" s="161">
        <v>90484</v>
      </c>
      <c r="E11" s="162"/>
      <c r="F11" s="163">
        <v>92632</v>
      </c>
      <c r="G11" s="164"/>
      <c r="H11" s="165"/>
    </row>
    <row r="12" spans="1:8" x14ac:dyDescent="0.25">
      <c r="A12" s="166"/>
      <c r="B12" s="167"/>
      <c r="C12" s="174"/>
      <c r="D12" s="169">
        <v>41312</v>
      </c>
      <c r="E12" s="170"/>
      <c r="F12" s="171">
        <v>47978</v>
      </c>
      <c r="G12" s="172"/>
      <c r="H12" s="173"/>
    </row>
    <row r="13" spans="1:8" x14ac:dyDescent="0.25">
      <c r="A13" s="154"/>
      <c r="B13" s="159"/>
      <c r="C13" s="175"/>
      <c r="D13" s="176">
        <v>89455</v>
      </c>
      <c r="E13" s="177"/>
      <c r="F13" s="178">
        <v>88827</v>
      </c>
      <c r="G13" s="179"/>
      <c r="H13" s="165"/>
    </row>
    <row r="14" spans="1:8" x14ac:dyDescent="0.25">
      <c r="A14" s="166"/>
      <c r="B14" s="167"/>
      <c r="C14" s="168"/>
      <c r="D14" s="169">
        <v>43762</v>
      </c>
      <c r="E14" s="170"/>
      <c r="F14" s="171">
        <v>45889</v>
      </c>
      <c r="G14" s="172"/>
      <c r="H14" s="173"/>
    </row>
    <row r="17" spans="1:11" x14ac:dyDescent="0.25">
      <c r="A17" s="150" t="s">
        <v>53</v>
      </c>
    </row>
    <row r="18" spans="1:11" x14ac:dyDescent="0.2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5">
      <c r="A19" s="180" t="s">
        <v>54</v>
      </c>
      <c r="B19" s="180">
        <f>ROUND(VALUE(SUBSTITUTE(実質収支比率等に係る経年分析!F$48,"▲","-")),2)</f>
        <v>6.91</v>
      </c>
      <c r="C19" s="180">
        <f>ROUND(VALUE(SUBSTITUTE(実質収支比率等に係る経年分析!G$48,"▲","-")),2)</f>
        <v>5.88</v>
      </c>
      <c r="D19" s="180">
        <f>ROUND(VALUE(SUBSTITUTE(実質収支比率等に係る経年分析!H$48,"▲","-")),2)</f>
        <v>8.82</v>
      </c>
      <c r="E19" s="180">
        <f>ROUND(VALUE(SUBSTITUTE(実質収支比率等に係る経年分析!I$48,"▲","-")),2)</f>
        <v>4.43</v>
      </c>
      <c r="F19" s="180">
        <f>ROUND(VALUE(SUBSTITUTE(実質収支比率等に係る経年分析!J$48,"▲","-")),2)</f>
        <v>7.78</v>
      </c>
    </row>
    <row r="20" spans="1:11" x14ac:dyDescent="0.25">
      <c r="A20" s="180" t="s">
        <v>55</v>
      </c>
      <c r="B20" s="180">
        <f>ROUND(VALUE(SUBSTITUTE(実質収支比率等に係る経年分析!F$47,"▲","-")),2)</f>
        <v>31.59</v>
      </c>
      <c r="C20" s="180">
        <f>ROUND(VALUE(SUBSTITUTE(実質収支比率等に係る経年分析!G$47,"▲","-")),2)</f>
        <v>36.200000000000003</v>
      </c>
      <c r="D20" s="180">
        <f>ROUND(VALUE(SUBSTITUTE(実質収支比率等に係る経年分析!H$47,"▲","-")),2)</f>
        <v>39.99</v>
      </c>
      <c r="E20" s="180">
        <f>ROUND(VALUE(SUBSTITUTE(実質収支比率等に係る経年分析!I$47,"▲","-")),2)</f>
        <v>33.1</v>
      </c>
      <c r="F20" s="180">
        <f>ROUND(VALUE(SUBSTITUTE(実質収支比率等に係る経年分析!J$47,"▲","-")),2)</f>
        <v>26.18</v>
      </c>
    </row>
    <row r="21" spans="1:11" x14ac:dyDescent="0.2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2.87</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-13.24</v>
      </c>
      <c r="F21" s="180">
        <f>IF(ISNUMBER(VALUE(SUBSTITUTE(実質収支比率等に係る経年分析!J$49,"▲","-"))),ROUND(VALUE(SUBSTITUTE(実質収支比率等に係る経年分析!J$49,"▲","-")),2),NA())</f>
        <v>-2.65</v>
      </c>
    </row>
    <row r="24" spans="1:11" x14ac:dyDescent="0.25">
      <c r="A24" s="150" t="s">
        <v>57</v>
      </c>
    </row>
    <row r="25" spans="1:11" x14ac:dyDescent="0.2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0.55000000000000004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25">
      <c r="A31" s="181" t="str">
        <f>IF(連結実質赤字比率に係る赤字・黒字の構成分析!C$39="",NA(),連結実質赤字比率に係る赤字・黒字の構成分析!C$39)</f>
        <v>電気事業特別会計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2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2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6.25</v>
      </c>
    </row>
    <row r="34" spans="1:16" x14ac:dyDescent="0.2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6.56</v>
      </c>
    </row>
    <row r="35" spans="1:16" x14ac:dyDescent="0.2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8.7899999999999991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7.68</v>
      </c>
    </row>
    <row r="36" spans="1:16" x14ac:dyDescent="0.2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25">
      <c r="A39" s="150" t="s">
        <v>60</v>
      </c>
    </row>
    <row r="40" spans="1:16" x14ac:dyDescent="0.2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2090</v>
      </c>
      <c r="E42" s="182"/>
      <c r="F42" s="182"/>
      <c r="G42" s="182">
        <f>'実質公債費比率（分子）の構造'!L$52</f>
        <v>2025</v>
      </c>
      <c r="H42" s="182"/>
      <c r="I42" s="182"/>
      <c r="J42" s="182">
        <f>'実質公債費比率（分子）の構造'!M$52</f>
        <v>2023</v>
      </c>
      <c r="K42" s="182"/>
      <c r="L42" s="182"/>
      <c r="M42" s="182">
        <f>'実質公債費比率（分子）の構造'!N$52</f>
        <v>1760</v>
      </c>
      <c r="N42" s="182"/>
      <c r="O42" s="182"/>
      <c r="P42" s="182">
        <f>'実質公債費比率（分子）の構造'!O$52</f>
        <v>1717</v>
      </c>
    </row>
    <row r="43" spans="1:16" x14ac:dyDescent="0.2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5">
      <c r="A45" s="182" t="s">
        <v>66</v>
      </c>
      <c r="B45" s="182">
        <f>'実質公債費比率（分子）の構造'!K$49</f>
        <v>67</v>
      </c>
      <c r="C45" s="182"/>
      <c r="D45" s="182"/>
      <c r="E45" s="182">
        <f>'実質公債費比率（分子）の構造'!L$49</f>
        <v>65</v>
      </c>
      <c r="F45" s="182"/>
      <c r="G45" s="182"/>
      <c r="H45" s="182">
        <f>'実質公債費比率（分子）の構造'!M$49</f>
        <v>59</v>
      </c>
      <c r="I45" s="182"/>
      <c r="J45" s="182"/>
      <c r="K45" s="182">
        <f>'実質公債費比率（分子）の構造'!N$49</f>
        <v>35</v>
      </c>
      <c r="L45" s="182"/>
      <c r="M45" s="182"/>
      <c r="N45" s="182" t="str">
        <f>'実質公債費比率（分子）の構造'!O$49</f>
        <v>-</v>
      </c>
      <c r="O45" s="182"/>
      <c r="P45" s="182"/>
    </row>
    <row r="46" spans="1:16" x14ac:dyDescent="0.25">
      <c r="A46" s="182" t="s">
        <v>67</v>
      </c>
      <c r="B46" s="182">
        <f>'実質公債費比率（分子）の構造'!K$48</f>
        <v>474</v>
      </c>
      <c r="C46" s="182"/>
      <c r="D46" s="182"/>
      <c r="E46" s="182">
        <f>'実質公債費比率（分子）の構造'!L$48</f>
        <v>482</v>
      </c>
      <c r="F46" s="182"/>
      <c r="G46" s="182"/>
      <c r="H46" s="182">
        <f>'実質公債費比率（分子）の構造'!M$48</f>
        <v>458</v>
      </c>
      <c r="I46" s="182"/>
      <c r="J46" s="182"/>
      <c r="K46" s="182">
        <f>'実質公債費比率（分子）の構造'!N$48</f>
        <v>447</v>
      </c>
      <c r="L46" s="182"/>
      <c r="M46" s="182"/>
      <c r="N46" s="182">
        <f>'実質公債費比率（分子）の構造'!O$48</f>
        <v>459</v>
      </c>
      <c r="O46" s="182"/>
      <c r="P46" s="182"/>
    </row>
    <row r="47" spans="1:16" x14ac:dyDescent="0.2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70</v>
      </c>
      <c r="B49" s="182">
        <f>'実質公債費比率（分子）の構造'!K$45</f>
        <v>2543</v>
      </c>
      <c r="C49" s="182"/>
      <c r="D49" s="182"/>
      <c r="E49" s="182">
        <f>'実質公債費比率（分子）の構造'!L$45</f>
        <v>2492</v>
      </c>
      <c r="F49" s="182"/>
      <c r="G49" s="182"/>
      <c r="H49" s="182">
        <f>'実質公債費比率（分子）の構造'!M$45</f>
        <v>2521</v>
      </c>
      <c r="I49" s="182"/>
      <c r="J49" s="182"/>
      <c r="K49" s="182">
        <f>'実質公債費比率（分子）の構造'!N$45</f>
        <v>2288</v>
      </c>
      <c r="L49" s="182"/>
      <c r="M49" s="182"/>
      <c r="N49" s="182">
        <f>'実質公債費比率（分子）の構造'!O$45</f>
        <v>2269</v>
      </c>
      <c r="O49" s="182"/>
      <c r="P49" s="182"/>
    </row>
    <row r="50" spans="1:16" x14ac:dyDescent="0.25">
      <c r="A50" s="182" t="s">
        <v>71</v>
      </c>
      <c r="B50" s="182" t="e">
        <f>NA()</f>
        <v>#N/A</v>
      </c>
      <c r="C50" s="182">
        <f>IF(ISNUMBER('実質公債費比率（分子）の構造'!K$53),'実質公債費比率（分子）の構造'!K$53,NA())</f>
        <v>994</v>
      </c>
      <c r="D50" s="182" t="e">
        <f>NA()</f>
        <v>#N/A</v>
      </c>
      <c r="E50" s="182" t="e">
        <f>NA()</f>
        <v>#N/A</v>
      </c>
      <c r="F50" s="182">
        <f>IF(ISNUMBER('実質公債費比率（分子）の構造'!L$53),'実質公債費比率（分子）の構造'!L$53,NA())</f>
        <v>1014</v>
      </c>
      <c r="G50" s="182" t="e">
        <f>NA()</f>
        <v>#N/A</v>
      </c>
      <c r="H50" s="182" t="e">
        <f>NA()</f>
        <v>#N/A</v>
      </c>
      <c r="I50" s="182">
        <f>IF(ISNUMBER('実質公債費比率（分子）の構造'!M$53),'実質公債費比率（分子）の構造'!M$53,NA())</f>
        <v>1015</v>
      </c>
      <c r="J50" s="182" t="e">
        <f>NA()</f>
        <v>#N/A</v>
      </c>
      <c r="K50" s="182" t="e">
        <f>NA()</f>
        <v>#N/A</v>
      </c>
      <c r="L50" s="182">
        <f>IF(ISNUMBER('実質公債費比率（分子）の構造'!N$53),'実質公債費比率（分子）の構造'!N$53,NA())</f>
        <v>1010</v>
      </c>
      <c r="M50" s="182" t="e">
        <f>NA()</f>
        <v>#N/A</v>
      </c>
      <c r="N50" s="182" t="e">
        <f>NA()</f>
        <v>#N/A</v>
      </c>
      <c r="O50" s="182">
        <f>IF(ISNUMBER('実質公債費比率（分子）の構造'!O$53),'実質公債費比率（分子）の構造'!O$53,NA())</f>
        <v>1011</v>
      </c>
      <c r="P50" s="182" t="e">
        <f>NA()</f>
        <v>#N/A</v>
      </c>
    </row>
    <row r="53" spans="1:16" x14ac:dyDescent="0.25">
      <c r="A53" s="150" t="s">
        <v>72</v>
      </c>
    </row>
    <row r="54" spans="1:16" x14ac:dyDescent="0.2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5">
      <c r="A56" s="181" t="s">
        <v>43</v>
      </c>
      <c r="B56" s="181"/>
      <c r="C56" s="181"/>
      <c r="D56" s="181">
        <f>'将来負担比率（分子）の構造'!I$52</f>
        <v>16044</v>
      </c>
      <c r="E56" s="181"/>
      <c r="F56" s="181"/>
      <c r="G56" s="181">
        <f>'将来負担比率（分子）の構造'!J$52</f>
        <v>15566</v>
      </c>
      <c r="H56" s="181"/>
      <c r="I56" s="181"/>
      <c r="J56" s="181">
        <f>'将来負担比率（分子）の構造'!K$52</f>
        <v>15505</v>
      </c>
      <c r="K56" s="181"/>
      <c r="L56" s="181"/>
      <c r="M56" s="181">
        <f>'将来負担比率（分子）の構造'!L$52</f>
        <v>16171</v>
      </c>
      <c r="N56" s="181"/>
      <c r="O56" s="181"/>
      <c r="P56" s="181">
        <f>'将来負担比率（分子）の構造'!M$52</f>
        <v>16142</v>
      </c>
    </row>
    <row r="57" spans="1:16" x14ac:dyDescent="0.25">
      <c r="A57" s="181" t="s">
        <v>42</v>
      </c>
      <c r="B57" s="181"/>
      <c r="C57" s="181"/>
      <c r="D57" s="181">
        <f>'将来負担比率（分子）の構造'!I$51</f>
        <v>762</v>
      </c>
      <c r="E57" s="181"/>
      <c r="F57" s="181"/>
      <c r="G57" s="181">
        <f>'将来負担比率（分子）の構造'!J$51</f>
        <v>747</v>
      </c>
      <c r="H57" s="181"/>
      <c r="I57" s="181"/>
      <c r="J57" s="181">
        <f>'将来負担比率（分子）の構造'!K$51</f>
        <v>728</v>
      </c>
      <c r="K57" s="181"/>
      <c r="L57" s="181"/>
      <c r="M57" s="181">
        <f>'将来負担比率（分子）の構造'!L$51</f>
        <v>710</v>
      </c>
      <c r="N57" s="181"/>
      <c r="O57" s="181"/>
      <c r="P57" s="181">
        <f>'将来負担比率（分子）の構造'!M$51</f>
        <v>654</v>
      </c>
    </row>
    <row r="58" spans="1:16" x14ac:dyDescent="0.25">
      <c r="A58" s="181" t="s">
        <v>41</v>
      </c>
      <c r="B58" s="181"/>
      <c r="C58" s="181"/>
      <c r="D58" s="181">
        <f>'将来負担比率（分子）の構造'!I$50</f>
        <v>8370</v>
      </c>
      <c r="E58" s="181"/>
      <c r="F58" s="181"/>
      <c r="G58" s="181">
        <f>'将来負担比率（分子）の構造'!J$50</f>
        <v>8710</v>
      </c>
      <c r="H58" s="181"/>
      <c r="I58" s="181"/>
      <c r="J58" s="181">
        <f>'将来負担比率（分子）の構造'!K$50</f>
        <v>8710</v>
      </c>
      <c r="K58" s="181"/>
      <c r="L58" s="181"/>
      <c r="M58" s="181">
        <f>'将来負担比率（分子）の構造'!L$50</f>
        <v>9104</v>
      </c>
      <c r="N58" s="181"/>
      <c r="O58" s="181"/>
      <c r="P58" s="181">
        <f>'将来負担比率（分子）の構造'!M$50</f>
        <v>7387</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5">
      <c r="A62" s="181" t="s">
        <v>35</v>
      </c>
      <c r="B62" s="181">
        <f>'将来負担比率（分子）の構造'!I$45</f>
        <v>912</v>
      </c>
      <c r="C62" s="181"/>
      <c r="D62" s="181"/>
      <c r="E62" s="181">
        <f>'将来負担比率（分子）の構造'!J$45</f>
        <v>755</v>
      </c>
      <c r="F62" s="181"/>
      <c r="G62" s="181"/>
      <c r="H62" s="181">
        <f>'将来負担比率（分子）の構造'!K$45</f>
        <v>762</v>
      </c>
      <c r="I62" s="181"/>
      <c r="J62" s="181"/>
      <c r="K62" s="181">
        <f>'将来負担比率（分子）の構造'!L$45</f>
        <v>831</v>
      </c>
      <c r="L62" s="181"/>
      <c r="M62" s="181"/>
      <c r="N62" s="181">
        <f>'将来負担比率（分子）の構造'!M$45</f>
        <v>458</v>
      </c>
      <c r="O62" s="181"/>
      <c r="P62" s="181"/>
    </row>
    <row r="63" spans="1:16" x14ac:dyDescent="0.25">
      <c r="A63" s="181" t="s">
        <v>34</v>
      </c>
      <c r="B63" s="181">
        <f>'将来負担比率（分子）の構造'!I$44</f>
        <v>69</v>
      </c>
      <c r="C63" s="181"/>
      <c r="D63" s="181"/>
      <c r="E63" s="181">
        <f>'将来負担比率（分子）の構造'!J$44</f>
        <v>30</v>
      </c>
      <c r="F63" s="181"/>
      <c r="G63" s="181"/>
      <c r="H63" s="181">
        <f>'将来負担比率（分子）の構造'!K$44</f>
        <v>15</v>
      </c>
      <c r="I63" s="181"/>
      <c r="J63" s="181"/>
      <c r="K63" s="181" t="str">
        <f>'将来負担比率（分子）の構造'!L$44</f>
        <v>-</v>
      </c>
      <c r="L63" s="181"/>
      <c r="M63" s="181"/>
      <c r="N63" s="181" t="str">
        <f>'将来負担比率（分子）の構造'!M$44</f>
        <v>-</v>
      </c>
      <c r="O63" s="181"/>
      <c r="P63" s="181"/>
    </row>
    <row r="64" spans="1:16" x14ac:dyDescent="0.25">
      <c r="A64" s="181" t="s">
        <v>33</v>
      </c>
      <c r="B64" s="181">
        <f>'将来負担比率（分子）の構造'!I$43</f>
        <v>4174</v>
      </c>
      <c r="C64" s="181"/>
      <c r="D64" s="181"/>
      <c r="E64" s="181">
        <f>'将来負担比率（分子）の構造'!J$43</f>
        <v>4099</v>
      </c>
      <c r="F64" s="181"/>
      <c r="G64" s="181"/>
      <c r="H64" s="181">
        <f>'将来負担比率（分子）の構造'!K$43</f>
        <v>3996</v>
      </c>
      <c r="I64" s="181"/>
      <c r="J64" s="181"/>
      <c r="K64" s="181">
        <f>'将来負担比率（分子）の構造'!L$43</f>
        <v>3721</v>
      </c>
      <c r="L64" s="181"/>
      <c r="M64" s="181"/>
      <c r="N64" s="181">
        <f>'将来負担比率（分子）の構造'!M$43</f>
        <v>4010</v>
      </c>
      <c r="O64" s="181"/>
      <c r="P64" s="181"/>
    </row>
    <row r="65" spans="1:16" x14ac:dyDescent="0.2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5">
      <c r="A66" s="181" t="s">
        <v>31</v>
      </c>
      <c r="B66" s="181">
        <f>'将来負担比率（分子）の構造'!I$41</f>
        <v>17632</v>
      </c>
      <c r="C66" s="181"/>
      <c r="D66" s="181"/>
      <c r="E66" s="181">
        <f>'将来負担比率（分子）の構造'!J$41</f>
        <v>16769</v>
      </c>
      <c r="F66" s="181"/>
      <c r="G66" s="181"/>
      <c r="H66" s="181">
        <f>'将来負担比率（分子）の構造'!K$41</f>
        <v>16795</v>
      </c>
      <c r="I66" s="181"/>
      <c r="J66" s="181"/>
      <c r="K66" s="181">
        <f>'将来負担比率（分子）の構造'!L$41</f>
        <v>17810</v>
      </c>
      <c r="L66" s="181"/>
      <c r="M66" s="181"/>
      <c r="N66" s="181">
        <f>'将来負担比率（分子）の構造'!M$41</f>
        <v>17757</v>
      </c>
      <c r="O66" s="181"/>
      <c r="P66" s="181"/>
    </row>
    <row r="67" spans="1:16" x14ac:dyDescent="0.2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5">
      <c r="A70" s="183" t="s">
        <v>76</v>
      </c>
      <c r="B70" s="183"/>
      <c r="C70" s="183"/>
      <c r="D70" s="183"/>
      <c r="E70" s="183"/>
      <c r="F70" s="183"/>
    </row>
    <row r="71" spans="1:16" x14ac:dyDescent="0.25">
      <c r="A71" s="184"/>
      <c r="B71" s="184" t="str">
        <f>基金残高に係る経年分析!F54</f>
        <v>H30</v>
      </c>
      <c r="C71" s="184" t="str">
        <f>基金残高に係る経年分析!G54</f>
        <v>R01</v>
      </c>
      <c r="D71" s="184" t="str">
        <f>基金残高に係る経年分析!H54</f>
        <v>R02</v>
      </c>
    </row>
    <row r="72" spans="1:16" x14ac:dyDescent="0.25">
      <c r="A72" s="184" t="s">
        <v>77</v>
      </c>
      <c r="B72" s="185">
        <f>基金残高に係る経年分析!F55</f>
        <v>4190</v>
      </c>
      <c r="C72" s="185">
        <f>基金残高に係る経年分析!G55</f>
        <v>3334</v>
      </c>
      <c r="D72" s="185">
        <f>基金残高に係る経年分析!H55</f>
        <v>2703</v>
      </c>
    </row>
    <row r="73" spans="1:16" x14ac:dyDescent="0.25">
      <c r="A73" s="184" t="s">
        <v>78</v>
      </c>
      <c r="B73" s="185">
        <f>基金残高に係る経年分析!F56</f>
        <v>618</v>
      </c>
      <c r="C73" s="185">
        <f>基金残高に係る経年分析!G56</f>
        <v>619</v>
      </c>
      <c r="D73" s="185">
        <f>基金残高に係る経年分析!H56</f>
        <v>619</v>
      </c>
    </row>
    <row r="74" spans="1:16" x14ac:dyDescent="0.25">
      <c r="A74" s="184" t="s">
        <v>79</v>
      </c>
      <c r="B74" s="185">
        <f>基金残高に係る経年分析!F57</f>
        <v>3104</v>
      </c>
      <c r="C74" s="185">
        <f>基金残高に係る経年分析!G57</f>
        <v>4157</v>
      </c>
      <c r="D74" s="185">
        <f>基金残高に係る経年分析!H57</f>
        <v>4192</v>
      </c>
    </row>
  </sheetData>
  <sheetProtection algorithmName="SHA-512" hashValue="dekLQoO2QlGjEWDsTUGwEi54RbyvFyaAIaztsS+3ZX6nzi+6CP6Ma1JhefmR3VOCgCYVyGsQAKkUS5pAa6gXxw==" saltValue="SlC1Fi6yDa4qFHiPQ5o1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瑞季</cp:lastModifiedBy>
  <cp:lastPrinted>2022-03-17T04:53:08Z</cp:lastPrinted>
  <dcterms:created xsi:type="dcterms:W3CDTF">2022-02-02T07:18:38Z</dcterms:created>
  <dcterms:modified xsi:type="dcterms:W3CDTF">2022-03-29T02:26:07Z</dcterms:modified>
  <cp:category/>
</cp:coreProperties>
</file>