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C:\HHWorkspaceFolder\0965\Desktop\"/>
    </mc:Choice>
  </mc:AlternateContent>
  <xr:revisionPtr revIDLastSave="0" documentId="13_ncr:1_{D5D46574-1D01-46CF-A70E-B976B83297FE}" xr6:coauthVersionLast="36" xr6:coauthVersionMax="36" xr10:uidLastSave="{00000000-0000-0000-0000-000000000000}"/>
  <bookViews>
    <workbookView xWindow="0" yWindow="0" windowWidth="20520" windowHeight="10943"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iterate="1" iterateCount="1000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C35" i="10"/>
  <c r="C36" i="10" s="1"/>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BE34" i="10"/>
  <c r="BE35" i="10" s="1"/>
  <c r="BW34" i="10" l="1"/>
  <c r="BW35" i="10" s="1"/>
  <c r="BW36" i="10" s="1"/>
  <c r="BW37" i="10" s="1"/>
  <c r="BW38" i="10" s="1"/>
  <c r="BW39" i="10" s="1"/>
  <c r="CO34" i="10" l="1"/>
</calcChain>
</file>

<file path=xl/sharedStrings.xml><?xml version="1.0" encoding="utf-8"?>
<sst xmlns="http://schemas.openxmlformats.org/spreadsheetml/2006/main" count="1148" uniqueCount="620">
  <si>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</si>
  <si>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</si>
  <si>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</si>
  <si>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</si>
  <si>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</si>
  <si>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</si>
  <si>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</si>
  <si>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</si>
  <si>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</si>
  <si>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</si>
  <si>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</si>
  <si>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</si>
  <si>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</si>
  <si>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</si>
  <si>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</si>
  <si>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</si>
  <si>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</si>
  <si>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</si>
  <si>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</si>
  <si>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</si>
  <si>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</si>
  <si>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</si>
  <si>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</si>
  <si>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</si>
  <si>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</si>
  <si>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</si>
  <si>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</si>
  <si>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</si>
  <si>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</si>
  <si>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</si>
  <si>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</si>
  <si>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</si>
  <si>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</si>
  <si>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</si>
  <si>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</si>
  <si>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</si>
  <si>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</si>
  <si>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</si>
  <si>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</si>
  <si>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</si>
  <si>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</si>
  <si>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</si>
  <si>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</si>
  <si>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</si>
  <si>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</si>
  <si>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</si>
  <si>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</si>
  <si>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</si>
  <si>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</si>
  <si>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</si>
  <si>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</si>
  <si>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</si>
  <si>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</si>
  <si>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</si>
  <si>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</si>
  <si>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</si>
  <si>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</si>
  <si>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</si>
  <si>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</si>
  <si>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</si>
  <si>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</si>
  <si>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</si>
  <si>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</si>
  <si>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</si>
  <si>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</si>
  <si>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</si>
  <si>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</si>
  <si>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</si>
  <si>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</si>
  <si>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</si>
  <si>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</si>
  <si>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</si>
  <si>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</si>
  <si>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</si>
  <si>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</si>
  <si>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</si>
  <si>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</si>
  <si>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</si>
  <si>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</si>
  <si>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</si>
  <si>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</si>
  <si>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</si>
  <si>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</si>
  <si>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</si>
  <si>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</si>
  <si>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</si>
  <si>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</si>
  <si>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</si>
  <si>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</si>
  <si>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</si>
  <si>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</si>
  <si>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</si>
  <si>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</si>
  <si>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</si>
  <si>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</si>
  <si>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</si>
  <si>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</si>
  <si>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</si>
  <si>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</si>
  <si>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</si>
  <si>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</si>
  <si>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</si>
  <si>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</si>
  <si>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</si>
  <si>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</si>
  <si>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</si>
  <si>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</si>
  <si>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</si>
  <si>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</si>
  <si>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</si>
  <si>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</si>
  <si>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</si>
  <si>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</si>
  <si>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</si>
  <si>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</si>
  <si>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</si>
  <si>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</si>
  <si>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</si>
  <si>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</si>
  <si>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</si>
  <si>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</si>
  <si>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</si>
  <si>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</si>
  <si>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</si>
  <si>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</si>
  <si>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</si>
  <si>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</si>
  <si>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</si>
  <si>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</si>
  <si>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</si>
  <si>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</si>
  <si>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</si>
  <si>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</si>
  <si>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</si>
  <si>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</si>
  <si>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</si>
  <si>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</si>
  <si>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</si>
  <si>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</si>
  <si>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</si>
  <si>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</si>
  <si>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</si>
  <si>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</si>
  <si>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</si>
  <si>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</si>
  <si>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</si>
  <si>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</si>
  <si>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</si>
  <si>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</si>
  <si>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</si>
  <si>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</si>
  <si>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</si>
  <si>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</si>
  <si>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</si>
  <si>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</si>
  <si>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</si>
  <si>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</si>
  <si>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</si>
  <si>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</si>
  <si>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</si>
  <si>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</si>
  <si>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</si>
  <si>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</si>
  <si>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</si>
  <si>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</si>
  <si>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</si>
  <si>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</si>
  <si>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</si>
  <si>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</si>
  <si>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</si>
  <si>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</si>
  <si>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</si>
  <si>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</si>
  <si>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</si>
  <si>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</si>
  <si>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</si>
  <si>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</si>
  <si>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</si>
  <si>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</si>
  <si>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</si>
  <si>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</si>
  <si>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</si>
  <si>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</si>
  <si>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</si>
  <si>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</si>
  <si>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</si>
  <si>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</si>
  <si>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</si>
  <si>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</si>
  <si>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</si>
  <si>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</si>
  <si>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</si>
  <si>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</si>
  <si>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</si>
  <si>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</si>
  <si>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</si>
  <si>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</si>
  <si>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</si>
  <si>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</si>
  <si>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</si>
  <si>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</si>
  <si>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</si>
  <si>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</si>
  <si>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</si>
  <si>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</si>
  <si>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</si>
  <si>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</si>
  <si>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</si>
  <si>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</si>
  <si>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</si>
  <si>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</si>
  <si>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</si>
  <si>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</si>
  <si>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</si>
  <si>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</si>
  <si>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</si>
  <si>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</si>
  <si>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</si>
  <si>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</si>
  <si>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</si>
  <si>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</si>
  <si>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</si>
  <si>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</si>
  <si>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</si>
  <si>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</si>
  <si>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</si>
  <si>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</si>
  <si>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</si>
  <si>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</si>
  <si>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</si>
  <si>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</si>
  <si>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</si>
  <si>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</si>
  <si>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</si>
  <si>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</si>
  <si>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</si>
  <si>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</si>
  <si>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</si>
  <si>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</si>
  <si>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</si>
  <si>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</si>
  <si>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</si>
  <si>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</si>
  <si>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</si>
  <si>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</si>
  <si>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</si>
  <si>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</si>
  <si>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</si>
  <si>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</si>
  <si>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</si>
  <si>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</si>
  <si>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</si>
  <si>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</si>
  <si>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</si>
  <si>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</si>
  <si>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</si>
  <si>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</si>
  <si>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</si>
  <si>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</si>
  <si>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</si>
  <si>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</si>
  <si>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</si>
  <si>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</si>
  <si>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</si>
  <si>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</si>
  <si>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</si>
  <si>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</si>
  <si>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</si>
  <si>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</si>
  <si>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</si>
  <si>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</si>
  <si>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</si>
  <si>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</si>
  <si>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</si>
  <si>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</si>
  <si>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</si>
  <si>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</si>
  <si>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</si>
  <si>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</si>
  <si>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</si>
  <si>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</si>
  <si>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</si>
  <si>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</si>
  <si>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</si>
  <si>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</si>
  <si>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</si>
  <si>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</si>
  <si>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</si>
  <si>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</si>
  <si>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</si>
  <si>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</si>
  <si>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</si>
  <si>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</si>
  <si>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</si>
  <si>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</si>
  <si>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</si>
  <si>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</si>
  <si>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</si>
  <si>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</si>
  <si>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</si>
  <si>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</si>
  <si>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</si>
  <si>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</si>
  <si>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</si>
  <si>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</si>
  <si>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</si>
  <si>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</si>
  <si>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</si>
  <si>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</si>
  <si>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</si>
  <si>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</si>
  <si>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</si>
  <si>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</si>
  <si>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</si>
  <si>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</si>
  <si>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</si>
  <si>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</si>
  <si>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</si>
  <si>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</si>
  <si>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</si>
  <si>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</si>
  <si>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</si>
  <si>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</si>
  <si>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</si>
  <si>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</si>
  <si>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</si>
  <si>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</si>
  <si>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</si>
  <si>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</si>
  <si>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</si>
  <si>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</si>
  <si>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</si>
  <si>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</si>
  <si>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</si>
  <si>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</si>
  <si>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</si>
  <si>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</si>
  <si>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</si>
  <si>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</si>
  <si>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</si>
  <si>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</si>
  <si>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</si>
  <si>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</si>
  <si>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</si>
  <si>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</si>
  <si>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</si>
  <si>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</si>
  <si>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</si>
  <si>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港湾整備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</si>
  <si>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</si>
  <si>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</si>
  <si>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</si>
  <si>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</si>
  <si>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</si>
  <si>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</si>
  <si>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</si>
  <si>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</si>
  <si>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</si>
  <si>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</si>
  <si>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</si>
  <si>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</si>
  <si>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</si>
  <si>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</si>
  <si>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</si>
  <si>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</si>
  <si>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</si>
  <si>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</si>
  <si>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</si>
  <si>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</si>
  <si>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</si>
  <si>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</si>
  <si>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</si>
  <si>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</si>
  <si>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</si>
  <si>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</si>
  <si>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</si>
  <si>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</si>
  <si>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</si>
  <si>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</si>
  <si>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</si>
  <si>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</si>
  <si>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</si>
  <si>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</si>
  <si>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</si>
  <si>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</si>
  <si>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</si>
  <si>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</si>
  <si>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</si>
  <si>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</si>
  <si>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</si>
  <si>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</si>
  <si>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</si>
  <si>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</si>
  <si>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</si>
  <si>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</si>
  <si>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</si>
  <si>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</si>
  <si>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</si>
  <si>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</si>
  <si>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</si>
  <si>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</si>
  <si>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</si>
  <si>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</si>
  <si>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</si>
  <si>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</si>
  <si>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</si>
  <si>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</si>
  <si>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</si>
  <si>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</si>
  <si>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</si>
  <si>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</si>
  <si>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</si>
  <si>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</si>
  <si>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</si>
  <si>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</si>
  <si>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</si>
  <si>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</si>
  <si>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</si>
  <si>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法非適用企業</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</si>
  <si>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</si>
  <si>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</si>
  <si>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</si>
  <si>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</si>
  <si>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</si>
  <si>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</si>
  <si>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</si>
  <si>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</si>
  <si>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</si>
  <si>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</si>
  <si>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</si>
  <si>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</si>
  <si>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</si>
  <si>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</si>
  <si>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</si>
  <si>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</si>
  <si>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</si>
  <si>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</si>
  <si>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</si>
  <si>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</si>
  <si>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</si>
  <si>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</si>
  <si>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</si>
  <si>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</si>
  <si>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</si>
  <si>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</si>
  <si>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</si>
  <si>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</si>
  <si>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</si>
  <si>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</si>
  <si>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</si>
  <si>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</si>
  <si>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</si>
  <si>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</si>
  <si>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</si>
  <si>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</si>
  <si>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</si>
  <si>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</si>
  <si>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</si>
  <si>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</si>
  <si>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</si>
  <si>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</si>
  <si>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</si>
  <si>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</si>
  <si>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</si>
  <si>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</si>
  <si>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</si>
  <si>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</si>
  <si>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</si>
  <si>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</si>
  <si>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</si>
  <si>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</si>
  <si>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</si>
  <si>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</si>
  <si>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</si>
  <si>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</si>
  <si>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</si>
  <si>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</si>
  <si>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</si>
  <si>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</si>
  <si>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</si>
  <si>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</si>
  <si>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</si>
  <si>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</si>
  <si>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</si>
  <si>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</si>
  <si>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</si>
  <si>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</si>
  <si>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</si>
  <si>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</si>
  <si>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</si>
  <si>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</si>
  <si>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</si>
  <si>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</si>
  <si>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</si>
  <si>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</si>
  <si>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</si>
  <si>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</si>
  <si>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</si>
  <si>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</si>
  <si>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</si>
  <si>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</si>
  <si>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</si>
  <si>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</si>
  <si>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</si>
  <si>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</si>
  <si>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</si>
  <si>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</si>
  <si>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</si>
  <si>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</si>
  <si>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</si>
  <si>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</si>
  <si>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</si>
  <si>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</si>
  <si>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</si>
  <si>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</si>
  <si>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</si>
  <si>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</si>
  <si>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</si>
  <si>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</si>
  <si>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</si>
  <si>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</si>
  <si>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</si>
  <si>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</si>
  <si>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</si>
  <si>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</si>
  <si>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</si>
  <si>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</si>
  <si>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</si>
  <si>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</si>
  <si>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</si>
  <si>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</si>
  <si>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</si>
  <si>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</si>
  <si>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</si>
  <si>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</si>
  <si>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</si>
  <si>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</si>
  <si>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</si>
  <si>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</si>
  <si>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</si>
  <si>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</si>
  <si>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</si>
  <si>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</si>
  <si>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</si>
  <si>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</si>
  <si>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</si>
  <si>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</si>
  <si>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</si>
  <si>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</si>
  <si>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</si>
  <si>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</si>
  <si>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</si>
  <si>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</si>
  <si>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</si>
  <si>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</si>
  <si>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</si>
  <si>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</si>
  <si>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</si>
  <si>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</si>
  <si>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</si>
  <si>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</si>
  <si>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</si>
  <si>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</si>
  <si>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</si>
  <si>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</si>
  <si>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</si>
  <si>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</si>
  <si>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</si>
  <si>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</si>
  <si>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</si>
  <si>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</si>
  <si>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</si>
  <si>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</si>
  <si>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</si>
  <si>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</si>
  <si>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</si>
  <si>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</si>
  <si>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13.24</t>
  </si>
  <si>
    <t>水道事業会計</t>
  </si>
  <si>
    <t>国民健康保険（事業勘定）特別会計</t>
  </si>
  <si>
    <t>一般会計</t>
  </si>
  <si>
    <t>病院事業会計</t>
  </si>
  <si>
    <t>介護保険特別会計</t>
  </si>
  <si>
    <t>下水道事業会計</t>
  </si>
  <si>
    <t>電気事業特別会計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</si>
  <si>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</si>
  <si>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</si>
  <si>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</si>
  <si>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</si>
  <si>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</si>
  <si>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</si>
  <si>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</si>
  <si>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</si>
  <si>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</si>
  <si>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</si>
  <si>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</si>
  <si>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</si>
  <si>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</si>
  <si>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</si>
  <si>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</si>
  <si>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</si>
  <si>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</si>
  <si>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t>
    <phoneticPr fontId="2"/>
  </si>
  <si>
    <t>地域振興基金(R01年度末現在)</t>
    <rPh sb="0" eb="2">
      <t>チイキ</t>
    </rPh>
    <rPh sb="2" eb="4">
      <t>シンコウ</t>
    </rPh>
    <rPh sb="4" eb="6">
      <t>キキン</t>
    </rPh>
    <phoneticPr fontId="5"/>
  </si>
  <si>
    <t>公共施設マネジメント基金(R01年度末現在)</t>
    <rPh sb="0" eb="2">
      <t>コウキョウ</t>
    </rPh>
    <rPh sb="2" eb="4">
      <t>シセツ</t>
    </rPh>
    <rPh sb="10" eb="12">
      <t>キキン</t>
    </rPh>
    <phoneticPr fontId="5"/>
  </si>
  <si>
    <t>ふるさと応援基金(R01年度末現在)</t>
    <rPh sb="4" eb="6">
      <t>オウエン</t>
    </rPh>
    <rPh sb="6" eb="8">
      <t>キキン</t>
    </rPh>
    <phoneticPr fontId="5"/>
  </si>
  <si>
    <t>図書館建設基金(R01年度末現在)</t>
    <rPh sb="0" eb="3">
      <t>トショカン</t>
    </rPh>
    <rPh sb="3" eb="5">
      <t>ケンセツ</t>
    </rPh>
    <rPh sb="5" eb="7">
      <t>キキン</t>
    </rPh>
    <phoneticPr fontId="5"/>
  </si>
  <si>
    <t>地域福祉基金(R01年度末現在)</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</si>
  <si>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</si>
  <si>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</si>
  <si>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</si>
  <si>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</si>
  <si>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</si>
  <si>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</si>
  <si>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</si>
  <si>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</si>
  <si>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</si>
  <si>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</si>
  <si>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H28年度以降、将来負担比率はなく、今後も生じないと見込んでいる。
　有形固定資産減価償却率については、前述のとおり。</t>
    <rPh sb="4" eb="6">
      <t>ネンド</t>
    </rPh>
    <rPh sb="6" eb="8">
      <t>イコウ</t>
    </rPh>
    <rPh sb="9" eb="11">
      <t>ショウライ</t>
    </rPh>
    <rPh sb="11" eb="13">
      <t>フタン</t>
    </rPh>
    <rPh sb="13" eb="15">
      <t>ヒリツ</t>
    </rPh>
    <rPh sb="19" eb="21">
      <t>コンゴ</t>
    </rPh>
    <rPh sb="22" eb="23">
      <t>ショウ</t>
    </rPh>
    <rPh sb="27" eb="29">
      <t>ミコ</t>
    </rPh>
    <rPh sb="36" eb="38">
      <t>ユウケイ</t>
    </rPh>
    <rPh sb="38" eb="40">
      <t>コテイ</t>
    </rPh>
    <rPh sb="40" eb="42">
      <t>シサン</t>
    </rPh>
    <rPh sb="42" eb="44">
      <t>ゲンカ</t>
    </rPh>
    <rPh sb="44" eb="46">
      <t>ショウキャク</t>
    </rPh>
    <rPh sb="46" eb="47">
      <t>リツ</t>
    </rPh>
    <rPh sb="53" eb="55">
      <t>ゼンジュツ</t>
    </rPh>
    <phoneticPr fontId="5"/>
  </si>
  <si>
    <t>　H28年度以降、将来負担比率はなく、今後も生じないと見込んでいる。
　実質公債費比率は類似団体平均を上回っているが、早期健全化基準内で推移しており、近年では横ばいとなっている。
　本市においては、合併特例債等の交付税措置率が高く実質公債費比率への影響が小さい地方債を活用しており、今後も適正範囲内で推移すると見込んでいる。</t>
    <rPh sb="59" eb="61">
      <t>ソウキ</t>
    </rPh>
    <rPh sb="109" eb="111">
      <t>ソチ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</si>
</sst>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03FE-40CA-9A12-CDC8A03E94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36653</c:v>
                </c:pt>
                <c:pt idx="1">
                  <c:v>46335</c:v>
                </c:pt>
                <c:pt idx="2">
                  <c:v>63205</c:v>
                </c:pt>
                <c:pt idx="3">
                  <c:v>97120</c:v>
                </c:pt>
                <c:pt idx="4">
                  <c:v>150132</c:v>
                </c:pt>
              </c:numCache>
            </c:numRef>
          </c:val>
          <c:smooth val="0"/>
          <c:extLst>
            <c:ext xmlns:c16="http://schemas.microsoft.com/office/drawing/2014/chart" uri="{C3380CC4-5D6E-409C-BE32-E72D297353CC}">
              <c16:uniqueId val="{00000001-03FE-40CA-9A12-CDC8A03E94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8.49</c:v>
                </c:pt>
                <c:pt idx="1">
                  <c:v>6.91</c:v>
                </c:pt>
                <c:pt idx="2">
                  <c:v>5.88</c:v>
                </c:pt>
                <c:pt idx="3">
                  <c:v>8.82</c:v>
                </c:pt>
                <c:pt idx="4">
                  <c:v>4.43</c:v>
                </c:pt>
              </c:numCache>
            </c:numRef>
          </c:val>
          <c:extLst>
            <c:ext xmlns:c16="http://schemas.microsoft.com/office/drawing/2014/chart" uri="{C3380CC4-5D6E-409C-BE32-E72D297353CC}">
              <c16:uniqueId val="{00000000-9C97-457C-B986-458F2E875A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26.65</c:v>
                </c:pt>
                <c:pt idx="1">
                  <c:v>31.59</c:v>
                </c:pt>
                <c:pt idx="2">
                  <c:v>36.200000000000003</c:v>
                </c:pt>
                <c:pt idx="3">
                  <c:v>39.99</c:v>
                </c:pt>
                <c:pt idx="4">
                  <c:v>33.1</c:v>
                </c:pt>
              </c:numCache>
            </c:numRef>
          </c:val>
          <c:extLst>
            <c:ext xmlns:c16="http://schemas.microsoft.com/office/drawing/2014/chart" uri="{C3380CC4-5D6E-409C-BE32-E72D297353CC}">
              <c16:uniqueId val="{00000001-9C97-457C-B986-458F2E875A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7.07</c:v>
                </c:pt>
                <c:pt idx="1">
                  <c:v>2.6</c:v>
                </c:pt>
                <c:pt idx="2">
                  <c:v>2.87</c:v>
                </c:pt>
                <c:pt idx="3">
                  <c:v>6.23</c:v>
                </c:pt>
                <c:pt idx="4">
                  <c:v>-13.24</c:v>
                </c:pt>
              </c:numCache>
            </c:numRef>
          </c:val>
          <c:smooth val="0"/>
          <c:extLst>
            <c:ext xmlns:c16="http://schemas.microsoft.com/office/drawing/2014/chart" uri="{C3380CC4-5D6E-409C-BE32-E72D297353CC}">
              <c16:uniqueId val="{00000002-9C97-457C-B986-458F2E875A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0.06</c:v>
                </c:pt>
                <c:pt idx="2">
                  <c:v>#N/A</c:v>
                </c:pt>
                <c:pt idx="3">
                  <c:v>0.18</c:v>
                </c:pt>
                <c:pt idx="4">
                  <c:v>#N/A</c:v>
                </c:pt>
                <c:pt idx="5">
                  <c:v>0.02</c:v>
                </c:pt>
                <c:pt idx="6">
                  <c:v>#N/A</c:v>
                </c:pt>
                <c:pt idx="7">
                  <c:v>0.02</c:v>
                </c:pt>
                <c:pt idx="8">
                  <c:v>#N/A</c:v>
                </c:pt>
                <c:pt idx="9">
                  <c:v>0.06</c:v>
                </c:pt>
              </c:numCache>
            </c:numRef>
          </c:val>
          <c:extLst>
            <c:ext xmlns:c16="http://schemas.microsoft.com/office/drawing/2014/chart" uri="{C3380CC4-5D6E-409C-BE32-E72D297353CC}">
              <c16:uniqueId val="{00000000-E734-45DA-AC92-290974EF55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34-45DA-AC92-290974EF551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0.05</c:v>
                </c:pt>
                <c:pt idx="8">
                  <c:v>#N/A</c:v>
                </c:pt>
                <c:pt idx="9">
                  <c:v>0.06</c:v>
                </c:pt>
              </c:numCache>
            </c:numRef>
          </c:val>
          <c:extLst>
            <c:ext xmlns:c16="http://schemas.microsoft.com/office/drawing/2014/chart" uri="{C3380CC4-5D6E-409C-BE32-E72D297353CC}">
              <c16:uniqueId val="{00000002-E734-45DA-AC92-290974EF551B}"/>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0.18</c:v>
                </c:pt>
                <c:pt idx="4">
                  <c:v>#N/A</c:v>
                </c:pt>
                <c:pt idx="5">
                  <c:v>0.3</c:v>
                </c:pt>
                <c:pt idx="6">
                  <c:v>#N/A</c:v>
                </c:pt>
                <c:pt idx="7">
                  <c:v>0.41</c:v>
                </c:pt>
                <c:pt idx="8">
                  <c:v>#N/A</c:v>
                </c:pt>
                <c:pt idx="9">
                  <c:v>0.48</c:v>
                </c:pt>
              </c:numCache>
            </c:numRef>
          </c:val>
          <c:extLst>
            <c:ext xmlns:c16="http://schemas.microsoft.com/office/drawing/2014/chart" uri="{C3380CC4-5D6E-409C-BE32-E72D297353CC}">
              <c16:uniqueId val="{00000003-E734-45DA-AC92-290974EF551B}"/>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#N/A</c:v>
                </c:pt>
                <c:pt idx="5">
                  <c:v>0.54</c:v>
                </c:pt>
                <c:pt idx="6">
                  <c:v>#N/A</c:v>
                </c:pt>
                <c:pt idx="7">
                  <c:v>0.57999999999999996</c:v>
                </c:pt>
                <c:pt idx="8">
                  <c:v>#N/A</c:v>
                </c:pt>
                <c:pt idx="9">
                  <c:v>0.55000000000000004</c:v>
                </c:pt>
              </c:numCache>
            </c:numRef>
          </c:val>
          <c:extLst>
            <c:ext xmlns:c16="http://schemas.microsoft.com/office/drawing/2014/chart" uri="{C3380CC4-5D6E-409C-BE32-E72D297353CC}">
              <c16:uniqueId val="{00000004-E734-45DA-AC92-290974EF551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0.76</c:v>
                </c:pt>
                <c:pt idx="2">
                  <c:v>#N/A</c:v>
                </c:pt>
                <c:pt idx="3">
                  <c:v>1.03</c:v>
                </c:pt>
                <c:pt idx="4">
                  <c:v>#N/A</c:v>
                </c:pt>
                <c:pt idx="5">
                  <c:v>1.48</c:v>
                </c:pt>
                <c:pt idx="6">
                  <c:v>#N/A</c:v>
                </c:pt>
                <c:pt idx="7">
                  <c:v>1.39</c:v>
                </c:pt>
                <c:pt idx="8">
                  <c:v>#N/A</c:v>
                </c:pt>
                <c:pt idx="9">
                  <c:v>0.76</c:v>
                </c:pt>
              </c:numCache>
            </c:numRef>
          </c:val>
          <c:extLst>
            <c:ext xmlns:c16="http://schemas.microsoft.com/office/drawing/2014/chart" uri="{C3380CC4-5D6E-409C-BE32-E72D297353CC}">
              <c16:uniqueId val="{00000005-E734-45DA-AC92-290974EF551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3.92</c:v>
                </c:pt>
                <c:pt idx="2">
                  <c:v>#N/A</c:v>
                </c:pt>
                <c:pt idx="3">
                  <c:v>3.97</c:v>
                </c:pt>
                <c:pt idx="4">
                  <c:v>#N/A</c:v>
                </c:pt>
                <c:pt idx="5">
                  <c:v>2.6</c:v>
                </c:pt>
                <c:pt idx="6">
                  <c:v>#N/A</c:v>
                </c:pt>
                <c:pt idx="7">
                  <c:v>1.83</c:v>
                </c:pt>
                <c:pt idx="8">
                  <c:v>#N/A</c:v>
                </c:pt>
                <c:pt idx="9">
                  <c:v>2.29</c:v>
                </c:pt>
              </c:numCache>
            </c:numRef>
          </c:val>
          <c:extLst>
            <c:ext xmlns:c16="http://schemas.microsoft.com/office/drawing/2014/chart" uri="{C3380CC4-5D6E-409C-BE32-E72D297353CC}">
              <c16:uniqueId val="{00000006-E734-45DA-AC92-290974EF55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8.43</c:v>
                </c:pt>
                <c:pt idx="2">
                  <c:v>#N/A</c:v>
                </c:pt>
                <c:pt idx="3">
                  <c:v>6.87</c:v>
                </c:pt>
                <c:pt idx="4">
                  <c:v>#N/A</c:v>
                </c:pt>
                <c:pt idx="5">
                  <c:v>5.86</c:v>
                </c:pt>
                <c:pt idx="6">
                  <c:v>#N/A</c:v>
                </c:pt>
                <c:pt idx="7">
                  <c:v>8.7899999999999991</c:v>
                </c:pt>
                <c:pt idx="8">
                  <c:v>#N/A</c:v>
                </c:pt>
                <c:pt idx="9">
                  <c:v>4.3600000000000003</c:v>
                </c:pt>
              </c:numCache>
            </c:numRef>
          </c:val>
          <c:extLst>
            <c:ext xmlns:c16="http://schemas.microsoft.com/office/drawing/2014/chart" uri="{C3380CC4-5D6E-409C-BE32-E72D297353CC}">
              <c16:uniqueId val="{00000007-E734-45DA-AC92-290974EF551B}"/>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4.0599999999999996</c:v>
                </c:pt>
                <c:pt idx="2">
                  <c:v>#N/A</c:v>
                </c:pt>
                <c:pt idx="3">
                  <c:v>3.98</c:v>
                </c:pt>
                <c:pt idx="4">
                  <c:v>#N/A</c:v>
                </c:pt>
                <c:pt idx="5">
                  <c:v>5.64</c:v>
                </c:pt>
                <c:pt idx="6">
                  <c:v>#N/A</c:v>
                </c:pt>
                <c:pt idx="7">
                  <c:v>5.98</c:v>
                </c:pt>
                <c:pt idx="8">
                  <c:v>#N/A</c:v>
                </c:pt>
                <c:pt idx="9">
                  <c:v>6.01</c:v>
                </c:pt>
              </c:numCache>
            </c:numRef>
          </c:val>
          <c:extLst>
            <c:ext xmlns:c16="http://schemas.microsoft.com/office/drawing/2014/chart" uri="{C3380CC4-5D6E-409C-BE32-E72D297353CC}">
              <c16:uniqueId val="{00000008-E734-45DA-AC92-290974EF55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10.53</c:v>
                </c:pt>
                <c:pt idx="2">
                  <c:v>#N/A</c:v>
                </c:pt>
                <c:pt idx="3">
                  <c:v>11.47</c:v>
                </c:pt>
                <c:pt idx="4">
                  <c:v>#N/A</c:v>
                </c:pt>
                <c:pt idx="5">
                  <c:v>12.42</c:v>
                </c:pt>
                <c:pt idx="6">
                  <c:v>#N/A</c:v>
                </c:pt>
                <c:pt idx="7">
                  <c:v>13.12</c:v>
                </c:pt>
                <c:pt idx="8">
                  <c:v>#N/A</c:v>
                </c:pt>
                <c:pt idx="9">
                  <c:v>14.39</c:v>
                </c:pt>
              </c:numCache>
            </c:numRef>
          </c:val>
          <c:extLst>
            <c:ext xmlns:c16="http://schemas.microsoft.com/office/drawing/2014/chart" uri="{C3380CC4-5D6E-409C-BE32-E72D297353CC}">
              <c16:uniqueId val="{00000009-E734-45DA-AC92-290974EF55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2126</c:v>
                </c:pt>
                <c:pt idx="5">
                  <c:v>2090</c:v>
                </c:pt>
                <c:pt idx="8">
                  <c:v>2025</c:v>
                </c:pt>
                <c:pt idx="11">
                  <c:v>2023</c:v>
                </c:pt>
                <c:pt idx="14">
                  <c:v>1760</c:v>
                </c:pt>
              </c:numCache>
            </c:numRef>
          </c:val>
          <c:extLst>
            <c:ext xmlns:c16="http://schemas.microsoft.com/office/drawing/2014/chart" uri="{C3380CC4-5D6E-409C-BE32-E72D297353CC}">
              <c16:uniqueId val="{00000000-9989-4891-BD36-EF7A0BB889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89-4891-BD36-EF7A0BB889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89-4891-BD36-EF7A0BB889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74</c:v>
                </c:pt>
                <c:pt idx="3">
                  <c:v>67</c:v>
                </c:pt>
                <c:pt idx="6">
                  <c:v>65</c:v>
                </c:pt>
                <c:pt idx="9">
                  <c:v>59</c:v>
                </c:pt>
                <c:pt idx="12">
                  <c:v>35</c:v>
                </c:pt>
              </c:numCache>
            </c:numRef>
          </c:val>
          <c:extLst>
            <c:ext xmlns:c16="http://schemas.microsoft.com/office/drawing/2014/chart" uri="{C3380CC4-5D6E-409C-BE32-E72D297353CC}">
              <c16:uniqueId val="{00000003-9989-4891-BD36-EF7A0BB889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453</c:v>
                </c:pt>
                <c:pt idx="3">
                  <c:v>474</c:v>
                </c:pt>
                <c:pt idx="6">
                  <c:v>482</c:v>
                </c:pt>
                <c:pt idx="9">
                  <c:v>458</c:v>
                </c:pt>
                <c:pt idx="12">
                  <c:v>447</c:v>
                </c:pt>
              </c:numCache>
            </c:numRef>
          </c:val>
          <c:extLst>
            <c:ext xmlns:c16="http://schemas.microsoft.com/office/drawing/2014/chart" uri="{C3380CC4-5D6E-409C-BE32-E72D297353CC}">
              <c16:uniqueId val="{00000004-9989-4891-BD36-EF7A0BB889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89-4891-BD36-EF7A0BB889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89-4891-BD36-EF7A0BB889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2624</c:v>
                </c:pt>
                <c:pt idx="3">
                  <c:v>2543</c:v>
                </c:pt>
                <c:pt idx="6">
                  <c:v>2492</c:v>
                </c:pt>
                <c:pt idx="9">
                  <c:v>2521</c:v>
                </c:pt>
                <c:pt idx="12">
                  <c:v>2288</c:v>
                </c:pt>
              </c:numCache>
            </c:numRef>
          </c:val>
          <c:extLst>
            <c:ext xmlns:c16="http://schemas.microsoft.com/office/drawing/2014/chart" uri="{C3380CC4-5D6E-409C-BE32-E72D297353CC}">
              <c16:uniqueId val="{00000007-9989-4891-BD36-EF7A0BB889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1025</c:v>
                </c:pt>
                <c:pt idx="2">
                  <c:v>#N/A</c:v>
                </c:pt>
                <c:pt idx="3">
                  <c:v>#N/A</c:v>
                </c:pt>
                <c:pt idx="4">
                  <c:v>994</c:v>
                </c:pt>
                <c:pt idx="5">
                  <c:v>#N/A</c:v>
                </c:pt>
                <c:pt idx="6">
                  <c:v>#N/A</c:v>
                </c:pt>
                <c:pt idx="7">
                  <c:v>1014</c:v>
                </c:pt>
                <c:pt idx="8">
                  <c:v>#N/A</c:v>
                </c:pt>
                <c:pt idx="9">
                  <c:v>#N/A</c:v>
                </c:pt>
                <c:pt idx="10">
                  <c:v>1015</c:v>
                </c:pt>
                <c:pt idx="11">
                  <c:v>#N/A</c:v>
                </c:pt>
                <c:pt idx="12">
                  <c:v>#N/A</c:v>
                </c:pt>
                <c:pt idx="13">
                  <c:v>1010</c:v>
                </c:pt>
                <c:pt idx="14">
                  <c:v>#N/A</c:v>
                </c:pt>
              </c:numCache>
            </c:numRef>
          </c:val>
          <c:smooth val="0"/>
          <c:extLst>
            <c:ext xmlns:c16="http://schemas.microsoft.com/office/drawing/2014/chart" uri="{C3380CC4-5D6E-409C-BE32-E72D297353CC}">
              <c16:uniqueId val="{00000008-9989-4891-BD36-EF7A0BB889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15631</c:v>
                </c:pt>
                <c:pt idx="5">
                  <c:v>16044</c:v>
                </c:pt>
                <c:pt idx="8">
                  <c:v>15566</c:v>
                </c:pt>
                <c:pt idx="11">
                  <c:v>15505</c:v>
                </c:pt>
                <c:pt idx="14">
                  <c:v>16171</c:v>
                </c:pt>
              </c:numCache>
            </c:numRef>
          </c:val>
          <c:extLst>
            <c:ext xmlns:c16="http://schemas.microsoft.com/office/drawing/2014/chart" uri="{C3380CC4-5D6E-409C-BE32-E72D297353CC}">
              <c16:uniqueId val="{00000000-0277-41DA-9EAF-FD863F2D87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186</c:v>
                </c:pt>
                <c:pt idx="5">
                  <c:v>762</c:v>
                </c:pt>
                <c:pt idx="8">
                  <c:v>747</c:v>
                </c:pt>
                <c:pt idx="11">
                  <c:v>728</c:v>
                </c:pt>
                <c:pt idx="14">
                  <c:v>710</c:v>
                </c:pt>
              </c:numCache>
            </c:numRef>
          </c:val>
          <c:extLst>
            <c:ext xmlns:c16="http://schemas.microsoft.com/office/drawing/2014/chart" uri="{C3380CC4-5D6E-409C-BE32-E72D297353CC}">
              <c16:uniqueId val="{00000001-0277-41DA-9EAF-FD863F2D87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6481</c:v>
                </c:pt>
                <c:pt idx="5">
                  <c:v>8370</c:v>
                </c:pt>
                <c:pt idx="8">
                  <c:v>8710</c:v>
                </c:pt>
                <c:pt idx="11">
                  <c:v>8710</c:v>
                </c:pt>
                <c:pt idx="14">
                  <c:v>9104</c:v>
                </c:pt>
              </c:numCache>
            </c:numRef>
          </c:val>
          <c:extLst>
            <c:ext xmlns:c16="http://schemas.microsoft.com/office/drawing/2014/chart" uri="{C3380CC4-5D6E-409C-BE32-E72D297353CC}">
              <c16:uniqueId val="{00000002-0277-41DA-9EAF-FD863F2D87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77-41DA-9EAF-FD863F2D87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77-41DA-9EAF-FD863F2D87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77-41DA-9EAF-FD863F2D87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1345</c:v>
                </c:pt>
                <c:pt idx="3">
                  <c:v>912</c:v>
                </c:pt>
                <c:pt idx="6">
                  <c:v>755</c:v>
                </c:pt>
                <c:pt idx="9">
                  <c:v>762</c:v>
                </c:pt>
                <c:pt idx="12">
                  <c:v>831</c:v>
                </c:pt>
              </c:numCache>
            </c:numRef>
          </c:val>
          <c:extLst>
            <c:ext xmlns:c16="http://schemas.microsoft.com/office/drawing/2014/chart" uri="{C3380CC4-5D6E-409C-BE32-E72D297353CC}">
              <c16:uniqueId val="{00000006-0277-41DA-9EAF-FD863F2D87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107</c:v>
                </c:pt>
                <c:pt idx="3">
                  <c:v>69</c:v>
                </c:pt>
                <c:pt idx="6">
                  <c:v>30</c:v>
                </c:pt>
                <c:pt idx="9">
                  <c:v>15</c:v>
                </c:pt>
                <c:pt idx="12">
                  <c:v>0</c:v>
                </c:pt>
              </c:numCache>
            </c:numRef>
          </c:val>
          <c:extLst>
            <c:ext xmlns:c16="http://schemas.microsoft.com/office/drawing/2014/chart" uri="{C3380CC4-5D6E-409C-BE32-E72D297353CC}">
              <c16:uniqueId val="{00000007-0277-41DA-9EAF-FD863F2D87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4156</c:v>
                </c:pt>
                <c:pt idx="3">
                  <c:v>4174</c:v>
                </c:pt>
                <c:pt idx="6">
                  <c:v>4099</c:v>
                </c:pt>
                <c:pt idx="9">
                  <c:v>3996</c:v>
                </c:pt>
                <c:pt idx="12">
                  <c:v>3721</c:v>
                </c:pt>
              </c:numCache>
            </c:numRef>
          </c:val>
          <c:extLst>
            <c:ext xmlns:c16="http://schemas.microsoft.com/office/drawing/2014/chart" uri="{C3380CC4-5D6E-409C-BE32-E72D297353CC}">
              <c16:uniqueId val="{00000008-0277-41DA-9EAF-FD863F2D87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77-41DA-9EAF-FD863F2D87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17042</c:v>
                </c:pt>
                <c:pt idx="3">
                  <c:v>17632</c:v>
                </c:pt>
                <c:pt idx="6">
                  <c:v>16769</c:v>
                </c:pt>
                <c:pt idx="9">
                  <c:v>16795</c:v>
                </c:pt>
                <c:pt idx="12">
                  <c:v>17810</c:v>
                </c:pt>
              </c:numCache>
            </c:numRef>
          </c:val>
          <c:extLst>
            <c:ext xmlns:c16="http://schemas.microsoft.com/office/drawing/2014/chart" uri="{C3380CC4-5D6E-409C-BE32-E72D297353CC}">
              <c16:uniqueId val="{0000000A-0277-41DA-9EAF-FD863F2D87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77-41DA-9EAF-FD863F2D87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3838</c:v>
                </c:pt>
                <c:pt idx="1">
                  <c:v>4190</c:v>
                </c:pt>
                <c:pt idx="2">
                  <c:v>3334</c:v>
                </c:pt>
              </c:numCache>
            </c:numRef>
          </c:val>
          <c:extLst>
            <c:ext xmlns:c16="http://schemas.microsoft.com/office/drawing/2014/chart" uri="{C3380CC4-5D6E-409C-BE32-E72D297353CC}">
              <c16:uniqueId val="{00000000-A8CF-4134-967E-0757A04446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618</c:v>
                </c:pt>
                <c:pt idx="1">
                  <c:v>618</c:v>
                </c:pt>
                <c:pt idx="2">
                  <c:v>619</c:v>
                </c:pt>
              </c:numCache>
            </c:numRef>
          </c:val>
          <c:extLst>
            <c:ext xmlns:c16="http://schemas.microsoft.com/office/drawing/2014/chart" uri="{C3380CC4-5D6E-409C-BE32-E72D297353CC}">
              <c16:uniqueId val="{00000001-A8CF-4134-967E-0757A04446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3270</c:v>
                </c:pt>
                <c:pt idx="1">
                  <c:v>3104</c:v>
                </c:pt>
                <c:pt idx="2">
                  <c:v>4157</c:v>
                </c:pt>
              </c:numCache>
            </c:numRef>
          </c:val>
          <c:extLst>
            <c:ext xmlns:c16="http://schemas.microsoft.com/office/drawing/2014/chart" uri="{C3380CC4-5D6E-409C-BE32-E72D297353CC}">
              <c16:uniqueId val="{00000002-A8CF-4134-967E-0757A04446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{7D2BD73B-762B-42D2-8D68-BECD049C9B36}</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BED-4C53-A8F2-B3525458F4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{16D37910-A465-4197-B829-13E963BC7595}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ED-4C53-A8F2-B3525458F4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{AEE0F406-30DD-4FBB-B2A7-E7E2BF9F5959}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ED-4C53-A8F2-B3525458F4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{E664808E-CC06-477E-8853-47AC29FA7AD6}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ED-4C53-A8F2-B3525458F4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{F1049195-7751-4BC4-AA6E-9A0FE4A2A8E4}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ED-4C53-A8F2-B3525458F481}"/>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{647AA462-9231-4301-A4BF-580CA77B6404}</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BED-4C53-A8F2-B3525458F481}"/>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{3A2CBCEA-574B-4018-AD94-60ACEB437774}</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BED-4C53-A8F2-B3525458F481}"/>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{023FFC63-3F9C-46AA-BFD6-4BDFDC226828}</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BED-4C53-A8F2-B3525458F481}"/>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{12EDF66A-5450-4B8C-B405-D564CBAA1189}</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BED-4C53-A8F2-B3525458F4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58.3</c:v>
                </c:pt>
                <c:pt idx="16">
                  <c:v>60.3</c:v>
                </c:pt>
                <c:pt idx="24">
                  <c:v>61.4</c:v>
                </c:pt>
                <c:pt idx="32">
                  <c:v>62.1</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FBED-4C53-A8F2-B3525458F48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{E74207C8-D433-4C3F-9CCE-46828685D3B6}</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BED-4C53-A8F2-B3525458F4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{EB81BDBF-CF87-4210-B55B-32E86F52A0A3}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ED-4C53-A8F2-B3525458F4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{370C6FBC-D819-4BB9-8E21-C6BF96064593}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ED-4C53-A8F2-B3525458F4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{13D61A36-2F9C-4915-91B0-6AB24B2C6F83}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ED-4C53-A8F2-B3525458F4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{3B88E785-23A9-4AF2-84C6-1B5A8E9EE703}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ED-4C53-A8F2-B3525458F481}"/>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{B44851A0-522F-4800-8CF7-CA0EEBF37B92}</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BED-4C53-A8F2-B3525458F481}"/>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{DCEAB325-8AD0-4F0C-A660-DA497DD1C14A}</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BED-4C53-A8F2-B3525458F481}"/>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{D861E92E-C39B-480E-A4C5-BD55E5AB549B}</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BED-4C53-A8F2-B3525458F481}"/>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{B9DA5D11-C78D-425C-8A50-53C7B7284670}</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BED-4C53-A8F2-B3525458F4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58.3</c:v>
                </c:pt>
                <c:pt idx="16">
                  <c:v>59.6</c:v>
                </c:pt>
                <c:pt idx="24">
                  <c:v>60.7</c:v>
                </c:pt>
                <c:pt idx="32">
                  <c:v>62</c:v>
                </c:pt>
              </c:numCache>
            </c:numRef>
          </c:xVal>
          <c:yVal>
            <c:numRef>
              <c:f>[1]公会計指標分析・財政指標組合せ分析表!$BP$55:$DC$55</c:f>
              <c:numCache>
                <c:formatCode>General</c:formatCode>
                <c:ptCount val="40"/>
                <c:pt idx="8">
                  <c:v>54.6</c:v>
                </c:pt>
                <c:pt idx="16">
                  <c:v>53.2</c:v>
                </c:pt>
                <c:pt idx="24">
                  <c:v>47.9</c:v>
                </c:pt>
                <c:pt idx="32">
                  <c:v>49</c:v>
                </c:pt>
              </c:numCache>
            </c:numRef>
          </c:yVal>
          <c:smooth val="0"/>
          <c:extLst>
            <c:ext xmlns:c16="http://schemas.microsoft.com/office/drawing/2014/chart" uri="{C3380CC4-5D6E-409C-BE32-E72D297353CC}">
              <c16:uniqueId val="{00000013-FBED-4C53-A8F2-B3525458F481}"/>
            </c:ext>
          </c:extLst>
        </c:ser>
        <c:dLbls>
          <c:showLegendKey val="0"/>
          <c:showVal val="1"/>
          <c:showCatName val="0"/>
          <c:showSerName val="0"/>
          <c:showPercent val="0"/>
          <c:showBubbleSize val="0"/>
        </c:dLbls>
        <c:axId val="46179840"/>
        <c:axId val="46181760"/>
      </c:scatterChart>
      <c:valAx>
        <c:axId val="46179840"/>
        <c:scaling>
          <c:orientation val="minMax"/>
          <c:max val="62.4"/>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5.800000000000004"/>
          <c:min val="4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{6C56391A-6AA6-40B2-BB26-837D4213D1A0}</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DBC-4916-9263-362DFCE172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{DA468492-D098-44B4-BD97-0FC8E103F49F}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BC-4916-9263-362DFCE172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{2C5A04F8-F663-4390-AB05-6CE9D120B7AF}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BC-4916-9263-362DFCE172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{640224ED-E157-45DD-9FCB-53DB32239A04}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BC-4916-9263-362DFCE172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{20A903E8-0EA9-4298-AB47-E7C29E6732E9}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BC-4916-9263-362DFCE172D9}"/>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{368FCF64-9727-490C-9C87-8382037E47DC}</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DBC-4916-9263-362DFCE172D9}"/>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{52B6649B-1876-49A0-81D1-D41B8542B69C}</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DBC-4916-9263-362DFCE172D9}"/>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{B25D9538-A22B-41B1-8ECF-4DE58FD9207C}</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DBC-4916-9263-362DFCE172D9}"/>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{56528086-FFE4-4B75-BBE0-4C8B77C13D51}</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DBC-4916-9263-362DFCE172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12.3</c:v>
                </c:pt>
                <c:pt idx="8">
                  <c:v>11.7</c:v>
                </c:pt>
                <c:pt idx="16">
                  <c:v>11.5</c:v>
                </c:pt>
                <c:pt idx="24">
                  <c:v>11.7</c:v>
                </c:pt>
                <c:pt idx="32">
                  <c:v>11.9</c:v>
                </c:pt>
              </c:numCache>
            </c:numRef>
          </c:xVal>
          <c:yVal>
            <c:numRef>
              <c:f>[1]公会計指標分析・財政指標組合せ分析表!$BP$73:$DC$73</c:f>
              <c:numCache>
                <c:formatCode>General</c:formatCode>
                <c:ptCount val="40"/>
                <c:pt idx="0">
                  <c:v>3.9</c:v>
                </c:pt>
              </c:numCache>
            </c:numRef>
          </c:yVal>
          <c:smooth val="0"/>
          <c:extLst>
            <c:ext xmlns:c16="http://schemas.microsoft.com/office/drawing/2014/chart" uri="{C3380CC4-5D6E-409C-BE32-E72D297353CC}">
              <c16:uniqueId val="{00000009-FDBC-4916-9263-362DFCE172D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{FE5D6BC9-B7EB-444C-A004-8C8E6D70D026}</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DBC-4916-9263-362DFCE172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{FDCBE034-89EF-40BD-BD06-A710A2341C80}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BC-4916-9263-362DFCE172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{D5F85621-E7DE-40F7-BEB7-A28472733170}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BC-4916-9263-362DFCE172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{EDF8B3E2-7ACB-4EB3-877E-EB5FE2F9DD9C}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BC-4916-9263-362DFCE172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{B9775F54-C7AB-44D2-949A-5B35249B436B}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BC-4916-9263-362DFCE172D9}"/>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{E03D24C1-1BE6-4C07-B668-A852803D637B}</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DBC-4916-9263-362DFCE172D9}"/>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{4937659F-E234-47EE-96A8-617F04A274E6}</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DBC-4916-9263-362DFCE172D9}"/>
                </c:ext>
              </c:extLst>
            </c:dLbl>
            <c:dLbl>
              <c:idx val="24"/>
              <c:layout>
                <c:manualLayout>
                  <c:x val="-3.1013224942335438E-2"/>
                  <c:y val="-6.2416647087793951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{201A468F-3D12-4322-AC35-226787B57498}</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DBC-4916-9263-362DFCE172D9}"/>
                </c:ext>
              </c:extLst>
            </c:dLbl>
            <c:dLbl>
              <c:idx val="32"/>
              <c:layout>
                <c:manualLayout>
                  <c:x val="-3.2255109401850779E-2"/>
                  <c:y val="-6.2416647087793951E-2"/>
                </c:manualLayout>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{B61B32A4-9999-4F8A-92F2-AC1ACF32B72B}</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DBC-4916-9263-362DFCE172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10.7</c:v>
                </c:pt>
                <c:pt idx="8">
                  <c:v>10</c:v>
                </c:pt>
                <c:pt idx="16">
                  <c:v>9.8000000000000007</c:v>
                </c:pt>
                <c:pt idx="24">
                  <c:v>9.6</c:v>
                </c:pt>
                <c:pt idx="32">
                  <c:v>9.5</c:v>
                </c:pt>
              </c:numCache>
            </c:numRef>
          </c:xVal>
          <c:yVal>
            <c:numRef>
              <c:f>[1]公会計指標分析・財政指標組合せ分析表!$BP$77:$DC$77</c:f>
              <c:numCache>
                <c:formatCode>General</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FDBC-4916-9263-362DFCE172D9}"/>
            </c:ext>
          </c:extLst>
        </c:ser>
        <c:dLbls>
          <c:showLegendKey val="0"/>
          <c:showVal val="1"/>
          <c:showCatName val="0"/>
          <c:showSerName val="0"/>
          <c:showPercent val="0"/>
          <c:showBubbleSize val="0"/>
        </c:dLbls>
        <c:axId val="84219776"/>
        <c:axId val="84234240"/>
      </c:scatterChart>
      <c:valAx>
        <c:axId val="84219776"/>
        <c:scaling>
          <c:orientation val="minMax"/>
          <c:max val="12.6"/>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元利償還金及び公営企業債の元利償還金に対する繰入金が減少したものの、それを上回る特定財源及び元利償還金等に係る基準財政需要額算入額の減少があったことから、実質公債費比率の分子が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令和元年度決算において、充当可能財源等が将来負担額を上回ったため、将来負担比率は生じていない。</a:t>
          </a:r>
        </a:p>
        <a:p>
          <a:r>
            <a:rPr kumimoji="1" lang="ja-JP" altLang="en-US" sz="1400">
              <a:latin typeface="ＭＳ ゴシック" pitchFamily="49" charset="-128"/>
              <a:ea typeface="ＭＳ ゴシック" pitchFamily="49" charset="-128"/>
            </a:rPr>
            <a:t>　将来負担額は、一般会計等に係る地方債の現在高等の増により</a:t>
          </a:r>
          <a:r>
            <a:rPr kumimoji="1" lang="en-US" altLang="ja-JP" sz="1400">
              <a:latin typeface="ＭＳ ゴシック" pitchFamily="49" charset="-128"/>
              <a:ea typeface="ＭＳ ゴシック" pitchFamily="49" charset="-128"/>
            </a:rPr>
            <a:t>794</a:t>
          </a:r>
          <a:r>
            <a:rPr kumimoji="1" lang="ja-JP" altLang="en-US" sz="1400">
              <a:latin typeface="ＭＳ ゴシック" pitchFamily="49" charset="-128"/>
              <a:ea typeface="ＭＳ ゴシック" pitchFamily="49" charset="-128"/>
            </a:rPr>
            <a:t>百万円増加し、充当可能財源等についても基準財政需要額算入見込額等の増により</a:t>
          </a:r>
          <a:r>
            <a:rPr kumimoji="1" lang="en-US" altLang="ja-JP" sz="1400">
              <a:latin typeface="ＭＳ ゴシック" pitchFamily="49" charset="-128"/>
              <a:ea typeface="ＭＳ ゴシック" pitchFamily="49" charset="-128"/>
            </a:rPr>
            <a:t>1,042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年度一般会計決算剰余金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百万円を財政調整基金に積み立てたほか、利子等の基金運用から生じた収益等により、基金全体として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令和元年度は公共施設等総合管理計画アクションプランの着実な実施のため、公共施設マネジメント基金を設置し、老朽化対策事業及び統廃合による施設の除却事業の財源として積み立てを行ったことから、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がふるさと納税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・ふるさと応援基金は、原資であるふるさと納税から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・図書館建設基金は、図書館建設に係る基本設計の財源として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・公共施設マネジメント基金は、公共施設等総合管理計画アクションプランに基づく計画的な老朽化対策事業及び統廃合による施設の除却事業の財源として活用していく。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・図書館建設基金は、図書館の建設費の財源として活用する。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年度一般会計決算剰余金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百万円の積立を行ったものの、公共施設等総合管理計画アクションプランに基づく老朽化対策及び統廃合による施設の除却事業等の財源（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百万円）として取り崩したため減。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自然災害や新型コロナウイルス感染拡大等の不足の事態の備えとして、財政再生基準による実質赤字を回避できる標準財政規模の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％を基本として保有する。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9525</xdr:colOff>
      <xdr:row>50</xdr:row>
      <xdr:rowOff>0</xdr:rowOff>
    </xdr:from>
    <xdr:to>
      <xdr:col>83</xdr:col>
      <xdr:colOff>9525</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92300"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類似団体とほぼ同じ水準で推移しており、上昇傾向にある。</a:t>
          </a:r>
          <a:endParaRPr lang="ja-JP" altLang="ja-JP">
            <a:effectLst/>
          </a:endParaRPr>
        </a:p>
        <a:p>
          <a:r>
            <a:rPr kumimoji="1" lang="ja-JP" altLang="ja-JP" sz="1100">
              <a:solidFill>
                <a:schemeClr val="dk1"/>
              </a:solidFill>
              <a:effectLst/>
              <a:latin typeface="+mn-lt"/>
              <a:ea typeface="+mn-ea"/>
              <a:cs typeface="+mn-cs"/>
            </a:rPr>
            <a:t>　本市は、上天草市公共施設等総合管理計画（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年度策定）及び同アクションプラン（</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年度策定）において、適正な施設規模及び配置の見直し、計画的な施設整備及び長寿命化、統廃合等を計画的に進めることとしており、今後、当該計画等の推進により本比率は改善すると見込んでいる。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67564</xdr:rowOff>
    </xdr:from>
    <xdr:to>
      <xdr:col>23</xdr:col>
      <xdr:colOff>136525</xdr:colOff>
      <xdr:row>29</xdr:row>
      <xdr:rowOff>169164</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58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45991</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78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52451</xdr:rowOff>
    </xdr:from>
    <xdr:to>
      <xdr:col>19</xdr:col>
      <xdr:colOff>187325</xdr:colOff>
      <xdr:row>29</xdr:row>
      <xdr:rowOff>154051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103251</xdr:rowOff>
    </xdr:from>
    <xdr:to>
      <xdr:col>23</xdr:col>
      <xdr:colOff>85725</xdr:colOff>
      <xdr:row>29</xdr:row>
      <xdr:rowOff>118364</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5846826"/>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28702</xdr:rowOff>
    </xdr:from>
    <xdr:to>
      <xdr:col>15</xdr:col>
      <xdr:colOff>187325</xdr:colOff>
      <xdr:row>29</xdr:row>
      <xdr:rowOff>130302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79502</xdr:rowOff>
    </xdr:from>
    <xdr:to>
      <xdr:col>19</xdr:col>
      <xdr:colOff>136525</xdr:colOff>
      <xdr:row>29</xdr:row>
      <xdr:rowOff>103251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582307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156972</xdr:rowOff>
    </xdr:from>
    <xdr:to>
      <xdr:col>11</xdr:col>
      <xdr:colOff>187325</xdr:colOff>
      <xdr:row>29</xdr:row>
      <xdr:rowOff>87122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36322</xdr:rowOff>
    </xdr:from>
    <xdr:to>
      <xdr:col>15</xdr:col>
      <xdr:colOff>136525</xdr:colOff>
      <xdr:row>29</xdr:row>
      <xdr:rowOff>79502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7798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145178</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121429</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類似団体平均を大きく下回っており、健全な状態にある。</a:t>
          </a:r>
          <a:endParaRPr lang="ja-JP" altLang="ja-JP">
            <a:effectLst/>
          </a:endParaRPr>
        </a:p>
        <a:p>
          <a:r>
            <a:rPr kumimoji="1" lang="ja-JP" altLang="ja-JP" sz="1100">
              <a:solidFill>
                <a:schemeClr val="dk1"/>
              </a:solidFill>
              <a:effectLst/>
              <a:latin typeface="+mn-lt"/>
              <a:ea typeface="+mn-ea"/>
              <a:cs typeface="+mn-cs"/>
            </a:rPr>
            <a:t>　本市は、財政調整基金残高を一定額以上確保するよう努めていることや、交付税措置率が高い地方債のみ活用していること等から、今後も健全な状態を維持すると見込んでいる。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83772</xdr:rowOff>
    </xdr:from>
    <xdr:to>
      <xdr:col>76</xdr:col>
      <xdr:colOff>73025</xdr:colOff>
      <xdr:row>29</xdr:row>
      <xdr:rowOff>13922</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56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106649</xdr:rowOff>
    </xdr:from>
    <xdr:ext cx="469744" cy="259045"/>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550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169376</xdr:rowOff>
    </xdr:from>
    <xdr:to>
      <xdr:col>72</xdr:col>
      <xdr:colOff>123825</xdr:colOff>
      <xdr:row>28</xdr:row>
      <xdr:rowOff>99526</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55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48726</xdr:rowOff>
    </xdr:from>
    <xdr:to>
      <xdr:col>76</xdr:col>
      <xdr:colOff>22225</xdr:colOff>
      <xdr:row>28</xdr:row>
      <xdr:rowOff>134572</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4084300" y="5620851"/>
          <a:ext cx="711200" cy="8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5945</xdr:rowOff>
    </xdr:from>
    <xdr:to>
      <xdr:col>68</xdr:col>
      <xdr:colOff>123825</xdr:colOff>
      <xdr:row>28</xdr:row>
      <xdr:rowOff>107545</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5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48726</xdr:rowOff>
    </xdr:from>
    <xdr:to>
      <xdr:col>72</xdr:col>
      <xdr:colOff>73025</xdr:colOff>
      <xdr:row>28</xdr:row>
      <xdr:rowOff>56745</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flipV="1">
          <a:off x="13322300" y="5620851"/>
          <a:ext cx="762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62181</xdr:rowOff>
    </xdr:from>
    <xdr:to>
      <xdr:col>64</xdr:col>
      <xdr:colOff>123825</xdr:colOff>
      <xdr:row>28</xdr:row>
      <xdr:rowOff>163781</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56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56745</xdr:rowOff>
    </xdr:from>
    <xdr:to>
      <xdr:col>68</xdr:col>
      <xdr:colOff>73025</xdr:colOff>
      <xdr:row>28</xdr:row>
      <xdr:rowOff>112981</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5628870"/>
          <a:ext cx="762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26610</xdr:rowOff>
    </xdr:from>
    <xdr:to>
      <xdr:col>60</xdr:col>
      <xdr:colOff>123825</xdr:colOff>
      <xdr:row>28</xdr:row>
      <xdr:rowOff>128210</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55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77410</xdr:rowOff>
    </xdr:from>
    <xdr:to>
      <xdr:col>64</xdr:col>
      <xdr:colOff>73025</xdr:colOff>
      <xdr:row>28</xdr:row>
      <xdr:rowOff>112981</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1798300" y="5649535"/>
          <a:ext cx="7620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116053</xdr:rowOff>
    </xdr:from>
    <xdr:ext cx="469744" cy="2590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727" y="53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124072</xdr:rowOff>
    </xdr:from>
    <xdr:ext cx="469744" cy="259045"/>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427" y="5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8858</xdr:rowOff>
    </xdr:from>
    <xdr:ext cx="469744" cy="259045"/>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325427" y="54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144737</xdr:rowOff>
    </xdr:from>
    <xdr:ext cx="469744" cy="2590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63427" y="537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89099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26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117022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43617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92528</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41168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38229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E00-000052000000}"/>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E00-000053000000}"/>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E00-00005400000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E00-00005500000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159855</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E00-000056000000}"/>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E00-00005700000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E00-000058000000}"/>
            </a:ext>
          </a:extLst>
        </xdr:cNvPr>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46029</xdr:rowOff>
    </xdr:from>
    <xdr:to>
      <xdr:col>55</xdr:col>
      <xdr:colOff>50800</xdr:colOff>
      <xdr:row>40</xdr:row>
      <xdr:rowOff>147629</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9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24456</xdr:rowOff>
    </xdr:from>
    <xdr:ext cx="534377"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8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50290</xdr:rowOff>
    </xdr:from>
    <xdr:to>
      <xdr:col>50</xdr:col>
      <xdr:colOff>165100</xdr:colOff>
      <xdr:row>40</xdr:row>
      <xdr:rowOff>151890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9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96829</xdr:rowOff>
    </xdr:from>
    <xdr:to>
      <xdr:col>55</xdr:col>
      <xdr:colOff>0</xdr:colOff>
      <xdr:row>40</xdr:row>
      <xdr:rowOff>101090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954829"/>
          <a:ext cx="8382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59370</xdr:rowOff>
    </xdr:from>
    <xdr:to>
      <xdr:col>46</xdr:col>
      <xdr:colOff>38100</xdr:colOff>
      <xdr:row>40</xdr:row>
      <xdr:rowOff>160970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9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101090</xdr:rowOff>
    </xdr:from>
    <xdr:to>
      <xdr:col>50</xdr:col>
      <xdr:colOff>114300</xdr:colOff>
      <xdr:row>40</xdr:row>
      <xdr:rowOff>110170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6959090"/>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63448</xdr:rowOff>
    </xdr:from>
    <xdr:to>
      <xdr:col>41</xdr:col>
      <xdr:colOff>101600</xdr:colOff>
      <xdr:row>40</xdr:row>
      <xdr:rowOff>165048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9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110170</xdr:rowOff>
    </xdr:from>
    <xdr:to>
      <xdr:col>45</xdr:col>
      <xdr:colOff>177800</xdr:colOff>
      <xdr:row>40</xdr:row>
      <xdr:rowOff>114248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968170"/>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4" name="n_1aveValue【道路】&#10;一人当たり延長">
          <a:extLst>
            <a:ext uri="{FF2B5EF4-FFF2-40B4-BE49-F238E27FC236}">
              <a16:creationId xmlns:a16="http://schemas.microsoft.com/office/drawing/2014/main" id="{00000000-0008-0000-0E00-000086000000}"/>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5" name="n_2aveValue【道路】&#10;一人当たり延長">
          <a:extLst>
            <a:ext uri="{FF2B5EF4-FFF2-40B4-BE49-F238E27FC236}">
              <a16:creationId xmlns:a16="http://schemas.microsoft.com/office/drawing/2014/main" id="{00000000-0008-0000-0E00-000087000000}"/>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6" name="n_3aveValue【道路】&#10;一人当たり延長">
          <a:extLst>
            <a:ext uri="{FF2B5EF4-FFF2-40B4-BE49-F238E27FC236}">
              <a16:creationId xmlns:a16="http://schemas.microsoft.com/office/drawing/2014/main" id="{00000000-0008-0000-0E00-000088000000}"/>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00000000-0008-0000-0E00-000089000000}"/>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143017</xdr:rowOff>
    </xdr:from>
    <xdr:ext cx="534377" cy="259045"/>
    <xdr:sp macro="" textlink="">
      <xdr:nvSpPr>
        <xdr:cNvPr id="138" name="n_1mainValue【道路】&#10;一人当たり延長">
          <a:extLst>
            <a:ext uri="{FF2B5EF4-FFF2-40B4-BE49-F238E27FC236}">
              <a16:creationId xmlns:a16="http://schemas.microsoft.com/office/drawing/2014/main" id="{00000000-0008-0000-0E00-00008A000000}"/>
            </a:ext>
          </a:extLst>
        </xdr:cNvPr>
        <xdr:cNvSpPr txBox="1"/>
      </xdr:nvSpPr>
      <xdr:spPr>
        <a:xfrm>
          <a:off x="9359411" y="700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152097</xdr:rowOff>
    </xdr:from>
    <xdr:ext cx="534377" cy="259045"/>
    <xdr:sp macro="" textlink="">
      <xdr:nvSpPr>
        <xdr:cNvPr id="139" name="n_2mainValue【道路】&#10;一人当たり延長">
          <a:extLst>
            <a:ext uri="{FF2B5EF4-FFF2-40B4-BE49-F238E27FC236}">
              <a16:creationId xmlns:a16="http://schemas.microsoft.com/office/drawing/2014/main" id="{00000000-0008-0000-0E00-00008B000000}"/>
            </a:ext>
          </a:extLst>
        </xdr:cNvPr>
        <xdr:cNvSpPr txBox="1"/>
      </xdr:nvSpPr>
      <xdr:spPr>
        <a:xfrm>
          <a:off x="8483111" y="701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156175</xdr:rowOff>
    </xdr:from>
    <xdr:ext cx="534377" cy="259045"/>
    <xdr:sp macro="" textlink="">
      <xdr:nvSpPr>
        <xdr:cNvPr id="140" name="n_3mainValue【道路】&#10;一人当たり延長">
          <a:extLst>
            <a:ext uri="{FF2B5EF4-FFF2-40B4-BE49-F238E27FC236}">
              <a16:creationId xmlns:a16="http://schemas.microsoft.com/office/drawing/2014/main" id="{00000000-0008-0000-0E00-00008C000000}"/>
            </a:ext>
          </a:extLst>
        </xdr:cNvPr>
        <xdr:cNvSpPr txBox="1"/>
      </xdr:nvSpPr>
      <xdr:spPr>
        <a:xfrm>
          <a:off x="7594111" y="701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00000000-0008-0000-0E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00000000-0008-0000-0E00-0000A5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00000000-0008-0000-0E00-0000A7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0000000-0008-0000-0E00-0000A9000000}"/>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80" name="楕円 179">
          <a:extLst>
            <a:ext uri="{FF2B5EF4-FFF2-40B4-BE49-F238E27FC236}">
              <a16:creationId xmlns:a16="http://schemas.microsoft.com/office/drawing/2014/main" id="{00000000-0008-0000-0E00-0000B4000000}"/>
            </a:ext>
          </a:extLst>
        </xdr:cNvPr>
        <xdr:cNvSpPr/>
      </xdr:nvSpPr>
      <xdr:spPr>
        <a:xfrm>
          <a:off x="4584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92092</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0000000-0008-0000-0E00-0000B5000000}"/>
            </a:ext>
          </a:extLst>
        </xdr:cNvPr>
        <xdr:cNvSpPr txBox="1"/>
      </xdr:nvSpPr>
      <xdr:spPr>
        <a:xfrm>
          <a:off x="4673600"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3746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60</xdr:row>
      <xdr:rowOff>120015</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3797300" y="103917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125730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flipV="1">
          <a:off x="2908300" y="103917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42545</xdr:rowOff>
    </xdr:from>
    <xdr:to>
      <xdr:col>10</xdr:col>
      <xdr:colOff>165100</xdr:colOff>
      <xdr:row>60</xdr:row>
      <xdr:rowOff>144145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125730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38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160672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101288</xdr:rowOff>
    </xdr:from>
    <xdr:to>
      <xdr:col>55</xdr:col>
      <xdr:colOff>50800</xdr:colOff>
      <xdr:row>63</xdr:row>
      <xdr:rowOff>31438</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10426700" y="107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79715</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E00-0000E9000000}"/>
            </a:ext>
          </a:extLst>
        </xdr:cNvPr>
        <xdr:cNvSpPr txBox="1"/>
      </xdr:nvSpPr>
      <xdr:spPr>
        <a:xfrm>
          <a:off x="10515600" y="1070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108731</xdr:rowOff>
    </xdr:from>
    <xdr:to>
      <xdr:col>50</xdr:col>
      <xdr:colOff>165100</xdr:colOff>
      <xdr:row>63</xdr:row>
      <xdr:rowOff>38881</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588500" y="107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152088</xdr:rowOff>
    </xdr:from>
    <xdr:to>
      <xdr:col>55</xdr:col>
      <xdr:colOff>0</xdr:colOff>
      <xdr:row>62</xdr:row>
      <xdr:rowOff>159531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9639300" y="10781988"/>
          <a:ext cx="8382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123353</xdr:rowOff>
    </xdr:from>
    <xdr:to>
      <xdr:col>46</xdr:col>
      <xdr:colOff>38100</xdr:colOff>
      <xdr:row>63</xdr:row>
      <xdr:rowOff>53503</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7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159531</xdr:rowOff>
    </xdr:from>
    <xdr:to>
      <xdr:col>50</xdr:col>
      <xdr:colOff>114300</xdr:colOff>
      <xdr:row>63</xdr:row>
      <xdr:rowOff>2703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0789431"/>
          <a:ext cx="8890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126880</xdr:rowOff>
    </xdr:from>
    <xdr:to>
      <xdr:col>41</xdr:col>
      <xdr:colOff>101600</xdr:colOff>
      <xdr:row>63</xdr:row>
      <xdr:rowOff>57030</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7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2703</xdr:rowOff>
    </xdr:from>
    <xdr:to>
      <xdr:col>45</xdr:col>
      <xdr:colOff>177800</xdr:colOff>
      <xdr:row>63</xdr:row>
      <xdr:rowOff>6230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080405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30008</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9327095" y="1083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44630</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8450795" y="1084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48157</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7561795" y="1084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00000000-0008-0000-0E00-00001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00000000-0008-0000-0E00-00001201000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E00-000014010000}"/>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139700</xdr:rowOff>
    </xdr:from>
    <xdr:to>
      <xdr:col>24</xdr:col>
      <xdr:colOff>114300</xdr:colOff>
      <xdr:row>85</xdr:row>
      <xdr:rowOff>69850</xdr:rowOff>
    </xdr:to>
    <xdr:sp macro="" textlink="">
      <xdr:nvSpPr>
        <xdr:cNvPr id="287" name="楕円 286">
          <a:extLst>
            <a:ext uri="{FF2B5EF4-FFF2-40B4-BE49-F238E27FC236}">
              <a16:creationId xmlns:a16="http://schemas.microsoft.com/office/drawing/2014/main" id="{00000000-0008-0000-0E00-00001F010000}"/>
            </a:ext>
          </a:extLst>
        </xdr:cNvPr>
        <xdr:cNvSpPr/>
      </xdr:nvSpPr>
      <xdr:spPr>
        <a:xfrm>
          <a:off x="4584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118127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E00-000020010000}"/>
            </a:ext>
          </a:extLst>
        </xdr:cNvPr>
        <xdr:cNvSpPr txBox="1"/>
      </xdr:nvSpPr>
      <xdr:spPr>
        <a:xfrm>
          <a:off x="4673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133986</xdr:rowOff>
    </xdr:from>
    <xdr:to>
      <xdr:col>20</xdr:col>
      <xdr:colOff>38100</xdr:colOff>
      <xdr:row>85</xdr:row>
      <xdr:rowOff>64136</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3746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13336</xdr:rowOff>
    </xdr:from>
    <xdr:to>
      <xdr:col>24</xdr:col>
      <xdr:colOff>63500</xdr:colOff>
      <xdr:row>85</xdr:row>
      <xdr:rowOff>19050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3797300" y="145865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126364</xdr:rowOff>
    </xdr:from>
    <xdr:to>
      <xdr:col>15</xdr:col>
      <xdr:colOff>101600</xdr:colOff>
      <xdr:row>85</xdr:row>
      <xdr:rowOff>56514</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2857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5714</xdr:rowOff>
    </xdr:from>
    <xdr:to>
      <xdr:col>19</xdr:col>
      <xdr:colOff>177800</xdr:colOff>
      <xdr:row>85</xdr:row>
      <xdr:rowOff>13336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2908300" y="145789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118745</xdr:rowOff>
    </xdr:from>
    <xdr:to>
      <xdr:col>10</xdr:col>
      <xdr:colOff>165100</xdr:colOff>
      <xdr:row>85</xdr:row>
      <xdr:rowOff>48895</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968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169545</xdr:rowOff>
    </xdr:from>
    <xdr:to>
      <xdr:col>15</xdr:col>
      <xdr:colOff>50800</xdr:colOff>
      <xdr:row>85</xdr:row>
      <xdr:rowOff>5714</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2019300" y="145713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E00-000027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E00-000028010000}"/>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E00-000029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E00-00002A010000}"/>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55263</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47641</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40022</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00000000-0008-0000-0E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00000000-0008-0000-0E00-00004401000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00000000-0008-0000-0E00-000046010000}"/>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28" name="【公営住宅】&#10;一人当たり面積平均値テキスト">
          <a:extLst>
            <a:ext uri="{FF2B5EF4-FFF2-40B4-BE49-F238E27FC236}">
              <a16:creationId xmlns:a16="http://schemas.microsoft.com/office/drawing/2014/main" id="{00000000-0008-0000-0E00-000048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133421</xdr:rowOff>
    </xdr:from>
    <xdr:to>
      <xdr:col>55</xdr:col>
      <xdr:colOff>50800</xdr:colOff>
      <xdr:row>86</xdr:row>
      <xdr:rowOff>63571</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10426700" y="147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40" name="【公営住宅】&#10;一人当たり面積該当値テキスト">
          <a:extLst>
            <a:ext uri="{FF2B5EF4-FFF2-40B4-BE49-F238E27FC236}">
              <a16:creationId xmlns:a16="http://schemas.microsoft.com/office/drawing/2014/main" id="{00000000-0008-0000-0E00-000054010000}"/>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133696</xdr:rowOff>
    </xdr:from>
    <xdr:to>
      <xdr:col>50</xdr:col>
      <xdr:colOff>165100</xdr:colOff>
      <xdr:row>86</xdr:row>
      <xdr:rowOff>63846</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9588500" y="1470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12771</xdr:rowOff>
    </xdr:from>
    <xdr:to>
      <xdr:col>55</xdr:col>
      <xdr:colOff>0</xdr:colOff>
      <xdr:row>86</xdr:row>
      <xdr:rowOff>13046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9639300" y="1475747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135113</xdr:rowOff>
    </xdr:from>
    <xdr:to>
      <xdr:col>46</xdr:col>
      <xdr:colOff>38100</xdr:colOff>
      <xdr:row>86</xdr:row>
      <xdr:rowOff>65263</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8699500" y="147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13046</xdr:rowOff>
    </xdr:from>
    <xdr:to>
      <xdr:col>50</xdr:col>
      <xdr:colOff>114300</xdr:colOff>
      <xdr:row>86</xdr:row>
      <xdr:rowOff>14463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8750300" y="1475774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135615</xdr:rowOff>
    </xdr:from>
    <xdr:to>
      <xdr:col>41</xdr:col>
      <xdr:colOff>101600</xdr:colOff>
      <xdr:row>86</xdr:row>
      <xdr:rowOff>65765</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7810500" y="147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14463</xdr:rowOff>
    </xdr:from>
    <xdr:to>
      <xdr:col>45</xdr:col>
      <xdr:colOff>177800</xdr:colOff>
      <xdr:row>86</xdr:row>
      <xdr:rowOff>14965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7861300" y="14759163"/>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a:extLst>
            <a:ext uri="{FF2B5EF4-FFF2-40B4-BE49-F238E27FC236}">
              <a16:creationId xmlns:a16="http://schemas.microsoft.com/office/drawing/2014/main" id="{00000000-0008-0000-0E00-00005B010000}"/>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8" name="n_2aveValue【公営住宅】&#10;一人当たり面積">
          <a:extLst>
            <a:ext uri="{FF2B5EF4-FFF2-40B4-BE49-F238E27FC236}">
              <a16:creationId xmlns:a16="http://schemas.microsoft.com/office/drawing/2014/main" id="{00000000-0008-0000-0E00-00005C010000}"/>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9" name="n_3aveValue【公営住宅】&#10;一人当たり面積">
          <a:extLst>
            <a:ext uri="{FF2B5EF4-FFF2-40B4-BE49-F238E27FC236}">
              <a16:creationId xmlns:a16="http://schemas.microsoft.com/office/drawing/2014/main" id="{00000000-0008-0000-0E00-00005D010000}"/>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00000000-0008-0000-0E00-00005E01000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54973</xdr:rowOff>
    </xdr:from>
    <xdr:ext cx="469744" cy="259045"/>
    <xdr:sp macro="" textlink="">
      <xdr:nvSpPr>
        <xdr:cNvPr id="351" name="n_1mainValue【公営住宅】&#10;一人当たり面積">
          <a:extLst>
            <a:ext uri="{FF2B5EF4-FFF2-40B4-BE49-F238E27FC236}">
              <a16:creationId xmlns:a16="http://schemas.microsoft.com/office/drawing/2014/main" id="{00000000-0008-0000-0E00-00005F010000}"/>
            </a:ext>
          </a:extLst>
        </xdr:cNvPr>
        <xdr:cNvSpPr txBox="1"/>
      </xdr:nvSpPr>
      <xdr:spPr>
        <a:xfrm>
          <a:off x="9391727" y="1479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56390</xdr:rowOff>
    </xdr:from>
    <xdr:ext cx="469744" cy="259045"/>
    <xdr:sp macro="" textlink="">
      <xdr:nvSpPr>
        <xdr:cNvPr id="352" name="n_2mainValue【公営住宅】&#10;一人当たり面積">
          <a:extLst>
            <a:ext uri="{FF2B5EF4-FFF2-40B4-BE49-F238E27FC236}">
              <a16:creationId xmlns:a16="http://schemas.microsoft.com/office/drawing/2014/main" id="{00000000-0008-0000-0E00-000060010000}"/>
            </a:ext>
          </a:extLst>
        </xdr:cNvPr>
        <xdr:cNvSpPr txBox="1"/>
      </xdr:nvSpPr>
      <xdr:spPr>
        <a:xfrm>
          <a:off x="8515427" y="1480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56892</xdr:rowOff>
    </xdr:from>
    <xdr:ext cx="469744" cy="259045"/>
    <xdr:sp macro="" textlink="">
      <xdr:nvSpPr>
        <xdr:cNvPr id="353" name="n_3mainValue【公営住宅】&#10;一人当たり面積">
          <a:extLst>
            <a:ext uri="{FF2B5EF4-FFF2-40B4-BE49-F238E27FC236}">
              <a16:creationId xmlns:a16="http://schemas.microsoft.com/office/drawing/2014/main" id="{00000000-0008-0000-0E00-000061010000}"/>
            </a:ext>
          </a:extLst>
        </xdr:cNvPr>
        <xdr:cNvSpPr txBox="1"/>
      </xdr:nvSpPr>
      <xdr:spPr>
        <a:xfrm>
          <a:off x="7626427" y="1480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港湾・漁港】&#10;有形固定資産減価償却率グラフ枠">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港湾・漁港】&#10;有形固定資産減価償却率最小値テキスト">
          <a:extLst>
            <a:ext uri="{FF2B5EF4-FFF2-40B4-BE49-F238E27FC236}">
              <a16:creationId xmlns:a16="http://schemas.microsoft.com/office/drawing/2014/main" id="{00000000-0008-0000-0E00-00007C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382" name="【港湾・漁港】&#10;有形固定資産減価償却率最大値テキスト">
          <a:extLst>
            <a:ext uri="{FF2B5EF4-FFF2-40B4-BE49-F238E27FC236}">
              <a16:creationId xmlns:a16="http://schemas.microsoft.com/office/drawing/2014/main" id="{00000000-0008-0000-0E00-00007E01000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84" name="【港湾・漁港】&#10;有形固定資産減価償却率平均値テキスト">
          <a:extLst>
            <a:ext uri="{FF2B5EF4-FFF2-40B4-BE49-F238E27FC236}">
              <a16:creationId xmlns:a16="http://schemas.microsoft.com/office/drawing/2014/main" id="{00000000-0008-0000-0E00-000080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133169</xdr:rowOff>
    </xdr:from>
    <xdr:to>
      <xdr:col>24</xdr:col>
      <xdr:colOff>114300</xdr:colOff>
      <xdr:row>106</xdr:row>
      <xdr:rowOff>63319</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4584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111596</xdr:rowOff>
    </xdr:from>
    <xdr:ext cx="405111" cy="259045"/>
    <xdr:sp macro="" textlink="">
      <xdr:nvSpPr>
        <xdr:cNvPr id="396" name="【港湾・漁港】&#10;有形固定資産減価償却率該当値テキスト">
          <a:extLst>
            <a:ext uri="{FF2B5EF4-FFF2-40B4-BE49-F238E27FC236}">
              <a16:creationId xmlns:a16="http://schemas.microsoft.com/office/drawing/2014/main" id="{00000000-0008-0000-0E00-00008C010000}"/>
            </a:ext>
          </a:extLst>
        </xdr:cNvPr>
        <xdr:cNvSpPr txBox="1"/>
      </xdr:nvSpPr>
      <xdr:spPr>
        <a:xfrm>
          <a:off x="467360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102144</xdr:rowOff>
    </xdr:from>
    <xdr:to>
      <xdr:col>20</xdr:col>
      <xdr:colOff>38100</xdr:colOff>
      <xdr:row>106</xdr:row>
      <xdr:rowOff>32294</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3746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152944</xdr:rowOff>
    </xdr:from>
    <xdr:to>
      <xdr:col>24</xdr:col>
      <xdr:colOff>63500</xdr:colOff>
      <xdr:row>106</xdr:row>
      <xdr:rowOff>12519</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3797300" y="181551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74386</xdr:rowOff>
    </xdr:from>
    <xdr:to>
      <xdr:col>15</xdr:col>
      <xdr:colOff>101600</xdr:colOff>
      <xdr:row>106</xdr:row>
      <xdr:rowOff>4536</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2857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125186</xdr:rowOff>
    </xdr:from>
    <xdr:to>
      <xdr:col>19</xdr:col>
      <xdr:colOff>177800</xdr:colOff>
      <xdr:row>105</xdr:row>
      <xdr:rowOff>152944</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2908300" y="181274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46627</xdr:rowOff>
    </xdr:from>
    <xdr:to>
      <xdr:col>10</xdr:col>
      <xdr:colOff>165100</xdr:colOff>
      <xdr:row>105</xdr:row>
      <xdr:rowOff>148227</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968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97427</xdr:rowOff>
    </xdr:from>
    <xdr:to>
      <xdr:col>15</xdr:col>
      <xdr:colOff>50800</xdr:colOff>
      <xdr:row>105</xdr:row>
      <xdr:rowOff>125186</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2019300" y="180996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03" name="n_1aveValue【港湾・漁港】&#10;有形固定資産減価償却率">
          <a:extLst>
            <a:ext uri="{FF2B5EF4-FFF2-40B4-BE49-F238E27FC236}">
              <a16:creationId xmlns:a16="http://schemas.microsoft.com/office/drawing/2014/main" id="{00000000-0008-0000-0E00-000093010000}"/>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04" name="n_2aveValue【港湾・漁港】&#10;有形固定資産減価償却率">
          <a:extLst>
            <a:ext uri="{FF2B5EF4-FFF2-40B4-BE49-F238E27FC236}">
              <a16:creationId xmlns:a16="http://schemas.microsoft.com/office/drawing/2014/main" id="{00000000-0008-0000-0E00-00009401000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5" name="n_3aveValue【港湾・漁港】&#10;有形固定資産減価償却率">
          <a:extLst>
            <a:ext uri="{FF2B5EF4-FFF2-40B4-BE49-F238E27FC236}">
              <a16:creationId xmlns:a16="http://schemas.microsoft.com/office/drawing/2014/main" id="{00000000-0008-0000-0E00-000095010000}"/>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06" name="n_4aveValue【港湾・漁港】&#10;有形固定資産減価償却率">
          <a:extLst>
            <a:ext uri="{FF2B5EF4-FFF2-40B4-BE49-F238E27FC236}">
              <a16:creationId xmlns:a16="http://schemas.microsoft.com/office/drawing/2014/main" id="{00000000-0008-0000-0E00-000096010000}"/>
            </a:ext>
          </a:extLst>
        </xdr:cNvPr>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23421</xdr:rowOff>
    </xdr:from>
    <xdr:ext cx="405111" cy="259045"/>
    <xdr:sp macro="" textlink="">
      <xdr:nvSpPr>
        <xdr:cNvPr id="407" name="n_1mainValue【港湾・漁港】&#10;有形固定資産減価償却率">
          <a:extLst>
            <a:ext uri="{FF2B5EF4-FFF2-40B4-BE49-F238E27FC236}">
              <a16:creationId xmlns:a16="http://schemas.microsoft.com/office/drawing/2014/main" id="{00000000-0008-0000-0E00-000097010000}"/>
            </a:ext>
          </a:extLst>
        </xdr:cNvPr>
        <xdr:cNvSpPr txBox="1"/>
      </xdr:nvSpPr>
      <xdr:spPr>
        <a:xfrm>
          <a:off x="35820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167113</xdr:rowOff>
    </xdr:from>
    <xdr:ext cx="405111" cy="259045"/>
    <xdr:sp macro="" textlink="">
      <xdr:nvSpPr>
        <xdr:cNvPr id="408" name="n_2mainValue【港湾・漁港】&#10;有形固定資産減価償却率">
          <a:extLst>
            <a:ext uri="{FF2B5EF4-FFF2-40B4-BE49-F238E27FC236}">
              <a16:creationId xmlns:a16="http://schemas.microsoft.com/office/drawing/2014/main" id="{00000000-0008-0000-0E00-000098010000}"/>
            </a:ext>
          </a:extLst>
        </xdr:cNvPr>
        <xdr:cNvSpPr txBox="1"/>
      </xdr:nvSpPr>
      <xdr:spPr>
        <a:xfrm>
          <a:off x="2705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139354</xdr:rowOff>
    </xdr:from>
    <xdr:ext cx="405111" cy="259045"/>
    <xdr:sp macro="" textlink="">
      <xdr:nvSpPr>
        <xdr:cNvPr id="409" name="n_3mainValue【港湾・漁港】&#10;有形固定資産減価償却率">
          <a:extLst>
            <a:ext uri="{FF2B5EF4-FFF2-40B4-BE49-F238E27FC236}">
              <a16:creationId xmlns:a16="http://schemas.microsoft.com/office/drawing/2014/main" id="{00000000-0008-0000-0E00-000099010000}"/>
            </a:ext>
          </a:extLst>
        </xdr:cNvPr>
        <xdr:cNvSpPr txBox="1"/>
      </xdr:nvSpPr>
      <xdr:spPr>
        <a:xfrm>
          <a:off x="1816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港湾・漁港】&#10;一人当たり有形固定資産（償却資産）額グラフ枠">
          <a:extLst>
            <a:ext uri="{FF2B5EF4-FFF2-40B4-BE49-F238E27FC236}">
              <a16:creationId xmlns:a16="http://schemas.microsoft.com/office/drawing/2014/main" id="{00000000-0008-0000-0E00-0000A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2" name="【港湾・漁港】&#10;一人当たり有形固定資産（償却資産）額最小値テキスト">
          <a:extLst>
            <a:ext uri="{FF2B5EF4-FFF2-40B4-BE49-F238E27FC236}">
              <a16:creationId xmlns:a16="http://schemas.microsoft.com/office/drawing/2014/main" id="{00000000-0008-0000-0E00-0000B0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4" name="【港湾・漁港】&#10;一人当たり有形固定資産（償却資産）額最大値テキスト">
          <a:extLst>
            <a:ext uri="{FF2B5EF4-FFF2-40B4-BE49-F238E27FC236}">
              <a16:creationId xmlns:a16="http://schemas.microsoft.com/office/drawing/2014/main" id="{00000000-0008-0000-0E00-0000B201000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36" name="【港湾・漁港】&#10;一人当たり有形固定資産（償却資産）額平均値テキスト">
          <a:extLst>
            <a:ext uri="{FF2B5EF4-FFF2-40B4-BE49-F238E27FC236}">
              <a16:creationId xmlns:a16="http://schemas.microsoft.com/office/drawing/2014/main" id="{00000000-0008-0000-0E00-0000B4010000}"/>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97405</xdr:rowOff>
    </xdr:from>
    <xdr:to>
      <xdr:col>55</xdr:col>
      <xdr:colOff>50800</xdr:colOff>
      <xdr:row>103</xdr:row>
      <xdr:rowOff>27555</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0426700" y="17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120282</xdr:rowOff>
    </xdr:from>
    <xdr:ext cx="690189" cy="259045"/>
    <xdr:sp macro="" textlink="">
      <xdr:nvSpPr>
        <xdr:cNvPr id="448" name="【港湾・漁港】&#10;一人当たり有形固定資産（償却資産）額該当値テキスト">
          <a:extLst>
            <a:ext uri="{FF2B5EF4-FFF2-40B4-BE49-F238E27FC236}">
              <a16:creationId xmlns:a16="http://schemas.microsoft.com/office/drawing/2014/main" id="{00000000-0008-0000-0E00-0000C0010000}"/>
            </a:ext>
          </a:extLst>
        </xdr:cNvPr>
        <xdr:cNvSpPr txBox="1"/>
      </xdr:nvSpPr>
      <xdr:spPr>
        <a:xfrm>
          <a:off x="10515600" y="174367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115539</xdr:rowOff>
    </xdr:from>
    <xdr:to>
      <xdr:col>50</xdr:col>
      <xdr:colOff>165100</xdr:colOff>
      <xdr:row>103</xdr:row>
      <xdr:rowOff>45689</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9588500" y="176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148205</xdr:rowOff>
    </xdr:from>
    <xdr:to>
      <xdr:col>55</xdr:col>
      <xdr:colOff>0</xdr:colOff>
      <xdr:row>102</xdr:row>
      <xdr:rowOff>166339</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9639300" y="17636105"/>
          <a:ext cx="8382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137736</xdr:rowOff>
    </xdr:from>
    <xdr:to>
      <xdr:col>46</xdr:col>
      <xdr:colOff>38100</xdr:colOff>
      <xdr:row>103</xdr:row>
      <xdr:rowOff>67886</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8699500" y="176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166339</xdr:rowOff>
    </xdr:from>
    <xdr:to>
      <xdr:col>50</xdr:col>
      <xdr:colOff>114300</xdr:colOff>
      <xdr:row>103</xdr:row>
      <xdr:rowOff>17086</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8750300" y="17654239"/>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157638</xdr:rowOff>
    </xdr:from>
    <xdr:to>
      <xdr:col>41</xdr:col>
      <xdr:colOff>101600</xdr:colOff>
      <xdr:row>103</xdr:row>
      <xdr:rowOff>87788</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7810500" y="176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17086</xdr:rowOff>
    </xdr:from>
    <xdr:to>
      <xdr:col>45</xdr:col>
      <xdr:colOff>177800</xdr:colOff>
      <xdr:row>103</xdr:row>
      <xdr:rowOff>36988</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7861300" y="17676436"/>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55" name="n_1aveValue【港湾・漁港】&#10;一人当たり有形固定資産（償却資産）額">
          <a:extLst>
            <a:ext uri="{FF2B5EF4-FFF2-40B4-BE49-F238E27FC236}">
              <a16:creationId xmlns:a16="http://schemas.microsoft.com/office/drawing/2014/main" id="{00000000-0008-0000-0E00-0000C7010000}"/>
            </a:ext>
          </a:extLst>
        </xdr:cNvPr>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56" name="n_2aveValue【港湾・漁港】&#10;一人当たり有形固定資産（償却資産）額">
          <a:extLst>
            <a:ext uri="{FF2B5EF4-FFF2-40B4-BE49-F238E27FC236}">
              <a16:creationId xmlns:a16="http://schemas.microsoft.com/office/drawing/2014/main" id="{00000000-0008-0000-0E00-0000C8010000}"/>
            </a:ext>
          </a:extLst>
        </xdr:cNvPr>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57" name="n_3aveValue【港湾・漁港】&#10;一人当たり有形固定資産（償却資産）額">
          <a:extLst>
            <a:ext uri="{FF2B5EF4-FFF2-40B4-BE49-F238E27FC236}">
              <a16:creationId xmlns:a16="http://schemas.microsoft.com/office/drawing/2014/main" id="{00000000-0008-0000-0E00-0000C9010000}"/>
            </a:ext>
          </a:extLst>
        </xdr:cNvPr>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8" name="n_4aveValue【港湾・漁港】&#10;一人当たり有形固定資産（償却資産）額">
          <a:extLst>
            <a:ext uri="{FF2B5EF4-FFF2-40B4-BE49-F238E27FC236}">
              <a16:creationId xmlns:a16="http://schemas.microsoft.com/office/drawing/2014/main" id="{00000000-0008-0000-0E00-0000CA010000}"/>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62216</xdr:rowOff>
    </xdr:from>
    <xdr:ext cx="690189" cy="259045"/>
    <xdr:sp macro="" textlink="">
      <xdr:nvSpPr>
        <xdr:cNvPr id="459" name="n_1mainValue【港湾・漁港】&#10;一人当たり有形固定資産（償却資産）額">
          <a:extLst>
            <a:ext uri="{FF2B5EF4-FFF2-40B4-BE49-F238E27FC236}">
              <a16:creationId xmlns:a16="http://schemas.microsoft.com/office/drawing/2014/main" id="{00000000-0008-0000-0E00-0000CB010000}"/>
            </a:ext>
          </a:extLst>
        </xdr:cNvPr>
        <xdr:cNvSpPr txBox="1"/>
      </xdr:nvSpPr>
      <xdr:spPr>
        <a:xfrm>
          <a:off x="9281505" y="17378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84413</xdr:rowOff>
    </xdr:from>
    <xdr:ext cx="690189" cy="259045"/>
    <xdr:sp macro="" textlink="">
      <xdr:nvSpPr>
        <xdr:cNvPr id="460" name="n_2mainValue【港湾・漁港】&#10;一人当たり有形固定資産（償却資産）額">
          <a:extLst>
            <a:ext uri="{FF2B5EF4-FFF2-40B4-BE49-F238E27FC236}">
              <a16:creationId xmlns:a16="http://schemas.microsoft.com/office/drawing/2014/main" id="{00000000-0008-0000-0E00-0000CC010000}"/>
            </a:ext>
          </a:extLst>
        </xdr:cNvPr>
        <xdr:cNvSpPr txBox="1"/>
      </xdr:nvSpPr>
      <xdr:spPr>
        <a:xfrm>
          <a:off x="8405205" y="1740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104315</xdr:rowOff>
    </xdr:from>
    <xdr:ext cx="690189" cy="259045"/>
    <xdr:sp macro="" textlink="">
      <xdr:nvSpPr>
        <xdr:cNvPr id="461" name="n_3mainValue【港湾・漁港】&#10;一人当たり有形固定資産（償却資産）額">
          <a:extLst>
            <a:ext uri="{FF2B5EF4-FFF2-40B4-BE49-F238E27FC236}">
              <a16:creationId xmlns:a16="http://schemas.microsoft.com/office/drawing/2014/main" id="{00000000-0008-0000-0E00-0000CD010000}"/>
            </a:ext>
          </a:extLst>
        </xdr:cNvPr>
        <xdr:cNvSpPr txBox="1"/>
      </xdr:nvSpPr>
      <xdr:spPr>
        <a:xfrm>
          <a:off x="7516205" y="1742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00000000-0008-0000-0E00-0000E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00000000-0008-0000-0E00-0000E7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00000000-0008-0000-0E00-0000E9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00000000-0008-0000-0E00-0000EB01000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90170</xdr:rowOff>
    </xdr:from>
    <xdr:to>
      <xdr:col>85</xdr:col>
      <xdr:colOff>177800</xdr:colOff>
      <xdr:row>36</xdr:row>
      <xdr:rowOff>20320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62687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113047</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00000000-0008-0000-0E00-0000F7010000}"/>
            </a:ext>
          </a:extLst>
        </xdr:cNvPr>
        <xdr:cNvSpPr txBox="1"/>
      </xdr:nvSpPr>
      <xdr:spPr>
        <a:xfrm>
          <a:off x="16357600"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160655</xdr:rowOff>
    </xdr:from>
    <xdr:to>
      <xdr:col>81</xdr:col>
      <xdr:colOff>101600</xdr:colOff>
      <xdr:row>35</xdr:row>
      <xdr:rowOff>90805</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5430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40005</xdr:rowOff>
    </xdr:from>
    <xdr:to>
      <xdr:col>85</xdr:col>
      <xdr:colOff>127000</xdr:colOff>
      <xdr:row>35</xdr:row>
      <xdr:rowOff>140970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5481300" y="604075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4541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40005</xdr:rowOff>
    </xdr:from>
    <xdr:to>
      <xdr:col>81</xdr:col>
      <xdr:colOff>50800</xdr:colOff>
      <xdr:row>35</xdr:row>
      <xdr:rowOff>114300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14592300" y="60407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40640</xdr:rowOff>
    </xdr:from>
    <xdr:to>
      <xdr:col>72</xdr:col>
      <xdr:colOff>38100</xdr:colOff>
      <xdr:row>39</xdr:row>
      <xdr:rowOff>142240</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365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114300</xdr:rowOff>
    </xdr:from>
    <xdr:to>
      <xdr:col>76</xdr:col>
      <xdr:colOff>114300</xdr:colOff>
      <xdr:row>39</xdr:row>
      <xdr:rowOff>91440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3703300" y="611505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00000000-0008-0000-0E00-0000FE010000}"/>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00000000-0008-0000-0E00-0000FF010000}"/>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00000000-0008-0000-0E00-000000020000}"/>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00000000-0008-0000-0E00-000001020000}"/>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107332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00000000-0008-0000-0E00-000002020000}"/>
            </a:ext>
          </a:extLst>
        </xdr:cNvPr>
        <xdr:cNvSpPr txBox="1"/>
      </xdr:nvSpPr>
      <xdr:spPr>
        <a:xfrm>
          <a:off x="152660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10177</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00000000-0008-0000-0E00-000003020000}"/>
            </a:ext>
          </a:extLst>
        </xdr:cNvPr>
        <xdr:cNvSpPr txBox="1"/>
      </xdr:nvSpPr>
      <xdr:spPr>
        <a:xfrm>
          <a:off x="14389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133367</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00000000-0008-0000-0E00-000004020000}"/>
            </a:ext>
          </a:extLst>
        </xdr:cNvPr>
        <xdr:cNvSpPr txBox="1"/>
      </xdr:nvSpPr>
      <xdr:spPr>
        <a:xfrm>
          <a:off x="13500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認定こども園・幼稚園・保育所】&#10;一人当たり面積グラフ枠">
          <a:extLst>
            <a:ext uri="{FF2B5EF4-FFF2-40B4-BE49-F238E27FC236}">
              <a16:creationId xmlns:a16="http://schemas.microsoft.com/office/drawing/2014/main" id="{00000000-0008-0000-0E00-00001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9" name="【認定こども園・幼稚園・保育所】&#10;一人当たり面積最小値テキスト">
          <a:extLst>
            <a:ext uri="{FF2B5EF4-FFF2-40B4-BE49-F238E27FC236}">
              <a16:creationId xmlns:a16="http://schemas.microsoft.com/office/drawing/2014/main" id="{00000000-0008-0000-0E00-00001B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41" name="【認定こども園・幼稚園・保育所】&#10;一人当たり面積最大値テキスト">
          <a:extLst>
            <a:ext uri="{FF2B5EF4-FFF2-40B4-BE49-F238E27FC236}">
              <a16:creationId xmlns:a16="http://schemas.microsoft.com/office/drawing/2014/main" id="{00000000-0008-0000-0E00-00001D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43" name="【認定こども園・幼稚園・保育所】&#10;一人当たり面積平均値テキスト">
          <a:extLst>
            <a:ext uri="{FF2B5EF4-FFF2-40B4-BE49-F238E27FC236}">
              <a16:creationId xmlns:a16="http://schemas.microsoft.com/office/drawing/2014/main" id="{00000000-0008-0000-0E00-00001F020000}"/>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43688</xdr:rowOff>
    </xdr:from>
    <xdr:to>
      <xdr:col>116</xdr:col>
      <xdr:colOff>114300</xdr:colOff>
      <xdr:row>39</xdr:row>
      <xdr:rowOff>145288</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221107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22115</xdr:rowOff>
    </xdr:from>
    <xdr:ext cx="469744" cy="259045"/>
    <xdr:sp macro="" textlink="">
      <xdr:nvSpPr>
        <xdr:cNvPr id="555" name="【認定こども園・幼稚園・保育所】&#10;一人当たり面積該当値テキスト">
          <a:extLst>
            <a:ext uri="{FF2B5EF4-FFF2-40B4-BE49-F238E27FC236}">
              <a16:creationId xmlns:a16="http://schemas.microsoft.com/office/drawing/2014/main" id="{00000000-0008-0000-0E00-00002B020000}"/>
            </a:ext>
          </a:extLst>
        </xdr:cNvPr>
        <xdr:cNvSpPr txBox="1"/>
      </xdr:nvSpPr>
      <xdr:spPr>
        <a:xfrm>
          <a:off x="221996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84836</xdr:rowOff>
    </xdr:from>
    <xdr:to>
      <xdr:col>112</xdr:col>
      <xdr:colOff>38100</xdr:colOff>
      <xdr:row>40</xdr:row>
      <xdr:rowOff>14986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212725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94488</xdr:rowOff>
    </xdr:from>
    <xdr:to>
      <xdr:col>116</xdr:col>
      <xdr:colOff>63500</xdr:colOff>
      <xdr:row>39</xdr:row>
      <xdr:rowOff>135636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21323300" y="678103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135636</xdr:rowOff>
    </xdr:from>
    <xdr:to>
      <xdr:col>111</xdr:col>
      <xdr:colOff>177800</xdr:colOff>
      <xdr:row>40</xdr:row>
      <xdr:rowOff>64770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20434300" y="682218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52832</xdr:rowOff>
    </xdr:from>
    <xdr:to>
      <xdr:col>102</xdr:col>
      <xdr:colOff>165100</xdr:colOff>
      <xdr:row>40</xdr:row>
      <xdr:rowOff>154432</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9494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103632</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19545300" y="69227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62" name="n_1aveValue【認定こども園・幼稚園・保育所】&#10;一人当たり面積">
          <a:extLst>
            <a:ext uri="{FF2B5EF4-FFF2-40B4-BE49-F238E27FC236}">
              <a16:creationId xmlns:a16="http://schemas.microsoft.com/office/drawing/2014/main" id="{00000000-0008-0000-0E00-000032020000}"/>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63" name="n_2aveValue【認定こども園・幼稚園・保育所】&#10;一人当たり面積">
          <a:extLst>
            <a:ext uri="{FF2B5EF4-FFF2-40B4-BE49-F238E27FC236}">
              <a16:creationId xmlns:a16="http://schemas.microsoft.com/office/drawing/2014/main" id="{00000000-0008-0000-0E00-000033020000}"/>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64" name="n_3aveValue【認定こども園・幼稚園・保育所】&#10;一人当たり面積">
          <a:extLst>
            <a:ext uri="{FF2B5EF4-FFF2-40B4-BE49-F238E27FC236}">
              <a16:creationId xmlns:a16="http://schemas.microsoft.com/office/drawing/2014/main" id="{00000000-0008-0000-0E00-000034020000}"/>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5" name="n_4aveValue【認定こども園・幼稚園・保育所】&#10;一人当たり面積">
          <a:extLst>
            <a:ext uri="{FF2B5EF4-FFF2-40B4-BE49-F238E27FC236}">
              <a16:creationId xmlns:a16="http://schemas.microsoft.com/office/drawing/2014/main" id="{00000000-0008-0000-0E00-00003502000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6113</xdr:rowOff>
    </xdr:from>
    <xdr:ext cx="469744" cy="259045"/>
    <xdr:sp macro="" textlink="">
      <xdr:nvSpPr>
        <xdr:cNvPr id="566" name="n_1mainValue【認定こども園・幼稚園・保育所】&#10;一人当たり面積">
          <a:extLst>
            <a:ext uri="{FF2B5EF4-FFF2-40B4-BE49-F238E27FC236}">
              <a16:creationId xmlns:a16="http://schemas.microsoft.com/office/drawing/2014/main" id="{00000000-0008-0000-0E00-000036020000}"/>
            </a:ext>
          </a:extLst>
        </xdr:cNvPr>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67" name="n_2mainValue【認定こども園・幼稚園・保育所】&#10;一人当たり面積">
          <a:extLst>
            <a:ext uri="{FF2B5EF4-FFF2-40B4-BE49-F238E27FC236}">
              <a16:creationId xmlns:a16="http://schemas.microsoft.com/office/drawing/2014/main" id="{00000000-0008-0000-0E00-000037020000}"/>
            </a:ext>
          </a:extLst>
        </xdr:cNvPr>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145559</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00000000-0008-0000-0E00-000038020000}"/>
            </a:ext>
          </a:extLst>
        </xdr:cNvPr>
        <xdr:cNvSpPr txBox="1"/>
      </xdr:nvSpPr>
      <xdr:spPr>
        <a:xfrm>
          <a:off x="19310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a:extLst>
            <a:ext uri="{FF2B5EF4-FFF2-40B4-BE49-F238E27FC236}">
              <a16:creationId xmlns:a16="http://schemas.microsoft.com/office/drawing/2014/main" id="{00000000-0008-0000-0E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4" name="【学校施設】&#10;有形固定資産減価償却率最小値テキスト">
          <a:extLst>
            <a:ext uri="{FF2B5EF4-FFF2-40B4-BE49-F238E27FC236}">
              <a16:creationId xmlns:a16="http://schemas.microsoft.com/office/drawing/2014/main" id="{00000000-0008-0000-0E00-000052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6" name="【学校施設】&#10;有形固定資産減価償却率最大値テキスト">
          <a:extLst>
            <a:ext uri="{FF2B5EF4-FFF2-40B4-BE49-F238E27FC236}">
              <a16:creationId xmlns:a16="http://schemas.microsoft.com/office/drawing/2014/main" id="{00000000-0008-0000-0E00-000054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8" name="【学校施設】&#10;有形固定資産減価償却率平均値テキスト">
          <a:extLst>
            <a:ext uri="{FF2B5EF4-FFF2-40B4-BE49-F238E27FC236}">
              <a16:creationId xmlns:a16="http://schemas.microsoft.com/office/drawing/2014/main" id="{00000000-0008-0000-0E00-00005602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610" name="【学校施設】&#10;有形固定資産減価償却率該当値テキスト">
          <a:extLst>
            <a:ext uri="{FF2B5EF4-FFF2-40B4-BE49-F238E27FC236}">
              <a16:creationId xmlns:a16="http://schemas.microsoft.com/office/drawing/2014/main" id="{00000000-0008-0000-0E00-000062020000}"/>
            </a:ext>
          </a:extLst>
        </xdr:cNvPr>
        <xdr:cNvSpPr txBox="1"/>
      </xdr:nvSpPr>
      <xdr:spPr>
        <a:xfrm>
          <a:off x="16357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113030</xdr:rowOff>
    </xdr:from>
    <xdr:to>
      <xdr:col>81</xdr:col>
      <xdr:colOff>101600</xdr:colOff>
      <xdr:row>62</xdr:row>
      <xdr:rowOff>43180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543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61</xdr:row>
      <xdr:rowOff>163830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5481300" y="10591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90170</xdr:rowOff>
    </xdr:from>
    <xdr:to>
      <xdr:col>76</xdr:col>
      <xdr:colOff>165100</xdr:colOff>
      <xdr:row>62</xdr:row>
      <xdr:rowOff>20320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454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140970</xdr:rowOff>
    </xdr:from>
    <xdr:to>
      <xdr:col>81</xdr:col>
      <xdr:colOff>50800</xdr:colOff>
      <xdr:row>61</xdr:row>
      <xdr:rowOff>163830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4592300" y="10599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140970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3703300" y="10572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7" name="n_1aveValue【学校施設】&#10;有形固定資産減価償却率">
          <a:extLst>
            <a:ext uri="{FF2B5EF4-FFF2-40B4-BE49-F238E27FC236}">
              <a16:creationId xmlns:a16="http://schemas.microsoft.com/office/drawing/2014/main" id="{00000000-0008-0000-0E00-00006902000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8" name="n_2aveValue【学校施設】&#10;有形固定資産減価償却率">
          <a:extLst>
            <a:ext uri="{FF2B5EF4-FFF2-40B4-BE49-F238E27FC236}">
              <a16:creationId xmlns:a16="http://schemas.microsoft.com/office/drawing/2014/main" id="{00000000-0008-0000-0E00-00006A02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9" name="n_3aveValue【学校施設】&#10;有形固定資産減価償却率">
          <a:extLst>
            <a:ext uri="{FF2B5EF4-FFF2-40B4-BE49-F238E27FC236}">
              <a16:creationId xmlns:a16="http://schemas.microsoft.com/office/drawing/2014/main" id="{00000000-0008-0000-0E00-00006B02000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20" name="n_4aveValue【学校施設】&#10;有形固定資産減価償却率">
          <a:extLst>
            <a:ext uri="{FF2B5EF4-FFF2-40B4-BE49-F238E27FC236}">
              <a16:creationId xmlns:a16="http://schemas.microsoft.com/office/drawing/2014/main" id="{00000000-0008-0000-0E00-00006C020000}"/>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34307</xdr:rowOff>
    </xdr:from>
    <xdr:ext cx="405111" cy="259045"/>
    <xdr:sp macro="" textlink="">
      <xdr:nvSpPr>
        <xdr:cNvPr id="621" name="n_1mainValue【学校施設】&#10;有形固定資産減価償却率">
          <a:extLst>
            <a:ext uri="{FF2B5EF4-FFF2-40B4-BE49-F238E27FC236}">
              <a16:creationId xmlns:a16="http://schemas.microsoft.com/office/drawing/2014/main" id="{00000000-0008-0000-0E00-00006D020000}"/>
            </a:ext>
          </a:extLst>
        </xdr:cNvPr>
        <xdr:cNvSpPr txBox="1"/>
      </xdr:nvSpPr>
      <xdr:spPr>
        <a:xfrm>
          <a:off x="15266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622" name="n_2mainValue【学校施設】&#10;有形固定資産減価償却率">
          <a:extLst>
            <a:ext uri="{FF2B5EF4-FFF2-40B4-BE49-F238E27FC236}">
              <a16:creationId xmlns:a16="http://schemas.microsoft.com/office/drawing/2014/main" id="{00000000-0008-0000-0E00-00006E020000}"/>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623" name="n_3mainValue【学校施設】&#10;有形固定資産減価償却率">
          <a:extLst>
            <a:ext uri="{FF2B5EF4-FFF2-40B4-BE49-F238E27FC236}">
              <a16:creationId xmlns:a16="http://schemas.microsoft.com/office/drawing/2014/main" id="{00000000-0008-0000-0E00-00006F020000}"/>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00000000-0008-0000-0E00-00008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8" name="【学校施設】&#10;一人当たり面積最小値テキスト">
          <a:extLst>
            <a:ext uri="{FF2B5EF4-FFF2-40B4-BE49-F238E27FC236}">
              <a16:creationId xmlns:a16="http://schemas.microsoft.com/office/drawing/2014/main" id="{00000000-0008-0000-0E00-000088020000}"/>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50" name="【学校施設】&#10;一人当たり面積最大値テキスト">
          <a:extLst>
            <a:ext uri="{FF2B5EF4-FFF2-40B4-BE49-F238E27FC236}">
              <a16:creationId xmlns:a16="http://schemas.microsoft.com/office/drawing/2014/main" id="{00000000-0008-0000-0E00-00008A020000}"/>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2" name="【学校施設】&#10;一人当たり面積平均値テキスト">
          <a:extLst>
            <a:ext uri="{FF2B5EF4-FFF2-40B4-BE49-F238E27FC236}">
              <a16:creationId xmlns:a16="http://schemas.microsoft.com/office/drawing/2014/main" id="{00000000-0008-0000-0E00-00008C020000}"/>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120841</xdr:rowOff>
    </xdr:from>
    <xdr:to>
      <xdr:col>116</xdr:col>
      <xdr:colOff>114300</xdr:colOff>
      <xdr:row>61</xdr:row>
      <xdr:rowOff>50991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22110700" y="104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143718</xdr:rowOff>
    </xdr:from>
    <xdr:ext cx="469744" cy="259045"/>
    <xdr:sp macro="" textlink="">
      <xdr:nvSpPr>
        <xdr:cNvPr id="664" name="【学校施設】&#10;一人当たり面積該当値テキスト">
          <a:extLst>
            <a:ext uri="{FF2B5EF4-FFF2-40B4-BE49-F238E27FC236}">
              <a16:creationId xmlns:a16="http://schemas.microsoft.com/office/drawing/2014/main" id="{00000000-0008-0000-0E00-000098020000}"/>
            </a:ext>
          </a:extLst>
        </xdr:cNvPr>
        <xdr:cNvSpPr txBox="1"/>
      </xdr:nvSpPr>
      <xdr:spPr>
        <a:xfrm>
          <a:off x="22199600" y="1025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31306</xdr:rowOff>
    </xdr:from>
    <xdr:to>
      <xdr:col>112</xdr:col>
      <xdr:colOff>38100</xdr:colOff>
      <xdr:row>61</xdr:row>
      <xdr:rowOff>132906</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21272500" y="104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191</xdr:rowOff>
    </xdr:from>
    <xdr:to>
      <xdr:col>116</xdr:col>
      <xdr:colOff>63500</xdr:colOff>
      <xdr:row>61</xdr:row>
      <xdr:rowOff>82106</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21323300" y="10458641"/>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154369</xdr:rowOff>
    </xdr:from>
    <xdr:to>
      <xdr:col>107</xdr:col>
      <xdr:colOff>101600</xdr:colOff>
      <xdr:row>61</xdr:row>
      <xdr:rowOff>84519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20383500" y="10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33719</xdr:rowOff>
    </xdr:from>
    <xdr:to>
      <xdr:col>111</xdr:col>
      <xdr:colOff>177800</xdr:colOff>
      <xdr:row>61</xdr:row>
      <xdr:rowOff>82106</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20434300" y="10492169"/>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166180</xdr:rowOff>
    </xdr:from>
    <xdr:to>
      <xdr:col>102</xdr:col>
      <xdr:colOff>165100</xdr:colOff>
      <xdr:row>61</xdr:row>
      <xdr:rowOff>96330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9494500" y="104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33719</xdr:rowOff>
    </xdr:from>
    <xdr:to>
      <xdr:col>107</xdr:col>
      <xdr:colOff>50800</xdr:colOff>
      <xdr:row>61</xdr:row>
      <xdr:rowOff>45530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9545300" y="1049216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71" name="n_1aveValue【学校施設】&#10;一人当たり面積">
          <a:extLst>
            <a:ext uri="{FF2B5EF4-FFF2-40B4-BE49-F238E27FC236}">
              <a16:creationId xmlns:a16="http://schemas.microsoft.com/office/drawing/2014/main" id="{00000000-0008-0000-0E00-00009F020000}"/>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2" name="n_2aveValue【学校施設】&#10;一人当たり面積">
          <a:extLst>
            <a:ext uri="{FF2B5EF4-FFF2-40B4-BE49-F238E27FC236}">
              <a16:creationId xmlns:a16="http://schemas.microsoft.com/office/drawing/2014/main" id="{00000000-0008-0000-0E00-0000A0020000}"/>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73" name="n_3aveValue【学校施設】&#10;一人当たり面積">
          <a:extLst>
            <a:ext uri="{FF2B5EF4-FFF2-40B4-BE49-F238E27FC236}">
              <a16:creationId xmlns:a16="http://schemas.microsoft.com/office/drawing/2014/main" id="{00000000-0008-0000-0E00-0000A1020000}"/>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4" name="n_4aveValue【学校施設】&#10;一人当たり面積">
          <a:extLst>
            <a:ext uri="{FF2B5EF4-FFF2-40B4-BE49-F238E27FC236}">
              <a16:creationId xmlns:a16="http://schemas.microsoft.com/office/drawing/2014/main" id="{00000000-0008-0000-0E00-0000A2020000}"/>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149433</xdr:rowOff>
    </xdr:from>
    <xdr:ext cx="469744" cy="259045"/>
    <xdr:sp macro="" textlink="">
      <xdr:nvSpPr>
        <xdr:cNvPr id="675" name="n_1mainValue【学校施設】&#10;一人当たり面積">
          <a:extLst>
            <a:ext uri="{FF2B5EF4-FFF2-40B4-BE49-F238E27FC236}">
              <a16:creationId xmlns:a16="http://schemas.microsoft.com/office/drawing/2014/main" id="{00000000-0008-0000-0E00-0000A3020000}"/>
            </a:ext>
          </a:extLst>
        </xdr:cNvPr>
        <xdr:cNvSpPr txBox="1"/>
      </xdr:nvSpPr>
      <xdr:spPr>
        <a:xfrm>
          <a:off x="21075727" y="102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101046</xdr:rowOff>
    </xdr:from>
    <xdr:ext cx="469744" cy="259045"/>
    <xdr:sp macro="" textlink="">
      <xdr:nvSpPr>
        <xdr:cNvPr id="676" name="n_2mainValue【学校施設】&#10;一人当たり面積">
          <a:extLst>
            <a:ext uri="{FF2B5EF4-FFF2-40B4-BE49-F238E27FC236}">
              <a16:creationId xmlns:a16="http://schemas.microsoft.com/office/drawing/2014/main" id="{00000000-0008-0000-0E00-0000A4020000}"/>
            </a:ext>
          </a:extLst>
        </xdr:cNvPr>
        <xdr:cNvSpPr txBox="1"/>
      </xdr:nvSpPr>
      <xdr:spPr>
        <a:xfrm>
          <a:off x="20199427" y="1021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112857</xdr:rowOff>
    </xdr:from>
    <xdr:ext cx="469744" cy="259045"/>
    <xdr:sp macro="" textlink="">
      <xdr:nvSpPr>
        <xdr:cNvPr id="677" name="n_3mainValue【学校施設】&#10;一人当たり面積">
          <a:extLst>
            <a:ext uri="{FF2B5EF4-FFF2-40B4-BE49-F238E27FC236}">
              <a16:creationId xmlns:a16="http://schemas.microsoft.com/office/drawing/2014/main" id="{00000000-0008-0000-0E00-0000A5020000}"/>
            </a:ext>
          </a:extLst>
        </xdr:cNvPr>
        <xdr:cNvSpPr txBox="1"/>
      </xdr:nvSpPr>
      <xdr:spPr>
        <a:xfrm>
          <a:off x="19310427" y="10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a:extLst>
            <a:ext uri="{FF2B5EF4-FFF2-40B4-BE49-F238E27FC236}">
              <a16:creationId xmlns:a16="http://schemas.microsoft.com/office/drawing/2014/main" id="{00000000-0008-0000-0E00-0000C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a:extLst>
            <a:ext uri="{FF2B5EF4-FFF2-40B4-BE49-F238E27FC236}">
              <a16:creationId xmlns:a16="http://schemas.microsoft.com/office/drawing/2014/main" id="{00000000-0008-0000-0E00-0000D0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a:extLst>
            <a:ext uri="{FF2B5EF4-FFF2-40B4-BE49-F238E27FC236}">
              <a16:creationId xmlns:a16="http://schemas.microsoft.com/office/drawing/2014/main" id="{00000000-0008-0000-0E00-0000D202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a:extLst>
            <a:ext uri="{FF2B5EF4-FFF2-40B4-BE49-F238E27FC236}">
              <a16:creationId xmlns:a16="http://schemas.microsoft.com/office/drawing/2014/main" id="{00000000-0008-0000-0E00-0000D402000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36" name="【公民館】&#10;有形固定資産減価償却率該当値テキスト">
          <a:extLst>
            <a:ext uri="{FF2B5EF4-FFF2-40B4-BE49-F238E27FC236}">
              <a16:creationId xmlns:a16="http://schemas.microsoft.com/office/drawing/2014/main" id="{00000000-0008-0000-0E00-0000E0020000}"/>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a:extLst>
            <a:ext uri="{FF2B5EF4-FFF2-40B4-BE49-F238E27FC236}">
              <a16:creationId xmlns:a16="http://schemas.microsoft.com/office/drawing/2014/main" id="{00000000-0008-0000-0E00-0000E702000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a:extLst>
            <a:ext uri="{FF2B5EF4-FFF2-40B4-BE49-F238E27FC236}">
              <a16:creationId xmlns:a16="http://schemas.microsoft.com/office/drawing/2014/main" id="{00000000-0008-0000-0E00-0000E8020000}"/>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a:extLst>
            <a:ext uri="{FF2B5EF4-FFF2-40B4-BE49-F238E27FC236}">
              <a16:creationId xmlns:a16="http://schemas.microsoft.com/office/drawing/2014/main" id="{00000000-0008-0000-0E00-0000E9020000}"/>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a:extLst>
            <a:ext uri="{FF2B5EF4-FFF2-40B4-BE49-F238E27FC236}">
              <a16:creationId xmlns:a16="http://schemas.microsoft.com/office/drawing/2014/main" id="{00000000-0008-0000-0E00-0000EA020000}"/>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47" name="n_1mainValue【公民館】&#10;有形固定資産減価償却率">
          <a:extLst>
            <a:ext uri="{FF2B5EF4-FFF2-40B4-BE49-F238E27FC236}">
              <a16:creationId xmlns:a16="http://schemas.microsoft.com/office/drawing/2014/main" id="{00000000-0008-0000-0E00-0000EB02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48" name="n_2mainValue【公民館】&#10;有形固定資産減価償却率">
          <a:extLst>
            <a:ext uri="{FF2B5EF4-FFF2-40B4-BE49-F238E27FC236}">
              <a16:creationId xmlns:a16="http://schemas.microsoft.com/office/drawing/2014/main" id="{00000000-0008-0000-0E00-0000EC02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49" name="n_3mainValue【公民館】&#10;有形固定資産減価償却率">
          <a:extLst>
            <a:ext uri="{FF2B5EF4-FFF2-40B4-BE49-F238E27FC236}">
              <a16:creationId xmlns:a16="http://schemas.microsoft.com/office/drawing/2014/main" id="{00000000-0008-0000-0E00-0000ED02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a:extLst>
            <a:ext uri="{FF2B5EF4-FFF2-40B4-BE49-F238E27FC236}">
              <a16:creationId xmlns:a16="http://schemas.microsoft.com/office/drawing/2014/main" id="{00000000-0008-0000-0E00-00000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a:extLst>
            <a:ext uri="{FF2B5EF4-FFF2-40B4-BE49-F238E27FC236}">
              <a16:creationId xmlns:a16="http://schemas.microsoft.com/office/drawing/2014/main" id="{00000000-0008-0000-0E00-000008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a:extLst>
            <a:ext uri="{FF2B5EF4-FFF2-40B4-BE49-F238E27FC236}">
              <a16:creationId xmlns:a16="http://schemas.microsoft.com/office/drawing/2014/main" id="{00000000-0008-0000-0E00-00000A030000}"/>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80" name="【公民館】&#10;一人当たり面積平均値テキスト">
          <a:extLst>
            <a:ext uri="{FF2B5EF4-FFF2-40B4-BE49-F238E27FC236}">
              <a16:creationId xmlns:a16="http://schemas.microsoft.com/office/drawing/2014/main" id="{00000000-0008-0000-0E00-00000C030000}"/>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a:extLst>
            <a:ext uri="{FF2B5EF4-FFF2-40B4-BE49-F238E27FC236}">
              <a16:creationId xmlns:a16="http://schemas.microsoft.com/office/drawing/2014/main" id="{00000000-0008-0000-0E00-00000D03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33564</xdr:rowOff>
    </xdr:from>
    <xdr:to>
      <xdr:col>116</xdr:col>
      <xdr:colOff>114300</xdr:colOff>
      <xdr:row>108</xdr:row>
      <xdr:rowOff>135164</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221107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119941</xdr:rowOff>
    </xdr:from>
    <xdr:ext cx="469744" cy="259045"/>
    <xdr:sp macro="" textlink="">
      <xdr:nvSpPr>
        <xdr:cNvPr id="792" name="【公民館】&#10;一人当たり面積該当値テキスト">
          <a:extLst>
            <a:ext uri="{FF2B5EF4-FFF2-40B4-BE49-F238E27FC236}">
              <a16:creationId xmlns:a16="http://schemas.microsoft.com/office/drawing/2014/main" id="{00000000-0008-0000-0E00-000018030000}"/>
            </a:ext>
          </a:extLst>
        </xdr:cNvPr>
        <xdr:cNvSpPr txBox="1"/>
      </xdr:nvSpPr>
      <xdr:spPr>
        <a:xfrm>
          <a:off x="22199600" y="184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2127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84364</xdr:rowOff>
    </xdr:from>
    <xdr:to>
      <xdr:col>116</xdr:col>
      <xdr:colOff>63500</xdr:colOff>
      <xdr:row>108</xdr:row>
      <xdr:rowOff>85998</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flipV="1">
          <a:off x="21323300" y="186009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38463</xdr:rowOff>
    </xdr:from>
    <xdr:to>
      <xdr:col>107</xdr:col>
      <xdr:colOff>101600</xdr:colOff>
      <xdr:row>108</xdr:row>
      <xdr:rowOff>140063</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2038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89263</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flipV="1">
          <a:off x="20434300" y="1860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92529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flipV="1">
          <a:off x="19545300" y="1860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99" name="n_1aveValue【公民館】&#10;一人当たり面積">
          <a:extLst>
            <a:ext uri="{FF2B5EF4-FFF2-40B4-BE49-F238E27FC236}">
              <a16:creationId xmlns:a16="http://schemas.microsoft.com/office/drawing/2014/main" id="{00000000-0008-0000-0E00-00001F030000}"/>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00" name="n_2aveValue【公民館】&#10;一人当たり面積">
          <a:extLst>
            <a:ext uri="{FF2B5EF4-FFF2-40B4-BE49-F238E27FC236}">
              <a16:creationId xmlns:a16="http://schemas.microsoft.com/office/drawing/2014/main" id="{00000000-0008-0000-0E00-00002003000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01" name="n_3aveValue【公民館】&#10;一人当たり面積">
          <a:extLst>
            <a:ext uri="{FF2B5EF4-FFF2-40B4-BE49-F238E27FC236}">
              <a16:creationId xmlns:a16="http://schemas.microsoft.com/office/drawing/2014/main" id="{00000000-0008-0000-0E00-000021030000}"/>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a:extLst>
            <a:ext uri="{FF2B5EF4-FFF2-40B4-BE49-F238E27FC236}">
              <a16:creationId xmlns:a16="http://schemas.microsoft.com/office/drawing/2014/main" id="{00000000-0008-0000-0E00-0000220300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127925</xdr:rowOff>
    </xdr:from>
    <xdr:ext cx="469744" cy="259045"/>
    <xdr:sp macro="" textlink="">
      <xdr:nvSpPr>
        <xdr:cNvPr id="803" name="n_1mainValue【公民館】&#10;一人当たり面積">
          <a:extLst>
            <a:ext uri="{FF2B5EF4-FFF2-40B4-BE49-F238E27FC236}">
              <a16:creationId xmlns:a16="http://schemas.microsoft.com/office/drawing/2014/main" id="{00000000-0008-0000-0E00-000023030000}"/>
            </a:ext>
          </a:extLst>
        </xdr:cNvPr>
        <xdr:cNvSpPr txBox="1"/>
      </xdr:nvSpPr>
      <xdr:spPr>
        <a:xfrm>
          <a:off x="21075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131190</xdr:rowOff>
    </xdr:from>
    <xdr:ext cx="469744" cy="259045"/>
    <xdr:sp macro="" textlink="">
      <xdr:nvSpPr>
        <xdr:cNvPr id="804" name="n_2mainValue【公民館】&#10;一人当たり面積">
          <a:extLst>
            <a:ext uri="{FF2B5EF4-FFF2-40B4-BE49-F238E27FC236}">
              <a16:creationId xmlns:a16="http://schemas.microsoft.com/office/drawing/2014/main" id="{00000000-0008-0000-0E00-000024030000}"/>
            </a:ext>
          </a:extLst>
        </xdr:cNvPr>
        <xdr:cNvSpPr txBox="1"/>
      </xdr:nvSpPr>
      <xdr:spPr>
        <a:xfrm>
          <a:off x="20199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805" name="n_3mainValue【公民館】&#10;一人当たり面積">
          <a:extLst>
            <a:ext uri="{FF2B5EF4-FFF2-40B4-BE49-F238E27FC236}">
              <a16:creationId xmlns:a16="http://schemas.microsoft.com/office/drawing/2014/main" id="{00000000-0008-0000-0E00-000025030000}"/>
            </a:ext>
          </a:extLst>
        </xdr:cNvPr>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有形固定資産減価償却率については、概ね緩やかな上昇傾向に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、主な要因は、新規</a:t>
          </a:r>
          <a:r>
            <a:rPr kumimoji="1" lang="ja-JP" altLang="en-US" sz="1100">
              <a:solidFill>
                <a:schemeClr val="dk1"/>
              </a:solidFill>
              <a:effectLst/>
              <a:latin typeface="+mn-lt"/>
              <a:ea typeface="+mn-ea"/>
              <a:cs typeface="+mn-cs"/>
            </a:rPr>
            <a:t>の施設整備</a:t>
          </a:r>
          <a:r>
            <a:rPr kumimoji="1" lang="ja-JP" altLang="ja-JP" sz="1100">
              <a:solidFill>
                <a:schemeClr val="dk1"/>
              </a:solidFill>
              <a:effectLst/>
              <a:latin typeface="+mn-lt"/>
              <a:ea typeface="+mn-ea"/>
              <a:cs typeface="+mn-cs"/>
            </a:rPr>
            <a:t>を控えている反面、平成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年度に策定した上天草市公共施設等総合管理計画に</a:t>
          </a:r>
          <a:r>
            <a:rPr kumimoji="1" lang="ja-JP" altLang="en-US" sz="1100">
              <a:solidFill>
                <a:schemeClr val="dk1"/>
              </a:solidFill>
              <a:effectLst/>
              <a:latin typeface="+mn-lt"/>
              <a:ea typeface="+mn-ea"/>
              <a:cs typeface="+mn-cs"/>
            </a:rPr>
            <a:t>沿って</a:t>
          </a:r>
          <a:r>
            <a:rPr kumimoji="1" lang="ja-JP" altLang="ja-JP" sz="1100">
              <a:solidFill>
                <a:schemeClr val="dk1"/>
              </a:solidFill>
              <a:effectLst/>
              <a:latin typeface="+mn-lt"/>
              <a:ea typeface="+mn-ea"/>
              <a:cs typeface="+mn-cs"/>
            </a:rPr>
            <a:t>、老朽化した施設について計画的</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整備や長寿命化を図</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いるためである。なお、一人当たりの指標が概ね増加しているのは、人口減少に起因する。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57150</xdr:rowOff>
    </xdr:from>
    <xdr:to>
      <xdr:col>24</xdr:col>
      <xdr:colOff>114300</xdr:colOff>
      <xdr:row>37</xdr:row>
      <xdr:rowOff>158750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35577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24130</xdr:rowOff>
    </xdr:from>
    <xdr:to>
      <xdr:col>20</xdr:col>
      <xdr:colOff>38100</xdr:colOff>
      <xdr:row>37</xdr:row>
      <xdr:rowOff>125730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74930</xdr:rowOff>
    </xdr:from>
    <xdr:to>
      <xdr:col>24</xdr:col>
      <xdr:colOff>63500</xdr:colOff>
      <xdr:row>37</xdr:row>
      <xdr:rowOff>107950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41858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167640</xdr:rowOff>
    </xdr:from>
    <xdr:to>
      <xdr:col>15</xdr:col>
      <xdr:colOff>101600</xdr:colOff>
      <xdr:row>37</xdr:row>
      <xdr:rowOff>97790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46990</xdr:rowOff>
    </xdr:from>
    <xdr:to>
      <xdr:col>19</xdr:col>
      <xdr:colOff>177800</xdr:colOff>
      <xdr:row>37</xdr:row>
      <xdr:rowOff>74930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3906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83820</xdr:rowOff>
    </xdr:from>
    <xdr:to>
      <xdr:col>10</xdr:col>
      <xdr:colOff>165100</xdr:colOff>
      <xdr:row>37</xdr:row>
      <xdr:rowOff>13970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134620</xdr:rowOff>
    </xdr:from>
    <xdr:to>
      <xdr:col>15</xdr:col>
      <xdr:colOff>50800</xdr:colOff>
      <xdr:row>37</xdr:row>
      <xdr:rowOff>46990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306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F00-000050000000}"/>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F00-000051000000}"/>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F00-000052000000}"/>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00000000-0008-0000-0F00-000053000000}"/>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116857</xdr:rowOff>
    </xdr:from>
    <xdr:ext cx="405111" cy="259045"/>
    <xdr:sp macro="" textlink="">
      <xdr:nvSpPr>
        <xdr:cNvPr id="84" name="n_1main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85" name="n_2main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5097</xdr:rowOff>
    </xdr:from>
    <xdr:ext cx="405111" cy="259045"/>
    <xdr:sp macro="" textlink="">
      <xdr:nvSpPr>
        <xdr:cNvPr id="86" name="n_3main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40640</xdr:rowOff>
    </xdr:from>
    <xdr:to>
      <xdr:col>55</xdr:col>
      <xdr:colOff>50800</xdr:colOff>
      <xdr:row>41</xdr:row>
      <xdr:rowOff>142240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127017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91440</xdr:rowOff>
    </xdr:from>
    <xdr:to>
      <xdr:col>55</xdr:col>
      <xdr:colOff>0</xdr:colOff>
      <xdr:row>41</xdr:row>
      <xdr:rowOff>95250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9639300" y="7120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48260</xdr:rowOff>
    </xdr:from>
    <xdr:to>
      <xdr:col>41</xdr:col>
      <xdr:colOff>101600</xdr:colOff>
      <xdr:row>41</xdr:row>
      <xdr:rowOff>149860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99060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861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a:extLst>
            <a:ext uri="{FF2B5EF4-FFF2-40B4-BE49-F238E27FC236}">
              <a16:creationId xmlns:a16="http://schemas.microsoft.com/office/drawing/2014/main" id="{00000000-0008-0000-0F00-000086000000}"/>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5" name="n_2aveValue【図書館】&#10;一人当たり面積">
          <a:extLst>
            <a:ext uri="{FF2B5EF4-FFF2-40B4-BE49-F238E27FC236}">
              <a16:creationId xmlns:a16="http://schemas.microsoft.com/office/drawing/2014/main" id="{00000000-0008-0000-0F00-000087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36" name="n_3aveValue【図書館】&#10;一人当たり面積">
          <a:extLst>
            <a:ext uri="{FF2B5EF4-FFF2-40B4-BE49-F238E27FC236}">
              <a16:creationId xmlns:a16="http://schemas.microsoft.com/office/drawing/2014/main" id="{00000000-0008-0000-0F00-000088000000}"/>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00000000-0008-0000-0F00-000089000000}"/>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38" name="n_1mainValue【図書館】&#10;一人当たり面積">
          <a:extLst>
            <a:ext uri="{FF2B5EF4-FFF2-40B4-BE49-F238E27FC236}">
              <a16:creationId xmlns:a16="http://schemas.microsoft.com/office/drawing/2014/main" id="{00000000-0008-0000-0F00-00008A000000}"/>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39" name="n_2mainValue【図書館】&#10;一人当たり面積">
          <a:extLst>
            <a:ext uri="{FF2B5EF4-FFF2-40B4-BE49-F238E27FC236}">
              <a16:creationId xmlns:a16="http://schemas.microsoft.com/office/drawing/2014/main" id="{00000000-0008-0000-0F00-00008B000000}"/>
            </a:ext>
          </a:extLst>
        </xdr:cNvPr>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140987</xdr:rowOff>
    </xdr:from>
    <xdr:ext cx="469744" cy="259045"/>
    <xdr:sp macro="" textlink="">
      <xdr:nvSpPr>
        <xdr:cNvPr id="140" name="n_3mainValue【図書館】&#10;一人当たり面積">
          <a:extLst>
            <a:ext uri="{FF2B5EF4-FFF2-40B4-BE49-F238E27FC236}">
              <a16:creationId xmlns:a16="http://schemas.microsoft.com/office/drawing/2014/main" id="{00000000-0008-0000-0F00-00008C000000}"/>
            </a:ext>
          </a:extLst>
        </xdr:cNvPr>
        <xdr:cNvSpPr txBox="1"/>
      </xdr:nvSpPr>
      <xdr:spPr>
        <a:xfrm>
          <a:off x="7626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584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48277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673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153035</xdr:rowOff>
    </xdr:from>
    <xdr:to>
      <xdr:col>20</xdr:col>
      <xdr:colOff>38100</xdr:colOff>
      <xdr:row>59</xdr:row>
      <xdr:rowOff>83185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746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32385</xdr:rowOff>
    </xdr:from>
    <xdr:to>
      <xdr:col>24</xdr:col>
      <xdr:colOff>63500</xdr:colOff>
      <xdr:row>59</xdr:row>
      <xdr:rowOff>76200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797300" y="101479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47625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2908300" y="101479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126365</xdr:rowOff>
    </xdr:from>
    <xdr:to>
      <xdr:col>10</xdr:col>
      <xdr:colOff>165100</xdr:colOff>
      <xdr:row>59</xdr:row>
      <xdr:rowOff>56515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xdr:rowOff>
    </xdr:from>
    <xdr:to>
      <xdr:col>15</xdr:col>
      <xdr:colOff>50800</xdr:colOff>
      <xdr:row>59</xdr:row>
      <xdr:rowOff>47625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019300" y="101212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99712</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3582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73042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1816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00000000-0008-0000-0F00-0000DA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00000000-0008-0000-0F00-0000DC000000}"/>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00000000-0008-0000-0F00-0000DE000000}"/>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F00-0000EA000000}"/>
            </a:ext>
          </a:extLst>
        </xdr:cNvPr>
        <xdr:cNvSpPr txBox="1"/>
      </xdr:nvSpPr>
      <xdr:spPr>
        <a:xfrm>
          <a:off x="10515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161341</xdr:rowOff>
    </xdr:from>
    <xdr:to>
      <xdr:col>50</xdr:col>
      <xdr:colOff>165100</xdr:colOff>
      <xdr:row>62</xdr:row>
      <xdr:rowOff>91491</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06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40691</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flipV="1">
          <a:off x="9639300" y="1066419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168199</xdr:rowOff>
    </xdr:from>
    <xdr:to>
      <xdr:col>46</xdr:col>
      <xdr:colOff>38100</xdr:colOff>
      <xdr:row>62</xdr:row>
      <xdr:rowOff>98349</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8699500" y="106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40691</xdr:rowOff>
    </xdr:from>
    <xdr:to>
      <xdr:col>50</xdr:col>
      <xdr:colOff>114300</xdr:colOff>
      <xdr:row>62</xdr:row>
      <xdr:rowOff>47549</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8750300" y="106705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2692</xdr:rowOff>
    </xdr:from>
    <xdr:to>
      <xdr:col>41</xdr:col>
      <xdr:colOff>101600</xdr:colOff>
      <xdr:row>62</xdr:row>
      <xdr:rowOff>104292</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7810500" y="106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47549</xdr:rowOff>
    </xdr:from>
    <xdr:to>
      <xdr:col>45</xdr:col>
      <xdr:colOff>177800</xdr:colOff>
      <xdr:row>62</xdr:row>
      <xdr:rowOff>53492</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7861300" y="1067744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00000000-0008-0000-0F00-0000F1000000}"/>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F00-0000F2000000}"/>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F00-0000F3000000}"/>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F00-0000F4000000}"/>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108018</xdr:rowOff>
    </xdr:from>
    <xdr:ext cx="469744" cy="259045"/>
    <xdr:sp macro="" textlink="">
      <xdr:nvSpPr>
        <xdr:cNvPr id="245" name="n_1mainValue【体育館・プール】&#10;一人当たり面積">
          <a:extLst>
            <a:ext uri="{FF2B5EF4-FFF2-40B4-BE49-F238E27FC236}">
              <a16:creationId xmlns:a16="http://schemas.microsoft.com/office/drawing/2014/main" id="{00000000-0008-0000-0F00-0000F5000000}"/>
            </a:ext>
          </a:extLst>
        </xdr:cNvPr>
        <xdr:cNvSpPr txBox="1"/>
      </xdr:nvSpPr>
      <xdr:spPr>
        <a:xfrm>
          <a:off x="9391727" y="103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114876</xdr:rowOff>
    </xdr:from>
    <xdr:ext cx="469744" cy="259045"/>
    <xdr:sp macro="" textlink="">
      <xdr:nvSpPr>
        <xdr:cNvPr id="246" name="n_2mainValue【体育館・プール】&#10;一人当たり面積">
          <a:extLst>
            <a:ext uri="{FF2B5EF4-FFF2-40B4-BE49-F238E27FC236}">
              <a16:creationId xmlns:a16="http://schemas.microsoft.com/office/drawing/2014/main" id="{00000000-0008-0000-0F00-0000F6000000}"/>
            </a:ext>
          </a:extLst>
        </xdr:cNvPr>
        <xdr:cNvSpPr txBox="1"/>
      </xdr:nvSpPr>
      <xdr:spPr>
        <a:xfrm>
          <a:off x="8515427" y="1040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120819</xdr:rowOff>
    </xdr:from>
    <xdr:ext cx="469744" cy="259045"/>
    <xdr:sp macro="" textlink="">
      <xdr:nvSpPr>
        <xdr:cNvPr id="247" name="n_3mainValue【体育館・プール】&#10;一人当たり面積">
          <a:extLst>
            <a:ext uri="{FF2B5EF4-FFF2-40B4-BE49-F238E27FC236}">
              <a16:creationId xmlns:a16="http://schemas.microsoft.com/office/drawing/2014/main" id="{00000000-0008-0000-0F00-0000F7000000}"/>
            </a:ext>
          </a:extLst>
        </xdr:cNvPr>
        <xdr:cNvSpPr txBox="1"/>
      </xdr:nvSpPr>
      <xdr:spPr>
        <a:xfrm>
          <a:off x="7626427" y="104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00000000-0008-0000-0F00-00001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000000-0008-0000-0F00-00001301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0000000-0008-0000-0F00-000015010000}"/>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151130</xdr:rowOff>
    </xdr:from>
    <xdr:to>
      <xdr:col>24</xdr:col>
      <xdr:colOff>114300</xdr:colOff>
      <xdr:row>84</xdr:row>
      <xdr:rowOff>81280</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129557</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00000000-0008-0000-0F00-000021010000}"/>
            </a:ext>
          </a:extLst>
        </xdr:cNvPr>
        <xdr:cNvSpPr txBox="1"/>
      </xdr:nvSpPr>
      <xdr:spPr>
        <a:xfrm>
          <a:off x="4673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111125</xdr:rowOff>
    </xdr:from>
    <xdr:to>
      <xdr:col>20</xdr:col>
      <xdr:colOff>38100</xdr:colOff>
      <xdr:row>84</xdr:row>
      <xdr:rowOff>41275</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161925</xdr:rowOff>
    </xdr:from>
    <xdr:to>
      <xdr:col>24</xdr:col>
      <xdr:colOff>63500</xdr:colOff>
      <xdr:row>84</xdr:row>
      <xdr:rowOff>30480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3797300" y="143922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73025</xdr:rowOff>
    </xdr:from>
    <xdr:to>
      <xdr:col>15</xdr:col>
      <xdr:colOff>101600</xdr:colOff>
      <xdr:row>84</xdr:row>
      <xdr:rowOff>3175</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2857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123825</xdr:rowOff>
    </xdr:from>
    <xdr:to>
      <xdr:col>19</xdr:col>
      <xdr:colOff>177800</xdr:colOff>
      <xdr:row>83</xdr:row>
      <xdr:rowOff>161925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2908300" y="14354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85725</xdr:rowOff>
    </xdr:from>
    <xdr:to>
      <xdr:col>15</xdr:col>
      <xdr:colOff>50800</xdr:colOff>
      <xdr:row>83</xdr:row>
      <xdr:rowOff>123825</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019300" y="14316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6" name="n_1aveValue【福祉施設】&#10;有形固定資産減価償却率">
          <a:extLst>
            <a:ext uri="{FF2B5EF4-FFF2-40B4-BE49-F238E27FC236}">
              <a16:creationId xmlns:a16="http://schemas.microsoft.com/office/drawing/2014/main" id="{00000000-0008-0000-0F00-000028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8" name="n_3aveValue【福祉施設】&#10;有形固定資産減価償却率">
          <a:extLst>
            <a:ext uri="{FF2B5EF4-FFF2-40B4-BE49-F238E27FC236}">
              <a16:creationId xmlns:a16="http://schemas.microsoft.com/office/drawing/2014/main" id="{00000000-0008-0000-0F00-00002A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a:extLst>
            <a:ext uri="{FF2B5EF4-FFF2-40B4-BE49-F238E27FC236}">
              <a16:creationId xmlns:a16="http://schemas.microsoft.com/office/drawing/2014/main" id="{00000000-0008-0000-0F00-00002B01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32402</xdr:rowOff>
    </xdr:from>
    <xdr:ext cx="405111" cy="259045"/>
    <xdr:sp macro="" textlink="">
      <xdr:nvSpPr>
        <xdr:cNvPr id="300" name="n_1mainValue【福祉施設】&#10;有形固定資産減価償却率">
          <a:extLst>
            <a:ext uri="{FF2B5EF4-FFF2-40B4-BE49-F238E27FC236}">
              <a16:creationId xmlns:a16="http://schemas.microsoft.com/office/drawing/2014/main" id="{00000000-0008-0000-0F00-00002C010000}"/>
            </a:ext>
          </a:extLst>
        </xdr:cNvPr>
        <xdr:cNvSpPr txBox="1"/>
      </xdr:nvSpPr>
      <xdr:spPr>
        <a:xfrm>
          <a:off x="35820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01" name="n_2mainValue【福祉施設】&#10;有形固定資産減価償却率">
          <a:extLst>
            <a:ext uri="{FF2B5EF4-FFF2-40B4-BE49-F238E27FC236}">
              <a16:creationId xmlns:a16="http://schemas.microsoft.com/office/drawing/2014/main" id="{00000000-0008-0000-0F00-00002D010000}"/>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127652</xdr:rowOff>
    </xdr:from>
    <xdr:ext cx="405111" cy="259045"/>
    <xdr:sp macro="" textlink="">
      <xdr:nvSpPr>
        <xdr:cNvPr id="302" name="n_3main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F00-000047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F00-00004901000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F00-00004B01000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43" name="【福祉施設】&#10;一人当たり面積該当値テキスト">
          <a:extLst>
            <a:ext uri="{FF2B5EF4-FFF2-40B4-BE49-F238E27FC236}">
              <a16:creationId xmlns:a16="http://schemas.microsoft.com/office/drawing/2014/main" id="{00000000-0008-0000-0F00-000057010000}"/>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133350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9639300" y="1470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137161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8750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88900</xdr:rowOff>
    </xdr:from>
    <xdr:to>
      <xdr:col>41</xdr:col>
      <xdr:colOff>101600</xdr:colOff>
      <xdr:row>86</xdr:row>
      <xdr:rowOff>19050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7810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137161</xdr:rowOff>
    </xdr:from>
    <xdr:to>
      <xdr:col>45</xdr:col>
      <xdr:colOff>177800</xdr:colOff>
      <xdr:row>85</xdr:row>
      <xdr:rowOff>139700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7861300" y="147104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a:extLst>
            <a:ext uri="{FF2B5EF4-FFF2-40B4-BE49-F238E27FC236}">
              <a16:creationId xmlns:a16="http://schemas.microsoft.com/office/drawing/2014/main" id="{00000000-0008-0000-0F00-00005E010000}"/>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a:extLst>
            <a:ext uri="{FF2B5EF4-FFF2-40B4-BE49-F238E27FC236}">
              <a16:creationId xmlns:a16="http://schemas.microsoft.com/office/drawing/2014/main" id="{00000000-0008-0000-0F00-00005F0100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a:extLst>
            <a:ext uri="{FF2B5EF4-FFF2-40B4-BE49-F238E27FC236}">
              <a16:creationId xmlns:a16="http://schemas.microsoft.com/office/drawing/2014/main" id="{00000000-0008-0000-0F00-000060010000}"/>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a:extLst>
            <a:ext uri="{FF2B5EF4-FFF2-40B4-BE49-F238E27FC236}">
              <a16:creationId xmlns:a16="http://schemas.microsoft.com/office/drawing/2014/main" id="{00000000-0008-0000-0F00-000061010000}"/>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54" name="n_1mainValue【福祉施設】&#10;一人当たり面積">
          <a:extLst>
            <a:ext uri="{FF2B5EF4-FFF2-40B4-BE49-F238E27FC236}">
              <a16:creationId xmlns:a16="http://schemas.microsoft.com/office/drawing/2014/main" id="{00000000-0008-0000-0F00-000062010000}"/>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55" name="n_2mainValue【福祉施設】&#10;一人当たり面積">
          <a:extLst>
            <a:ext uri="{FF2B5EF4-FFF2-40B4-BE49-F238E27FC236}">
              <a16:creationId xmlns:a16="http://schemas.microsoft.com/office/drawing/2014/main" id="{00000000-0008-0000-0F00-000063010000}"/>
            </a:ext>
          </a:extLst>
        </xdr:cNvPr>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10177</xdr:rowOff>
    </xdr:from>
    <xdr:ext cx="469744" cy="259045"/>
    <xdr:sp macro="" textlink="">
      <xdr:nvSpPr>
        <xdr:cNvPr id="356" name="n_3mainValue【福祉施設】&#10;一人当たり面積">
          <a:extLst>
            <a:ext uri="{FF2B5EF4-FFF2-40B4-BE49-F238E27FC236}">
              <a16:creationId xmlns:a16="http://schemas.microsoft.com/office/drawing/2014/main" id="{00000000-0008-0000-0F00-000064010000}"/>
            </a:ext>
          </a:extLst>
        </xdr:cNvPr>
        <xdr:cNvSpPr txBox="1"/>
      </xdr:nvSpPr>
      <xdr:spPr>
        <a:xfrm>
          <a:off x="7626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a:extLst>
            <a:ext uri="{FF2B5EF4-FFF2-40B4-BE49-F238E27FC236}">
              <a16:creationId xmlns:a16="http://schemas.microsoft.com/office/drawing/2014/main" id="{00000000-0008-0000-0F00-00008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398" name="【一般廃棄物処理施設】&#10;有形固定資産減価償却率最小値テキスト">
          <a:extLst>
            <a:ext uri="{FF2B5EF4-FFF2-40B4-BE49-F238E27FC236}">
              <a16:creationId xmlns:a16="http://schemas.microsoft.com/office/drawing/2014/main" id="{00000000-0008-0000-0F00-00008E01000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00" name="【一般廃棄物処理施設】&#10;有形固定資産減価償却率最大値テキスト">
          <a:extLst>
            <a:ext uri="{FF2B5EF4-FFF2-40B4-BE49-F238E27FC236}">
              <a16:creationId xmlns:a16="http://schemas.microsoft.com/office/drawing/2014/main" id="{00000000-0008-0000-0F00-000090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02" name="【一般廃棄物処理施設】&#10;有形固定資産減価償却率平均値テキスト">
          <a:extLst>
            <a:ext uri="{FF2B5EF4-FFF2-40B4-BE49-F238E27FC236}">
              <a16:creationId xmlns:a16="http://schemas.microsoft.com/office/drawing/2014/main" id="{00000000-0008-0000-0F00-000092010000}"/>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113030</xdr:rowOff>
    </xdr:from>
    <xdr:to>
      <xdr:col>85</xdr:col>
      <xdr:colOff>177800</xdr:colOff>
      <xdr:row>38</xdr:row>
      <xdr:rowOff>43180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6268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91457</xdr:rowOff>
    </xdr:from>
    <xdr:ext cx="405111" cy="259045"/>
    <xdr:sp macro="" textlink="">
      <xdr:nvSpPr>
        <xdr:cNvPr id="414" name="【一般廃棄物処理施設】&#10;有形固定資産減価償却率該当値テキスト">
          <a:extLst>
            <a:ext uri="{FF2B5EF4-FFF2-40B4-BE49-F238E27FC236}">
              <a16:creationId xmlns:a16="http://schemas.microsoft.com/office/drawing/2014/main" id="{00000000-0008-0000-0F00-00009E010000}"/>
            </a:ext>
          </a:extLst>
        </xdr:cNvPr>
        <xdr:cNvSpPr txBox="1"/>
      </xdr:nvSpPr>
      <xdr:spPr>
        <a:xfrm>
          <a:off x="16357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37</xdr:row>
      <xdr:rowOff>163830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5481300" y="64808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137160</xdr:rowOff>
    </xdr:from>
    <xdr:to>
      <xdr:col>81</xdr:col>
      <xdr:colOff>50800</xdr:colOff>
      <xdr:row>38</xdr:row>
      <xdr:rowOff>110490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4592300" y="64808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365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110490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3703300" y="65589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21" name="n_1ave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22" name="n_2aveValue【一般廃棄物処理施設】&#10;有形固定資産減価償却率">
          <a:extLst>
            <a:ext uri="{FF2B5EF4-FFF2-40B4-BE49-F238E27FC236}">
              <a16:creationId xmlns:a16="http://schemas.microsoft.com/office/drawing/2014/main" id="{00000000-0008-0000-0F00-0000A601000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23" name="n_3aveValue【一般廃棄物処理施設】&#10;有形固定資産減価償却率">
          <a:extLst>
            <a:ext uri="{FF2B5EF4-FFF2-40B4-BE49-F238E27FC236}">
              <a16:creationId xmlns:a16="http://schemas.microsoft.com/office/drawing/2014/main" id="{00000000-0008-0000-0F00-0000A701000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24" name="n_4aveValue【一般廃棄物処理施設】&#10;有形固定資産減価償却率">
          <a:extLst>
            <a:ext uri="{FF2B5EF4-FFF2-40B4-BE49-F238E27FC236}">
              <a16:creationId xmlns:a16="http://schemas.microsoft.com/office/drawing/2014/main" id="{00000000-0008-0000-0F00-0000A801000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7637</xdr:rowOff>
    </xdr:from>
    <xdr:ext cx="405111" cy="259045"/>
    <xdr:sp macro="" textlink="">
      <xdr:nvSpPr>
        <xdr:cNvPr id="425" name="n_1mainValue【一般廃棄物処理施設】&#10;有形固定資産減価償却率">
          <a:extLst>
            <a:ext uri="{FF2B5EF4-FFF2-40B4-BE49-F238E27FC236}">
              <a16:creationId xmlns:a16="http://schemas.microsoft.com/office/drawing/2014/main" id="{00000000-0008-0000-0F00-0000A9010000}"/>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426" name="n_2mainValue【一般廃棄物処理施設】&#10;有形固定資産減価償却率">
          <a:extLst>
            <a:ext uri="{FF2B5EF4-FFF2-40B4-BE49-F238E27FC236}">
              <a16:creationId xmlns:a16="http://schemas.microsoft.com/office/drawing/2014/main" id="{00000000-0008-0000-0F00-0000AA010000}"/>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427" name="n_3mainValue【一般廃棄物処理施設】&#10;有形固定資産減価償却率">
          <a:extLst>
            <a:ext uri="{FF2B5EF4-FFF2-40B4-BE49-F238E27FC236}">
              <a16:creationId xmlns:a16="http://schemas.microsoft.com/office/drawing/2014/main" id="{00000000-0008-0000-0F00-0000AB010000}"/>
            </a:ext>
          </a:extLst>
        </xdr:cNvPr>
        <xdr:cNvSpPr txBox="1"/>
      </xdr:nvSpPr>
      <xdr:spPr>
        <a:xfrm>
          <a:off x="13500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a:extLst>
            <a:ext uri="{FF2B5EF4-FFF2-40B4-BE49-F238E27FC236}">
              <a16:creationId xmlns:a16="http://schemas.microsoft.com/office/drawing/2014/main" id="{00000000-0008-0000-0F00-0000C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50" name="【一般廃棄物処理施設】&#10;一人当たり有形固定資産（償却資産）額最小値テキスト">
          <a:extLst>
            <a:ext uri="{FF2B5EF4-FFF2-40B4-BE49-F238E27FC236}">
              <a16:creationId xmlns:a16="http://schemas.microsoft.com/office/drawing/2014/main" id="{00000000-0008-0000-0F00-0000C201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452" name="【一般廃棄物処理施設】&#10;一人当たり有形固定資産（償却資産）額最大値テキスト">
          <a:extLst>
            <a:ext uri="{FF2B5EF4-FFF2-40B4-BE49-F238E27FC236}">
              <a16:creationId xmlns:a16="http://schemas.microsoft.com/office/drawing/2014/main" id="{00000000-0008-0000-0F00-0000C401000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454" name="【一般廃棄物処理施設】&#10;一人当たり有形固定資産（償却資産）額平均値テキスト">
          <a:extLst>
            <a:ext uri="{FF2B5EF4-FFF2-40B4-BE49-F238E27FC236}">
              <a16:creationId xmlns:a16="http://schemas.microsoft.com/office/drawing/2014/main" id="{00000000-0008-0000-0F00-0000C6010000}"/>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54066</xdr:rowOff>
    </xdr:from>
    <xdr:to>
      <xdr:col>116</xdr:col>
      <xdr:colOff>114300</xdr:colOff>
      <xdr:row>39</xdr:row>
      <xdr:rowOff>155666</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22110700" y="67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76943</xdr:rowOff>
    </xdr:from>
    <xdr:ext cx="599010" cy="259045"/>
    <xdr:sp macro="" textlink="">
      <xdr:nvSpPr>
        <xdr:cNvPr id="466" name="【一般廃棄物処理施設】&#10;一人当たり有形固定資産（償却資産）額該当値テキスト">
          <a:extLst>
            <a:ext uri="{FF2B5EF4-FFF2-40B4-BE49-F238E27FC236}">
              <a16:creationId xmlns:a16="http://schemas.microsoft.com/office/drawing/2014/main" id="{00000000-0008-0000-0F00-0000D2010000}"/>
            </a:ext>
          </a:extLst>
        </xdr:cNvPr>
        <xdr:cNvSpPr txBox="1"/>
      </xdr:nvSpPr>
      <xdr:spPr>
        <a:xfrm>
          <a:off x="22199600" y="659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78984</xdr:rowOff>
    </xdr:from>
    <xdr:to>
      <xdr:col>112</xdr:col>
      <xdr:colOff>38100</xdr:colOff>
      <xdr:row>40</xdr:row>
      <xdr:rowOff>9134</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21272500" y="67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104866</xdr:rowOff>
    </xdr:from>
    <xdr:to>
      <xdr:col>116</xdr:col>
      <xdr:colOff>63500</xdr:colOff>
      <xdr:row>39</xdr:row>
      <xdr:rowOff>129784</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flipV="1">
          <a:off x="21323300" y="6791416"/>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139536</xdr:rowOff>
    </xdr:from>
    <xdr:to>
      <xdr:col>107</xdr:col>
      <xdr:colOff>101600</xdr:colOff>
      <xdr:row>40</xdr:row>
      <xdr:rowOff>69686</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203835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129784</xdr:rowOff>
    </xdr:from>
    <xdr:to>
      <xdr:col>111</xdr:col>
      <xdr:colOff>177800</xdr:colOff>
      <xdr:row>40</xdr:row>
      <xdr:rowOff>18886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flipV="1">
          <a:off x="20434300" y="6816334"/>
          <a:ext cx="889000" cy="6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145321</xdr:rowOff>
    </xdr:from>
    <xdr:to>
      <xdr:col>102</xdr:col>
      <xdr:colOff>165100</xdr:colOff>
      <xdr:row>40</xdr:row>
      <xdr:rowOff>75471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9494500" y="68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18886</xdr:rowOff>
    </xdr:from>
    <xdr:to>
      <xdr:col>107</xdr:col>
      <xdr:colOff>50800</xdr:colOff>
      <xdr:row>40</xdr:row>
      <xdr:rowOff>24671</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19545300" y="6876886"/>
          <a:ext cx="8890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473" name="n_1aveValue【一般廃棄物処理施設】&#10;一人当たり有形固定資産（償却資産）額">
          <a:extLst>
            <a:ext uri="{FF2B5EF4-FFF2-40B4-BE49-F238E27FC236}">
              <a16:creationId xmlns:a16="http://schemas.microsoft.com/office/drawing/2014/main" id="{00000000-0008-0000-0F00-0000D9010000}"/>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474" name="n_2aveValue【一般廃棄物処理施設】&#10;一人当たり有形固定資産（償却資産）額">
          <a:extLst>
            <a:ext uri="{FF2B5EF4-FFF2-40B4-BE49-F238E27FC236}">
              <a16:creationId xmlns:a16="http://schemas.microsoft.com/office/drawing/2014/main" id="{00000000-0008-0000-0F00-0000DA01000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475" name="n_3aveValue【一般廃棄物処理施設】&#10;一人当たり有形固定資産（償却資産）額">
          <a:extLst>
            <a:ext uri="{FF2B5EF4-FFF2-40B4-BE49-F238E27FC236}">
              <a16:creationId xmlns:a16="http://schemas.microsoft.com/office/drawing/2014/main" id="{00000000-0008-0000-0F00-0000DB010000}"/>
            </a:ext>
          </a:extLst>
        </xdr:cNvPr>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476" name="n_4aveValue【一般廃棄物処理施設】&#10;一人当たり有形固定資産（償却資産）額">
          <a:extLst>
            <a:ext uri="{FF2B5EF4-FFF2-40B4-BE49-F238E27FC236}">
              <a16:creationId xmlns:a16="http://schemas.microsoft.com/office/drawing/2014/main" id="{00000000-0008-0000-0F00-0000DC010000}"/>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25661</xdr:rowOff>
    </xdr:from>
    <xdr:ext cx="599010" cy="259045"/>
    <xdr:sp macro="" textlink="">
      <xdr:nvSpPr>
        <xdr:cNvPr id="477" name="n_1mainValue【一般廃棄物処理施設】&#10;一人当たり有形固定資産（償却資産）額">
          <a:extLst>
            <a:ext uri="{FF2B5EF4-FFF2-40B4-BE49-F238E27FC236}">
              <a16:creationId xmlns:a16="http://schemas.microsoft.com/office/drawing/2014/main" id="{00000000-0008-0000-0F00-0000DD010000}"/>
            </a:ext>
          </a:extLst>
        </xdr:cNvPr>
        <xdr:cNvSpPr txBox="1"/>
      </xdr:nvSpPr>
      <xdr:spPr>
        <a:xfrm>
          <a:off x="21011095" y="654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60813</xdr:rowOff>
    </xdr:from>
    <xdr:ext cx="599010" cy="259045"/>
    <xdr:sp macro="" textlink="">
      <xdr:nvSpPr>
        <xdr:cNvPr id="478" name="n_2mainValue【一般廃棄物処理施設】&#10;一人当たり有形固定資産（償却資産）額">
          <a:extLst>
            <a:ext uri="{FF2B5EF4-FFF2-40B4-BE49-F238E27FC236}">
              <a16:creationId xmlns:a16="http://schemas.microsoft.com/office/drawing/2014/main" id="{00000000-0008-0000-0F00-0000DE010000}"/>
            </a:ext>
          </a:extLst>
        </xdr:cNvPr>
        <xdr:cNvSpPr txBox="1"/>
      </xdr:nvSpPr>
      <xdr:spPr>
        <a:xfrm>
          <a:off x="20134795" y="691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91998</xdr:rowOff>
    </xdr:from>
    <xdr:ext cx="599010" cy="259045"/>
    <xdr:sp macro="" textlink="">
      <xdr:nvSpPr>
        <xdr:cNvPr id="479" name="n_3mainValue【一般廃棄物処理施設】&#10;一人当たり有形固定資産（償却資産）額">
          <a:extLst>
            <a:ext uri="{FF2B5EF4-FFF2-40B4-BE49-F238E27FC236}">
              <a16:creationId xmlns:a16="http://schemas.microsoft.com/office/drawing/2014/main" id="{00000000-0008-0000-0F00-0000DF010000}"/>
            </a:ext>
          </a:extLst>
        </xdr:cNvPr>
        <xdr:cNvSpPr txBox="1"/>
      </xdr:nvSpPr>
      <xdr:spPr>
        <a:xfrm>
          <a:off x="19245795" y="660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保健センター・保健所】&#10;有形固定資産減価償却率グラフ枠">
          <a:extLst>
            <a:ext uri="{FF2B5EF4-FFF2-40B4-BE49-F238E27FC236}">
              <a16:creationId xmlns:a16="http://schemas.microsoft.com/office/drawing/2014/main" id="{00000000-0008-0000-0F00-0000F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6" name="【保健センター・保健所】&#10;有形固定資産減価償却率最小値テキスト">
          <a:extLst>
            <a:ext uri="{FF2B5EF4-FFF2-40B4-BE49-F238E27FC236}">
              <a16:creationId xmlns:a16="http://schemas.microsoft.com/office/drawing/2014/main" id="{00000000-0008-0000-0F00-0000FA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08" name="【保健センター・保健所】&#10;有形固定資産減価償却率最大値テキスト">
          <a:extLst>
            <a:ext uri="{FF2B5EF4-FFF2-40B4-BE49-F238E27FC236}">
              <a16:creationId xmlns:a16="http://schemas.microsoft.com/office/drawing/2014/main" id="{00000000-0008-0000-0F00-0000FC01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10" name="【保健センター・保健所】&#10;有形固定資産減価償却率平均値テキスト">
          <a:extLst>
            <a:ext uri="{FF2B5EF4-FFF2-40B4-BE49-F238E27FC236}">
              <a16:creationId xmlns:a16="http://schemas.microsoft.com/office/drawing/2014/main" id="{00000000-0008-0000-0F00-0000FE010000}"/>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12" name="フローチャート: 判断 511">
          <a:extLst>
            <a:ext uri="{FF2B5EF4-FFF2-40B4-BE49-F238E27FC236}">
              <a16:creationId xmlns:a16="http://schemas.microsoft.com/office/drawing/2014/main" id="{00000000-0008-0000-0F00-000000020000}"/>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24312</xdr:rowOff>
    </xdr:from>
    <xdr:to>
      <xdr:col>85</xdr:col>
      <xdr:colOff>177800</xdr:colOff>
      <xdr:row>57</xdr:row>
      <xdr:rowOff>125912</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62687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47189</xdr:rowOff>
    </xdr:from>
    <xdr:ext cx="405111" cy="259045"/>
    <xdr:sp macro="" textlink="">
      <xdr:nvSpPr>
        <xdr:cNvPr id="522" name="【保健センター・保健所】&#10;有形固定資産減価償却率該当値テキスト">
          <a:extLst>
            <a:ext uri="{FF2B5EF4-FFF2-40B4-BE49-F238E27FC236}">
              <a16:creationId xmlns:a16="http://schemas.microsoft.com/office/drawing/2014/main" id="{00000000-0008-0000-0F00-00000A020000}"/>
            </a:ext>
          </a:extLst>
        </xdr:cNvPr>
        <xdr:cNvSpPr txBox="1"/>
      </xdr:nvSpPr>
      <xdr:spPr>
        <a:xfrm>
          <a:off x="16357600" y="964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141877</xdr:rowOff>
    </xdr:from>
    <xdr:to>
      <xdr:col>81</xdr:col>
      <xdr:colOff>101600</xdr:colOff>
      <xdr:row>57</xdr:row>
      <xdr:rowOff>72027</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54305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21227</xdr:rowOff>
    </xdr:from>
    <xdr:to>
      <xdr:col>85</xdr:col>
      <xdr:colOff>127000</xdr:colOff>
      <xdr:row>57</xdr:row>
      <xdr:rowOff>75112</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5481300" y="979387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37374</xdr:rowOff>
    </xdr:from>
    <xdr:to>
      <xdr:col>76</xdr:col>
      <xdr:colOff>165100</xdr:colOff>
      <xdr:row>57</xdr:row>
      <xdr:rowOff>138974</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4541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21227</xdr:rowOff>
    </xdr:from>
    <xdr:to>
      <xdr:col>81</xdr:col>
      <xdr:colOff>50800</xdr:colOff>
      <xdr:row>57</xdr:row>
      <xdr:rowOff>88174</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14592300" y="979387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128815</xdr:rowOff>
    </xdr:from>
    <xdr:to>
      <xdr:col>72</xdr:col>
      <xdr:colOff>38100</xdr:colOff>
      <xdr:row>57</xdr:row>
      <xdr:rowOff>58965</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3652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8165</xdr:rowOff>
    </xdr:from>
    <xdr:to>
      <xdr:col>76</xdr:col>
      <xdr:colOff>114300</xdr:colOff>
      <xdr:row>57</xdr:row>
      <xdr:rowOff>88174</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3703300" y="978081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529" name="n_1aveValue【保健センター・保健所】&#10;有形固定資産減価償却率">
          <a:extLst>
            <a:ext uri="{FF2B5EF4-FFF2-40B4-BE49-F238E27FC236}">
              <a16:creationId xmlns:a16="http://schemas.microsoft.com/office/drawing/2014/main" id="{00000000-0008-0000-0F00-000011020000}"/>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30" name="n_2aveValue【保健センター・保健所】&#10;有形固定資産減価償却率">
          <a:extLst>
            <a:ext uri="{FF2B5EF4-FFF2-40B4-BE49-F238E27FC236}">
              <a16:creationId xmlns:a16="http://schemas.microsoft.com/office/drawing/2014/main" id="{00000000-0008-0000-0F00-000012020000}"/>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id="{00000000-0008-0000-0F00-000013020000}"/>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32" name="n_4aveValue【保健センター・保健所】&#10;有形固定資産減価償却率">
          <a:extLst>
            <a:ext uri="{FF2B5EF4-FFF2-40B4-BE49-F238E27FC236}">
              <a16:creationId xmlns:a16="http://schemas.microsoft.com/office/drawing/2014/main" id="{00000000-0008-0000-0F00-000014020000}"/>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88554</xdr:rowOff>
    </xdr:from>
    <xdr:ext cx="405111" cy="259045"/>
    <xdr:sp macro="" textlink="">
      <xdr:nvSpPr>
        <xdr:cNvPr id="533" name="n_1mainValue【保健センター・保健所】&#10;有形固定資産減価償却率">
          <a:extLst>
            <a:ext uri="{FF2B5EF4-FFF2-40B4-BE49-F238E27FC236}">
              <a16:creationId xmlns:a16="http://schemas.microsoft.com/office/drawing/2014/main" id="{00000000-0008-0000-0F00-000015020000}"/>
            </a:ext>
          </a:extLst>
        </xdr:cNvPr>
        <xdr:cNvSpPr txBox="1"/>
      </xdr:nvSpPr>
      <xdr:spPr>
        <a:xfrm>
          <a:off x="15266044" y="95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155501</xdr:rowOff>
    </xdr:from>
    <xdr:ext cx="405111" cy="259045"/>
    <xdr:sp macro="" textlink="">
      <xdr:nvSpPr>
        <xdr:cNvPr id="534" name="n_2mainValue【保健センター・保健所】&#10;有形固定資産減価償却率">
          <a:extLst>
            <a:ext uri="{FF2B5EF4-FFF2-40B4-BE49-F238E27FC236}">
              <a16:creationId xmlns:a16="http://schemas.microsoft.com/office/drawing/2014/main" id="{00000000-0008-0000-0F00-000016020000}"/>
            </a:ext>
          </a:extLst>
        </xdr:cNvPr>
        <xdr:cNvSpPr txBox="1"/>
      </xdr:nvSpPr>
      <xdr:spPr>
        <a:xfrm>
          <a:off x="14389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75492</xdr:rowOff>
    </xdr:from>
    <xdr:ext cx="405111" cy="259045"/>
    <xdr:sp macro="" textlink="">
      <xdr:nvSpPr>
        <xdr:cNvPr id="535" name="n_3mainValue【保健センター・保健所】&#10;有形固定資産減価償却率">
          <a:extLst>
            <a:ext uri="{FF2B5EF4-FFF2-40B4-BE49-F238E27FC236}">
              <a16:creationId xmlns:a16="http://schemas.microsoft.com/office/drawing/2014/main" id="{00000000-0008-0000-0F00-000017020000}"/>
            </a:ext>
          </a:extLst>
        </xdr:cNvPr>
        <xdr:cNvSpPr txBox="1"/>
      </xdr:nvSpPr>
      <xdr:spPr>
        <a:xfrm>
          <a:off x="13500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00000000-0008-0000-0F00-00002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00000000-0008-0000-0F00-00003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00000000-0008-0000-0F00-000032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00000000-0008-0000-0F00-000034020000}"/>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576" name="【保健センター・保健所】&#10;一人当たり面積該当値テキスト">
          <a:extLst>
            <a:ext uri="{FF2B5EF4-FFF2-40B4-BE49-F238E27FC236}">
              <a16:creationId xmlns:a16="http://schemas.microsoft.com/office/drawing/2014/main" id="{00000000-0008-0000-0F00-000040020000}"/>
            </a:ext>
          </a:extLst>
        </xdr:cNvPr>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152400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1323300" y="1095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156210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20434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583" name="n_1aveValue【保健センター・保健所】&#10;一人当たり面積">
          <a:extLst>
            <a:ext uri="{FF2B5EF4-FFF2-40B4-BE49-F238E27FC236}">
              <a16:creationId xmlns:a16="http://schemas.microsoft.com/office/drawing/2014/main" id="{00000000-0008-0000-0F00-000047020000}"/>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584" name="n_2aveValue【保健センター・保健所】&#10;一人当たり面積">
          <a:extLst>
            <a:ext uri="{FF2B5EF4-FFF2-40B4-BE49-F238E27FC236}">
              <a16:creationId xmlns:a16="http://schemas.microsoft.com/office/drawing/2014/main" id="{00000000-0008-0000-0F00-000048020000}"/>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585" name="n_3aveValue【保健センター・保健所】&#10;一人当たり面積">
          <a:extLst>
            <a:ext uri="{FF2B5EF4-FFF2-40B4-BE49-F238E27FC236}">
              <a16:creationId xmlns:a16="http://schemas.microsoft.com/office/drawing/2014/main" id="{00000000-0008-0000-0F00-000049020000}"/>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586" name="n_4aveValue【保健センター・保健所】&#10;一人当たり面積">
          <a:extLst>
            <a:ext uri="{FF2B5EF4-FFF2-40B4-BE49-F238E27FC236}">
              <a16:creationId xmlns:a16="http://schemas.microsoft.com/office/drawing/2014/main" id="{00000000-0008-0000-0F00-00004A020000}"/>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587" name="n_1mainValue【保健センター・保健所】&#10;一人当たり面積">
          <a:extLst>
            <a:ext uri="{FF2B5EF4-FFF2-40B4-BE49-F238E27FC236}">
              <a16:creationId xmlns:a16="http://schemas.microsoft.com/office/drawing/2014/main" id="{00000000-0008-0000-0F00-00004B020000}"/>
            </a:ext>
          </a:extLst>
        </xdr:cNvPr>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88" name="n_2mainValue【保健センター・保健所】&#10;一人当たり面積">
          <a:extLst>
            <a:ext uri="{FF2B5EF4-FFF2-40B4-BE49-F238E27FC236}">
              <a16:creationId xmlns:a16="http://schemas.microsoft.com/office/drawing/2014/main" id="{00000000-0008-0000-0F00-00004C020000}"/>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589" name="n_3mainValue【保健センター・保健所】&#10;一人当たり面積">
          <a:extLst>
            <a:ext uri="{FF2B5EF4-FFF2-40B4-BE49-F238E27FC236}">
              <a16:creationId xmlns:a16="http://schemas.microsoft.com/office/drawing/2014/main" id="{00000000-0008-0000-0F00-00004D020000}"/>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a:extLst>
            <a:ext uri="{FF2B5EF4-FFF2-40B4-BE49-F238E27FC236}">
              <a16:creationId xmlns:a16="http://schemas.microsoft.com/office/drawing/2014/main" id="{00000000-0008-0000-0F00-00006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a:extLst>
            <a:ext uri="{FF2B5EF4-FFF2-40B4-BE49-F238E27FC236}">
              <a16:creationId xmlns:a16="http://schemas.microsoft.com/office/drawing/2014/main" id="{00000000-0008-0000-0F00-00006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18" name="【消防施設】&#10;有形固定資産減価償却率最大値テキスト">
          <a:extLst>
            <a:ext uri="{FF2B5EF4-FFF2-40B4-BE49-F238E27FC236}">
              <a16:creationId xmlns:a16="http://schemas.microsoft.com/office/drawing/2014/main" id="{00000000-0008-0000-0F00-00006A02000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20" name="【消防施設】&#10;有形固定資産減価償却率平均値テキスト">
          <a:extLst>
            <a:ext uri="{FF2B5EF4-FFF2-40B4-BE49-F238E27FC236}">
              <a16:creationId xmlns:a16="http://schemas.microsoft.com/office/drawing/2014/main" id="{00000000-0008-0000-0F00-00006C020000}"/>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23223</xdr:rowOff>
    </xdr:from>
    <xdr:to>
      <xdr:col>85</xdr:col>
      <xdr:colOff>177800</xdr:colOff>
      <xdr:row>84</xdr:row>
      <xdr:rowOff>124823</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6268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1650</xdr:rowOff>
    </xdr:from>
    <xdr:ext cx="405111" cy="259045"/>
    <xdr:sp macro="" textlink="">
      <xdr:nvSpPr>
        <xdr:cNvPr id="632" name="【消防施設】&#10;有形固定資産減価償却率該当値テキスト">
          <a:extLst>
            <a:ext uri="{FF2B5EF4-FFF2-40B4-BE49-F238E27FC236}">
              <a16:creationId xmlns:a16="http://schemas.microsoft.com/office/drawing/2014/main" id="{00000000-0008-0000-0F00-000078020000}"/>
            </a:ext>
          </a:extLst>
        </xdr:cNvPr>
        <xdr:cNvSpPr txBox="1"/>
      </xdr:nvSpPr>
      <xdr:spPr>
        <a:xfrm>
          <a:off x="16357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74023</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5481300" y="144741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140788</xdr:rowOff>
    </xdr:from>
    <xdr:to>
      <xdr:col>76</xdr:col>
      <xdr:colOff>165100</xdr:colOff>
      <xdr:row>84</xdr:row>
      <xdr:rowOff>70938</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4541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20138</xdr:rowOff>
    </xdr:from>
    <xdr:to>
      <xdr:col>81</xdr:col>
      <xdr:colOff>50800</xdr:colOff>
      <xdr:row>84</xdr:row>
      <xdr:rowOff>72389</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4592300" y="1442193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119562</xdr:rowOff>
    </xdr:from>
    <xdr:to>
      <xdr:col>72</xdr:col>
      <xdr:colOff>38100</xdr:colOff>
      <xdr:row>84</xdr:row>
      <xdr:rowOff>49712</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365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170362</xdr:rowOff>
    </xdr:from>
    <xdr:to>
      <xdr:col>76</xdr:col>
      <xdr:colOff>114300</xdr:colOff>
      <xdr:row>84</xdr:row>
      <xdr:rowOff>20138</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3703300" y="144007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639" name="n_1aveValue【消防施設】&#10;有形固定資産減価償却率">
          <a:extLst>
            <a:ext uri="{FF2B5EF4-FFF2-40B4-BE49-F238E27FC236}">
              <a16:creationId xmlns:a16="http://schemas.microsoft.com/office/drawing/2014/main" id="{00000000-0008-0000-0F00-00007F02000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40" name="n_2aveValue【消防施設】&#10;有形固定資産減価償却率">
          <a:extLst>
            <a:ext uri="{FF2B5EF4-FFF2-40B4-BE49-F238E27FC236}">
              <a16:creationId xmlns:a16="http://schemas.microsoft.com/office/drawing/2014/main" id="{00000000-0008-0000-0F00-000080020000}"/>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41" name="n_3aveValue【消防施設】&#10;有形固定資産減価償却率">
          <a:extLst>
            <a:ext uri="{FF2B5EF4-FFF2-40B4-BE49-F238E27FC236}">
              <a16:creationId xmlns:a16="http://schemas.microsoft.com/office/drawing/2014/main" id="{00000000-0008-0000-0F00-00008102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42" name="n_4aveValue【消防施設】&#10;有形固定資産減価償却率">
          <a:extLst>
            <a:ext uri="{FF2B5EF4-FFF2-40B4-BE49-F238E27FC236}">
              <a16:creationId xmlns:a16="http://schemas.microsoft.com/office/drawing/2014/main" id="{00000000-0008-0000-0F00-000082020000}"/>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43" name="n_1mainValue【消防施設】&#10;有形固定資産減価償却率">
          <a:extLst>
            <a:ext uri="{FF2B5EF4-FFF2-40B4-BE49-F238E27FC236}">
              <a16:creationId xmlns:a16="http://schemas.microsoft.com/office/drawing/2014/main" id="{00000000-0008-0000-0F00-000083020000}"/>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62065</xdr:rowOff>
    </xdr:from>
    <xdr:ext cx="405111" cy="259045"/>
    <xdr:sp macro="" textlink="">
      <xdr:nvSpPr>
        <xdr:cNvPr id="644" name="n_2mainValue【消防施設】&#10;有形固定資産減価償却率">
          <a:extLst>
            <a:ext uri="{FF2B5EF4-FFF2-40B4-BE49-F238E27FC236}">
              <a16:creationId xmlns:a16="http://schemas.microsoft.com/office/drawing/2014/main" id="{00000000-0008-0000-0F00-000084020000}"/>
            </a:ext>
          </a:extLst>
        </xdr:cNvPr>
        <xdr:cNvSpPr txBox="1"/>
      </xdr:nvSpPr>
      <xdr:spPr>
        <a:xfrm>
          <a:off x="143897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40839</xdr:rowOff>
    </xdr:from>
    <xdr:ext cx="405111" cy="259045"/>
    <xdr:sp macro="" textlink="">
      <xdr:nvSpPr>
        <xdr:cNvPr id="645" name="n_3mainValue【消防施設】&#10;有形固定資産減価償却率">
          <a:extLst>
            <a:ext uri="{FF2B5EF4-FFF2-40B4-BE49-F238E27FC236}">
              <a16:creationId xmlns:a16="http://schemas.microsoft.com/office/drawing/2014/main" id="{00000000-0008-0000-0F00-000085020000}"/>
            </a:ext>
          </a:extLst>
        </xdr:cNvPr>
        <xdr:cNvSpPr txBox="1"/>
      </xdr:nvSpPr>
      <xdr:spPr>
        <a:xfrm>
          <a:off x="13500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a:extLst>
            <a:ext uri="{FF2B5EF4-FFF2-40B4-BE49-F238E27FC236}">
              <a16:creationId xmlns:a16="http://schemas.microsoft.com/office/drawing/2014/main" id="{00000000-0008-0000-0F00-00009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68" name="【消防施設】&#10;一人当たり面積最小値テキスト">
          <a:extLst>
            <a:ext uri="{FF2B5EF4-FFF2-40B4-BE49-F238E27FC236}">
              <a16:creationId xmlns:a16="http://schemas.microsoft.com/office/drawing/2014/main" id="{00000000-0008-0000-0F00-00009C020000}"/>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70" name="【消防施設】&#10;一人当たり面積最大値テキスト">
          <a:extLst>
            <a:ext uri="{FF2B5EF4-FFF2-40B4-BE49-F238E27FC236}">
              <a16:creationId xmlns:a16="http://schemas.microsoft.com/office/drawing/2014/main" id="{00000000-0008-0000-0F00-00009E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72" name="【消防施設】&#10;一人当たり面積平均値テキスト">
          <a:extLst>
            <a:ext uri="{FF2B5EF4-FFF2-40B4-BE49-F238E27FC236}">
              <a16:creationId xmlns:a16="http://schemas.microsoft.com/office/drawing/2014/main" id="{00000000-0008-0000-0F00-0000A0020000}"/>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170638</xdr:rowOff>
    </xdr:from>
    <xdr:to>
      <xdr:col>116</xdr:col>
      <xdr:colOff>114300</xdr:colOff>
      <xdr:row>84</xdr:row>
      <xdr:rowOff>100788</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22110700" y="144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22065</xdr:rowOff>
    </xdr:from>
    <xdr:ext cx="469744" cy="259045"/>
    <xdr:sp macro="" textlink="">
      <xdr:nvSpPr>
        <xdr:cNvPr id="684" name="【消防施設】&#10;一人当たり面積該当値テキスト">
          <a:extLst>
            <a:ext uri="{FF2B5EF4-FFF2-40B4-BE49-F238E27FC236}">
              <a16:creationId xmlns:a16="http://schemas.microsoft.com/office/drawing/2014/main" id="{00000000-0008-0000-0F00-0000AC020000}"/>
            </a:ext>
          </a:extLst>
        </xdr:cNvPr>
        <xdr:cNvSpPr txBox="1"/>
      </xdr:nvSpPr>
      <xdr:spPr>
        <a:xfrm>
          <a:off x="22199600" y="142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170638</xdr:rowOff>
    </xdr:from>
    <xdr:to>
      <xdr:col>112</xdr:col>
      <xdr:colOff>38100</xdr:colOff>
      <xdr:row>84</xdr:row>
      <xdr:rowOff>100788</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21272500" y="144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49988</xdr:rowOff>
    </xdr:from>
    <xdr:to>
      <xdr:col>116</xdr:col>
      <xdr:colOff>63500</xdr:colOff>
      <xdr:row>84</xdr:row>
      <xdr:rowOff>49988</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1323300" y="14451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xdr:rowOff>
    </xdr:from>
    <xdr:to>
      <xdr:col>107</xdr:col>
      <xdr:colOff>101600</xdr:colOff>
      <xdr:row>84</xdr:row>
      <xdr:rowOff>108102</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20383500" y="14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49988</xdr:rowOff>
    </xdr:from>
    <xdr:to>
      <xdr:col>111</xdr:col>
      <xdr:colOff>177800</xdr:colOff>
      <xdr:row>84</xdr:row>
      <xdr:rowOff>57302</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0434300" y="1445178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35764</xdr:rowOff>
    </xdr:from>
    <xdr:to>
      <xdr:col>102</xdr:col>
      <xdr:colOff>165100</xdr:colOff>
      <xdr:row>84</xdr:row>
      <xdr:rowOff>137364</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9494500" y="144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57302</xdr:rowOff>
    </xdr:from>
    <xdr:to>
      <xdr:col>107</xdr:col>
      <xdr:colOff>50800</xdr:colOff>
      <xdr:row>84</xdr:row>
      <xdr:rowOff>86564</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45300" y="1445910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691" name="n_1aveValue【消防施設】&#10;一人当たり面積">
          <a:extLst>
            <a:ext uri="{FF2B5EF4-FFF2-40B4-BE49-F238E27FC236}">
              <a16:creationId xmlns:a16="http://schemas.microsoft.com/office/drawing/2014/main" id="{00000000-0008-0000-0F00-0000B3020000}"/>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692" name="n_2aveValue【消防施設】&#10;一人当たり面積">
          <a:extLst>
            <a:ext uri="{FF2B5EF4-FFF2-40B4-BE49-F238E27FC236}">
              <a16:creationId xmlns:a16="http://schemas.microsoft.com/office/drawing/2014/main" id="{00000000-0008-0000-0F00-0000B4020000}"/>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693" name="n_3aveValue【消防施設】&#10;一人当たり面積">
          <a:extLst>
            <a:ext uri="{FF2B5EF4-FFF2-40B4-BE49-F238E27FC236}">
              <a16:creationId xmlns:a16="http://schemas.microsoft.com/office/drawing/2014/main" id="{00000000-0008-0000-0F00-0000B5020000}"/>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694" name="n_4aveValue【消防施設】&#10;一人当たり面積">
          <a:extLst>
            <a:ext uri="{FF2B5EF4-FFF2-40B4-BE49-F238E27FC236}">
              <a16:creationId xmlns:a16="http://schemas.microsoft.com/office/drawing/2014/main" id="{00000000-0008-0000-0F00-0000B602000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117315</xdr:rowOff>
    </xdr:from>
    <xdr:ext cx="469744" cy="259045"/>
    <xdr:sp macro="" textlink="">
      <xdr:nvSpPr>
        <xdr:cNvPr id="695" name="n_1mainValue【消防施設】&#10;一人当たり面積">
          <a:extLst>
            <a:ext uri="{FF2B5EF4-FFF2-40B4-BE49-F238E27FC236}">
              <a16:creationId xmlns:a16="http://schemas.microsoft.com/office/drawing/2014/main" id="{00000000-0008-0000-0F00-0000B7020000}"/>
            </a:ext>
          </a:extLst>
        </xdr:cNvPr>
        <xdr:cNvSpPr txBox="1"/>
      </xdr:nvSpPr>
      <xdr:spPr>
        <a:xfrm>
          <a:off x="21075727" y="1417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124629</xdr:rowOff>
    </xdr:from>
    <xdr:ext cx="469744" cy="259045"/>
    <xdr:sp macro="" textlink="">
      <xdr:nvSpPr>
        <xdr:cNvPr id="696" name="n_2mainValue【消防施設】&#10;一人当たり面積">
          <a:extLst>
            <a:ext uri="{FF2B5EF4-FFF2-40B4-BE49-F238E27FC236}">
              <a16:creationId xmlns:a16="http://schemas.microsoft.com/office/drawing/2014/main" id="{00000000-0008-0000-0F00-0000B8020000}"/>
            </a:ext>
          </a:extLst>
        </xdr:cNvPr>
        <xdr:cNvSpPr txBox="1"/>
      </xdr:nvSpPr>
      <xdr:spPr>
        <a:xfrm>
          <a:off x="20199427" y="1418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153891</xdr:rowOff>
    </xdr:from>
    <xdr:ext cx="469744" cy="259045"/>
    <xdr:sp macro="" textlink="">
      <xdr:nvSpPr>
        <xdr:cNvPr id="697" name="n_3mainValue【消防施設】&#10;一人当たり面積">
          <a:extLst>
            <a:ext uri="{FF2B5EF4-FFF2-40B4-BE49-F238E27FC236}">
              <a16:creationId xmlns:a16="http://schemas.microsoft.com/office/drawing/2014/main" id="{00000000-0008-0000-0F00-0000B9020000}"/>
            </a:ext>
          </a:extLst>
        </xdr:cNvPr>
        <xdr:cNvSpPr txBox="1"/>
      </xdr:nvSpPr>
      <xdr:spPr>
        <a:xfrm>
          <a:off x="193104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a:extLst>
            <a:ext uri="{FF2B5EF4-FFF2-40B4-BE49-F238E27FC236}">
              <a16:creationId xmlns:a16="http://schemas.microsoft.com/office/drawing/2014/main" id="{00000000-0008-0000-0F00-0000D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4" name="【庁舎】&#10;有形固定資産減価償却率最小値テキスト">
          <a:extLst>
            <a:ext uri="{FF2B5EF4-FFF2-40B4-BE49-F238E27FC236}">
              <a16:creationId xmlns:a16="http://schemas.microsoft.com/office/drawing/2014/main" id="{00000000-0008-0000-0F00-0000D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26" name="【庁舎】&#10;有形固定資産減価償却率最大値テキスト">
          <a:extLst>
            <a:ext uri="{FF2B5EF4-FFF2-40B4-BE49-F238E27FC236}">
              <a16:creationId xmlns:a16="http://schemas.microsoft.com/office/drawing/2014/main" id="{00000000-0008-0000-0F00-0000D6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28" name="【庁舎】&#10;有形固定資産減価償却率平均値テキスト">
          <a:extLst>
            <a:ext uri="{FF2B5EF4-FFF2-40B4-BE49-F238E27FC236}">
              <a16:creationId xmlns:a16="http://schemas.microsoft.com/office/drawing/2014/main" id="{00000000-0008-0000-0F00-0000D8020000}"/>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6268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126291</xdr:rowOff>
    </xdr:from>
    <xdr:ext cx="405111" cy="259045"/>
    <xdr:sp macro="" textlink="">
      <xdr:nvSpPr>
        <xdr:cNvPr id="740" name="【庁舎】&#10;有形固定資産減価償却率該当値テキスト">
          <a:extLst>
            <a:ext uri="{FF2B5EF4-FFF2-40B4-BE49-F238E27FC236}">
              <a16:creationId xmlns:a16="http://schemas.microsoft.com/office/drawing/2014/main" id="{00000000-0008-0000-0F00-0000E4020000}"/>
            </a:ext>
          </a:extLst>
        </xdr:cNvPr>
        <xdr:cNvSpPr txBox="1"/>
      </xdr:nvSpPr>
      <xdr:spPr>
        <a:xfrm>
          <a:off x="16357600"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113574</xdr:rowOff>
    </xdr:from>
    <xdr:to>
      <xdr:col>81</xdr:col>
      <xdr:colOff>101600</xdr:colOff>
      <xdr:row>105</xdr:row>
      <xdr:rowOff>43724</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5430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164374</xdr:rowOff>
    </xdr:from>
    <xdr:to>
      <xdr:col>85</xdr:col>
      <xdr:colOff>127000</xdr:colOff>
      <xdr:row>105</xdr:row>
      <xdr:rowOff>27214</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5481300" y="1799517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99061</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4592300" y="17995174"/>
          <a:ext cx="889000" cy="10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18869</xdr:rowOff>
    </xdr:from>
    <xdr:to>
      <xdr:col>72</xdr:col>
      <xdr:colOff>38100</xdr:colOff>
      <xdr:row>104</xdr:row>
      <xdr:rowOff>120469</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365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69669</xdr:rowOff>
    </xdr:from>
    <xdr:to>
      <xdr:col>76</xdr:col>
      <xdr:colOff>114300</xdr:colOff>
      <xdr:row>105</xdr:row>
      <xdr:rowOff>99061</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3703300" y="17900469"/>
          <a:ext cx="8890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47" name="n_1aveValue【庁舎】&#10;有形固定資産減価償却率">
          <a:extLst>
            <a:ext uri="{FF2B5EF4-FFF2-40B4-BE49-F238E27FC236}">
              <a16:creationId xmlns:a16="http://schemas.microsoft.com/office/drawing/2014/main" id="{00000000-0008-0000-0F00-0000EB02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48" name="n_2aveValue【庁舎】&#10;有形固定資産減価償却率">
          <a:extLst>
            <a:ext uri="{FF2B5EF4-FFF2-40B4-BE49-F238E27FC236}">
              <a16:creationId xmlns:a16="http://schemas.microsoft.com/office/drawing/2014/main" id="{00000000-0008-0000-0F00-0000EC0200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749" name="n_3aveValue【庁舎】&#10;有形固定資産減価償却率">
          <a:extLst>
            <a:ext uri="{FF2B5EF4-FFF2-40B4-BE49-F238E27FC236}">
              <a16:creationId xmlns:a16="http://schemas.microsoft.com/office/drawing/2014/main" id="{00000000-0008-0000-0F00-0000ED020000}"/>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50" name="n_4aveValue【庁舎】&#10;有形固定資産減価償却率">
          <a:extLst>
            <a:ext uri="{FF2B5EF4-FFF2-40B4-BE49-F238E27FC236}">
              <a16:creationId xmlns:a16="http://schemas.microsoft.com/office/drawing/2014/main" id="{00000000-0008-0000-0F00-0000EE02000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34851</xdr:rowOff>
    </xdr:from>
    <xdr:ext cx="405111" cy="259045"/>
    <xdr:sp macro="" textlink="">
      <xdr:nvSpPr>
        <xdr:cNvPr id="751" name="n_1mainValue【庁舎】&#10;有形固定資産減価償却率">
          <a:extLst>
            <a:ext uri="{FF2B5EF4-FFF2-40B4-BE49-F238E27FC236}">
              <a16:creationId xmlns:a16="http://schemas.microsoft.com/office/drawing/2014/main" id="{00000000-0008-0000-0F00-0000EF020000}"/>
            </a:ext>
          </a:extLst>
        </xdr:cNvPr>
        <xdr:cNvSpPr txBox="1"/>
      </xdr:nvSpPr>
      <xdr:spPr>
        <a:xfrm>
          <a:off x="15266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52" name="n_2mainValue【庁舎】&#10;有形固定資産減価償却率">
          <a:extLst>
            <a:ext uri="{FF2B5EF4-FFF2-40B4-BE49-F238E27FC236}">
              <a16:creationId xmlns:a16="http://schemas.microsoft.com/office/drawing/2014/main" id="{00000000-0008-0000-0F00-0000F002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136996</xdr:rowOff>
    </xdr:from>
    <xdr:ext cx="405111" cy="259045"/>
    <xdr:sp macro="" textlink="">
      <xdr:nvSpPr>
        <xdr:cNvPr id="753" name="n_3mainValue【庁舎】&#10;有形固定資産減価償却率">
          <a:extLst>
            <a:ext uri="{FF2B5EF4-FFF2-40B4-BE49-F238E27FC236}">
              <a16:creationId xmlns:a16="http://schemas.microsoft.com/office/drawing/2014/main" id="{00000000-0008-0000-0F00-0000F1020000}"/>
            </a:ext>
          </a:extLst>
        </xdr:cNvPr>
        <xdr:cNvSpPr txBox="1"/>
      </xdr:nvSpPr>
      <xdr:spPr>
        <a:xfrm>
          <a:off x="13500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庁舎】&#10;一人当たり面積グラフ枠">
          <a:extLst>
            <a:ext uri="{FF2B5EF4-FFF2-40B4-BE49-F238E27FC236}">
              <a16:creationId xmlns:a16="http://schemas.microsoft.com/office/drawing/2014/main" id="{00000000-0008-0000-0F00-00000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780" name="【庁舎】&#10;一人当たり面積最小値テキスト">
          <a:extLst>
            <a:ext uri="{FF2B5EF4-FFF2-40B4-BE49-F238E27FC236}">
              <a16:creationId xmlns:a16="http://schemas.microsoft.com/office/drawing/2014/main" id="{00000000-0008-0000-0F00-00000C03000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782" name="【庁舎】&#10;一人当たり面積最大値テキスト">
          <a:extLst>
            <a:ext uri="{FF2B5EF4-FFF2-40B4-BE49-F238E27FC236}">
              <a16:creationId xmlns:a16="http://schemas.microsoft.com/office/drawing/2014/main" id="{00000000-0008-0000-0F00-00000E03000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784" name="【庁舎】&#10;一人当たり面積平均値テキスト">
          <a:extLst>
            <a:ext uri="{FF2B5EF4-FFF2-40B4-BE49-F238E27FC236}">
              <a16:creationId xmlns:a16="http://schemas.microsoft.com/office/drawing/2014/main" id="{00000000-0008-0000-0F00-000010030000}"/>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785" name="フローチャート: 判断 784">
          <a:extLst>
            <a:ext uri="{FF2B5EF4-FFF2-40B4-BE49-F238E27FC236}">
              <a16:creationId xmlns:a16="http://schemas.microsoft.com/office/drawing/2014/main" id="{00000000-0008-0000-0F00-00001103000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787" name="フローチャート: 判断 786">
          <a:extLst>
            <a:ext uri="{FF2B5EF4-FFF2-40B4-BE49-F238E27FC236}">
              <a16:creationId xmlns:a16="http://schemas.microsoft.com/office/drawing/2014/main" id="{00000000-0008-0000-0F00-000013030000}"/>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144599</xdr:rowOff>
    </xdr:from>
    <xdr:to>
      <xdr:col>116</xdr:col>
      <xdr:colOff>114300</xdr:colOff>
      <xdr:row>105</xdr:row>
      <xdr:rowOff>74749</xdr:rowOff>
    </xdr:to>
    <xdr:sp macro="" textlink="">
      <xdr:nvSpPr>
        <xdr:cNvPr id="795" name="楕円 794">
          <a:extLst>
            <a:ext uri="{FF2B5EF4-FFF2-40B4-BE49-F238E27FC236}">
              <a16:creationId xmlns:a16="http://schemas.microsoft.com/office/drawing/2014/main" id="{00000000-0008-0000-0F00-00001B030000}"/>
            </a:ext>
          </a:extLst>
        </xdr:cNvPr>
        <xdr:cNvSpPr/>
      </xdr:nvSpPr>
      <xdr:spPr>
        <a:xfrm>
          <a:off x="221107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167476</xdr:rowOff>
    </xdr:from>
    <xdr:ext cx="469744" cy="259045"/>
    <xdr:sp macro="" textlink="">
      <xdr:nvSpPr>
        <xdr:cNvPr id="796" name="【庁舎】&#10;一人当たり面積該当値テキスト">
          <a:extLst>
            <a:ext uri="{FF2B5EF4-FFF2-40B4-BE49-F238E27FC236}">
              <a16:creationId xmlns:a16="http://schemas.microsoft.com/office/drawing/2014/main" id="{00000000-0008-0000-0F00-00001C030000}"/>
            </a:ext>
          </a:extLst>
        </xdr:cNvPr>
        <xdr:cNvSpPr txBox="1"/>
      </xdr:nvSpPr>
      <xdr:spPr>
        <a:xfrm>
          <a:off x="22199600" y="1782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4173</xdr:rowOff>
    </xdr:from>
    <xdr:to>
      <xdr:col>112</xdr:col>
      <xdr:colOff>38100</xdr:colOff>
      <xdr:row>105</xdr:row>
      <xdr:rowOff>105773</xdr:rowOff>
    </xdr:to>
    <xdr:sp macro="" textlink="">
      <xdr:nvSpPr>
        <xdr:cNvPr id="797" name="楕円 796">
          <a:extLst>
            <a:ext uri="{FF2B5EF4-FFF2-40B4-BE49-F238E27FC236}">
              <a16:creationId xmlns:a16="http://schemas.microsoft.com/office/drawing/2014/main" id="{00000000-0008-0000-0F00-00001D030000}"/>
            </a:ext>
          </a:extLst>
        </xdr:cNvPr>
        <xdr:cNvSpPr/>
      </xdr:nvSpPr>
      <xdr:spPr>
        <a:xfrm>
          <a:off x="2127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23949</xdr:rowOff>
    </xdr:from>
    <xdr:to>
      <xdr:col>116</xdr:col>
      <xdr:colOff>63500</xdr:colOff>
      <xdr:row>105</xdr:row>
      <xdr:rowOff>54973</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21323300" y="180261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799" name="楕円 798">
          <a:extLst>
            <a:ext uri="{FF2B5EF4-FFF2-40B4-BE49-F238E27FC236}">
              <a16:creationId xmlns:a16="http://schemas.microsoft.com/office/drawing/2014/main" id="{00000000-0008-0000-0F00-00001F030000}"/>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54973</xdr:rowOff>
    </xdr:from>
    <xdr:to>
      <xdr:col>111</xdr:col>
      <xdr:colOff>177800</xdr:colOff>
      <xdr:row>106</xdr:row>
      <xdr:rowOff>148045</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flipV="1">
          <a:off x="20434300" y="18057223"/>
          <a:ext cx="8890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107043</xdr:rowOff>
    </xdr:from>
    <xdr:to>
      <xdr:col>102</xdr:col>
      <xdr:colOff>165100</xdr:colOff>
      <xdr:row>105</xdr:row>
      <xdr:rowOff>37193</xdr:rowOff>
    </xdr:to>
    <xdr:sp macro="" textlink="">
      <xdr:nvSpPr>
        <xdr:cNvPr id="801" name="楕円 800">
          <a:extLst>
            <a:ext uri="{FF2B5EF4-FFF2-40B4-BE49-F238E27FC236}">
              <a16:creationId xmlns:a16="http://schemas.microsoft.com/office/drawing/2014/main" id="{00000000-0008-0000-0F00-000021030000}"/>
            </a:ext>
          </a:extLst>
        </xdr:cNvPr>
        <xdr:cNvSpPr/>
      </xdr:nvSpPr>
      <xdr:spPr>
        <a:xfrm>
          <a:off x="19494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157843</xdr:rowOff>
    </xdr:from>
    <xdr:to>
      <xdr:col>107</xdr:col>
      <xdr:colOff>50800</xdr:colOff>
      <xdr:row>106</xdr:row>
      <xdr:rowOff>148045</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9545300" y="17988643"/>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03" name="n_1aveValue【庁舎】&#10;一人当たり面積">
          <a:extLst>
            <a:ext uri="{FF2B5EF4-FFF2-40B4-BE49-F238E27FC236}">
              <a16:creationId xmlns:a16="http://schemas.microsoft.com/office/drawing/2014/main" id="{00000000-0008-0000-0F00-000023030000}"/>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04" name="n_2aveValue【庁舎】&#10;一人当たり面積">
          <a:extLst>
            <a:ext uri="{FF2B5EF4-FFF2-40B4-BE49-F238E27FC236}">
              <a16:creationId xmlns:a16="http://schemas.microsoft.com/office/drawing/2014/main" id="{00000000-0008-0000-0F00-000024030000}"/>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05" name="n_3aveValue【庁舎】&#10;一人当たり面積">
          <a:extLst>
            <a:ext uri="{FF2B5EF4-FFF2-40B4-BE49-F238E27FC236}">
              <a16:creationId xmlns:a16="http://schemas.microsoft.com/office/drawing/2014/main" id="{00000000-0008-0000-0F00-000025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06" name="n_4aveValue【庁舎】&#10;一人当たり面積">
          <a:extLst>
            <a:ext uri="{FF2B5EF4-FFF2-40B4-BE49-F238E27FC236}">
              <a16:creationId xmlns:a16="http://schemas.microsoft.com/office/drawing/2014/main" id="{00000000-0008-0000-0F00-000026030000}"/>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122300</xdr:rowOff>
    </xdr:from>
    <xdr:ext cx="469744" cy="259045"/>
    <xdr:sp macro="" textlink="">
      <xdr:nvSpPr>
        <xdr:cNvPr id="807" name="n_1mainValue【庁舎】&#10;一人当たり面積">
          <a:extLst>
            <a:ext uri="{FF2B5EF4-FFF2-40B4-BE49-F238E27FC236}">
              <a16:creationId xmlns:a16="http://schemas.microsoft.com/office/drawing/2014/main" id="{00000000-0008-0000-0F00-000027030000}"/>
            </a:ext>
          </a:extLst>
        </xdr:cNvPr>
        <xdr:cNvSpPr txBox="1"/>
      </xdr:nvSpPr>
      <xdr:spPr>
        <a:xfrm>
          <a:off x="21075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808" name="n_2mainValue【庁舎】&#10;一人当たり面積">
          <a:extLst>
            <a:ext uri="{FF2B5EF4-FFF2-40B4-BE49-F238E27FC236}">
              <a16:creationId xmlns:a16="http://schemas.microsoft.com/office/drawing/2014/main" id="{00000000-0008-0000-0F00-000028030000}"/>
            </a:ext>
          </a:extLst>
        </xdr:cNvPr>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53720</xdr:rowOff>
    </xdr:from>
    <xdr:ext cx="469744" cy="259045"/>
    <xdr:sp macro="" textlink="">
      <xdr:nvSpPr>
        <xdr:cNvPr id="809" name="n_3mainValue【庁舎】&#10;一人当たり面積">
          <a:extLst>
            <a:ext uri="{FF2B5EF4-FFF2-40B4-BE49-F238E27FC236}">
              <a16:creationId xmlns:a16="http://schemas.microsoft.com/office/drawing/2014/main" id="{00000000-0008-0000-0F00-000029030000}"/>
            </a:ext>
          </a:extLst>
        </xdr:cNvPr>
        <xdr:cNvSpPr txBox="1"/>
      </xdr:nvSpPr>
      <xdr:spPr>
        <a:xfrm>
          <a:off x="19310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有形固定資産減価償却率については、概ね緩やかな上昇傾向にあり、主な要因は、新規の施設整備を控えている反面、平成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上天草市公共施設等総合管理計画に沿って、老朽化した施設について計画的な整備や長寿命化を図っているためである。なお、一人当たりの指標が概ね増加しているのは、人口減少に起因す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年度から同じ数値であり、類似団体平均値より</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公共施設使用料及び各種手数料の見直しや、全庁的な徴収業務の取組み強化により収納率向上を目指すとともに、本市の主たる産業である観光業及び農林水産業に係る観光需要と観光消費を拡大する事業、農林水産物の生産・加工品開発・販売を拡大する事業を重点的に取組むことで、市民所得の向上を図り自主財源拡充に繋げ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144992</xdr:rowOff>
    </xdr:from>
    <xdr:to>
      <xdr:col>11</xdr:col>
      <xdr:colOff>31750</xdr:colOff>
      <xdr:row>44</xdr:row>
      <xdr:rowOff>144992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94192</xdr:rowOff>
    </xdr:from>
    <xdr:to>
      <xdr:col>7</xdr:col>
      <xdr:colOff>31750</xdr:colOff>
      <xdr:row>45</xdr:row>
      <xdr:rowOff>24342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ポイント増加し、類似団体と比較して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ポイント、県平均と比較して同じく</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前年度と比較して、分母である経常一般財源等について、地方交付税や臨時財政対策債等が減収したことにより、全体として減収した。</a:t>
          </a:r>
        </a:p>
        <a:p>
          <a:r>
            <a:rPr kumimoji="1" lang="ja-JP" altLang="en-US" sz="1300">
              <a:latin typeface="ＭＳ Ｐゴシック" panose="020B0600070205080204" pitchFamily="50" charset="-128"/>
              <a:ea typeface="ＭＳ Ｐゴシック" panose="020B0600070205080204" pitchFamily="50" charset="-128"/>
            </a:rPr>
            <a:t>　また、分子である経常経費充当一般財源等についても、人件費、公債費等が減少したものの、分母の額の減少が分子の減少の割合を上回ったたため、経常収支比率が増加した。適正な組織再編及び定員管理等による人件費の削減、地方債発行額の抑制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156391</xdr:rowOff>
    </xdr:from>
    <xdr:to>
      <xdr:col>23</xdr:col>
      <xdr:colOff>133350</xdr:colOff>
      <xdr:row>61</xdr:row>
      <xdr:rowOff>84909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43391"/>
          <a:ext cx="8382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156391</xdr:rowOff>
    </xdr:from>
    <xdr:to>
      <xdr:col>19</xdr:col>
      <xdr:colOff>133350</xdr:colOff>
      <xdr:row>61</xdr:row>
      <xdr:rowOff>2177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4339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2177</xdr:rowOff>
    </xdr:from>
    <xdr:to>
      <xdr:col>15</xdr:col>
      <xdr:colOff>82550</xdr:colOff>
      <xdr:row>61</xdr:row>
      <xdr:rowOff>43543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6062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61</xdr:row>
      <xdr:rowOff>43543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33116"/>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34109</xdr:rowOff>
    </xdr:from>
    <xdr:to>
      <xdr:col>23</xdr:col>
      <xdr:colOff>184150</xdr:colOff>
      <xdr:row>61</xdr:row>
      <xdr:rowOff>135709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105591</xdr:rowOff>
    </xdr:from>
    <xdr:to>
      <xdr:col>19</xdr:col>
      <xdr:colOff>184150</xdr:colOff>
      <xdr:row>61</xdr:row>
      <xdr:rowOff>35741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20518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122827</xdr:rowOff>
    </xdr:from>
    <xdr:to>
      <xdr:col>15</xdr:col>
      <xdr:colOff>133350</xdr:colOff>
      <xdr:row>61</xdr:row>
      <xdr:rowOff>52977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37754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164193</xdr:rowOff>
    </xdr:from>
    <xdr:to>
      <xdr:col>11</xdr:col>
      <xdr:colOff>82550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66766</xdr:rowOff>
    </xdr:from>
    <xdr:to>
      <xdr:col>7</xdr:col>
      <xdr:colOff>31750</xdr:colOff>
      <xdr:row>59</xdr:row>
      <xdr:rowOff>168366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7093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人件費は減少したものの、ふるさと応援寄附金事務事業等に係る物件費が増加したことにより、平成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15,086</a:t>
          </a:r>
          <a:r>
            <a:rPr kumimoji="1" lang="ja-JP" altLang="en-US" sz="1300">
              <a:latin typeface="ＭＳ Ｐゴシック" panose="020B0600070205080204" pitchFamily="50" charset="-128"/>
              <a:ea typeface="ＭＳ Ｐゴシック" panose="020B0600070205080204" pitchFamily="50" charset="-128"/>
            </a:rPr>
            <a:t>円増加したが、類似団体と比較して下回っている状況が続いている。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しかしながら、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141977</xdr:rowOff>
    </xdr:from>
    <xdr:to>
      <xdr:col>23</xdr:col>
      <xdr:colOff>133350</xdr:colOff>
      <xdr:row>82</xdr:row>
      <xdr:rowOff>31198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29427"/>
          <a:ext cx="838200" cy="6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118571</xdr:rowOff>
    </xdr:from>
    <xdr:to>
      <xdr:col>19</xdr:col>
      <xdr:colOff>133350</xdr:colOff>
      <xdr:row>81</xdr:row>
      <xdr:rowOff>141977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6021"/>
          <a:ext cx="889000" cy="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113266</xdr:rowOff>
    </xdr:from>
    <xdr:to>
      <xdr:col>15</xdr:col>
      <xdr:colOff>82550</xdr:colOff>
      <xdr:row>81</xdr:row>
      <xdr:rowOff>118571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0716"/>
          <a:ext cx="889000" cy="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67247</xdr:rowOff>
    </xdr:from>
    <xdr:to>
      <xdr:col>11</xdr:col>
      <xdr:colOff>31750</xdr:colOff>
      <xdr:row>81</xdr:row>
      <xdr:rowOff>113266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4697"/>
          <a:ext cx="889000" cy="4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151848</xdr:rowOff>
    </xdr:from>
    <xdr:to>
      <xdr:col>23</xdr:col>
      <xdr:colOff>184150</xdr:colOff>
      <xdr:row>82</xdr:row>
      <xdr:rowOff>81998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168375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91177</xdr:rowOff>
    </xdr:from>
    <xdr:to>
      <xdr:col>19</xdr:col>
      <xdr:colOff>184150</xdr:colOff>
      <xdr:row>82</xdr:row>
      <xdr:rowOff>21327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31504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47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67771</xdr:rowOff>
    </xdr:from>
    <xdr:to>
      <xdr:col>15</xdr:col>
      <xdr:colOff>133350</xdr:colOff>
      <xdr:row>81</xdr:row>
      <xdr:rowOff>169371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62466</xdr:rowOff>
    </xdr:from>
    <xdr:to>
      <xdr:col>11</xdr:col>
      <xdr:colOff>82550</xdr:colOff>
      <xdr:row>81</xdr:row>
      <xdr:rowOff>164066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16447</xdr:rowOff>
    </xdr:from>
    <xdr:to>
      <xdr:col>7</xdr:col>
      <xdr:colOff>31750</xdr:colOff>
      <xdr:row>81</xdr:row>
      <xdr:rowOff>118047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128224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77611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267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23989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64205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4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104422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8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合併当初の平成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年度の職員数は</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人で人口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人まで改善された。</a:t>
          </a:r>
        </a:p>
        <a:p>
          <a:r>
            <a:rPr kumimoji="1" lang="ja-JP" altLang="en-US" sz="1300">
              <a:latin typeface="ＭＳ Ｐゴシック" panose="020B0600070205080204" pitchFamily="50" charset="-128"/>
              <a:ea typeface="ＭＳ Ｐゴシック" panose="020B0600070205080204" pitchFamily="50" charset="-128"/>
            </a:rPr>
            <a:t>　令和元年度は人口の減により、前年度と比較して</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ポイント増加しているが、平成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98455</xdr:rowOff>
    </xdr:from>
    <xdr:to>
      <xdr:col>81</xdr:col>
      <xdr:colOff>44450</xdr:colOff>
      <xdr:row>62</xdr:row>
      <xdr:rowOff>117989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2835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85816</xdr:rowOff>
    </xdr:from>
    <xdr:to>
      <xdr:col>77</xdr:col>
      <xdr:colOff>44450</xdr:colOff>
      <xdr:row>62</xdr:row>
      <xdr:rowOff>98455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1571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74325</xdr:rowOff>
    </xdr:from>
    <xdr:to>
      <xdr:col>72</xdr:col>
      <xdr:colOff>203200</xdr:colOff>
      <xdr:row>62</xdr:row>
      <xdr:rowOff>85816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0422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47897</xdr:rowOff>
    </xdr:from>
    <xdr:to>
      <xdr:col>68</xdr:col>
      <xdr:colOff>152400</xdr:colOff>
      <xdr:row>62</xdr:row>
      <xdr:rowOff>74325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7779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83716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47655</xdr:rowOff>
    </xdr:from>
    <xdr:to>
      <xdr:col>77</xdr:col>
      <xdr:colOff>95250</xdr:colOff>
      <xdr:row>62</xdr:row>
      <xdr:rowOff>149255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159432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4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23525</xdr:rowOff>
    </xdr:from>
    <xdr:to>
      <xdr:col>68</xdr:col>
      <xdr:colOff>203200</xdr:colOff>
      <xdr:row>62</xdr:row>
      <xdr:rowOff>125125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135302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2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ポイント、県平均</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年度まで年々減少していたものの、普通交付税額が減少したことにより、前年度比較で増となった。</a:t>
          </a:r>
        </a:p>
        <a:p>
          <a:r>
            <a:rPr kumimoji="1" lang="ja-JP" altLang="en-US" sz="1300">
              <a:latin typeface="ＭＳ Ｐゴシック" panose="020B0600070205080204" pitchFamily="50" charset="-128"/>
              <a:ea typeface="ＭＳ Ｐゴシック" panose="020B0600070205080204" pitchFamily="50" charset="-128"/>
            </a:rPr>
            <a:t>　今後は、地方債発行額の抑制や民間資金等の繰上償還による公債費の削減に努める。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76306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1593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72284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72284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72284</xdr:rowOff>
    </xdr:from>
    <xdr:to>
      <xdr:col>68</xdr:col>
      <xdr:colOff>152400</xdr:colOff>
      <xdr:row>37</xdr:row>
      <xdr:rowOff>84349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15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25506</xdr:rowOff>
    </xdr:from>
    <xdr:to>
      <xdr:col>81</xdr:col>
      <xdr:colOff>95250</xdr:colOff>
      <xdr:row>37</xdr:row>
      <xdr:rowOff>127106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169033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21484</xdr:rowOff>
    </xdr:from>
    <xdr:to>
      <xdr:col>68</xdr:col>
      <xdr:colOff>203200</xdr:colOff>
      <xdr:row>37</xdr:row>
      <xdr:rowOff>123084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107861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33549</xdr:rowOff>
    </xdr:from>
    <xdr:to>
      <xdr:col>64</xdr:col>
      <xdr:colOff>152400</xdr:colOff>
      <xdr:row>37</xdr:row>
      <xdr:rowOff>135149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119926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年度と同様に将来負担比率は生じていない。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主な要因としては、令和元年度決算において、充当可能財源等が将来負担額を上回ったため、分子がマイナス値となったことが挙げられる。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106701</xdr:rowOff>
    </xdr:from>
    <xdr:to>
      <xdr:col>64</xdr:col>
      <xdr:colOff>152400</xdr:colOff>
      <xdr:row>14</xdr:row>
      <xdr:rowOff>36851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47028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0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主な要因は、退職等による職員数の減が挙げられる。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4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主な要因としては、ふるさと応援寄附金事務事業等に係る委託料の増が挙げられるが、今後も事務事業や民間委託の見直し等を検討し、物件費の節減に努める。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014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129721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57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129721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57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129721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164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主な要因は、障害者自立支援事業（介護給付費等）や老人ホーム入所措置事業等の増が挙げられる。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67128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2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140607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主な要因は、介護保険特別会計への繰出金の増額等であるが、今後は特別会計の運営において、経費の削減と合理化を図り財政健全化に努める。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74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142240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主な要因は、天草広域連合消防費負担金（常備消防費）の増等が挙げられる。　</a:t>
          </a:r>
        </a:p>
        <a:p>
          <a:r>
            <a:rPr kumimoji="1" lang="ja-JP" altLang="en-US" sz="1300">
              <a:latin typeface="ＭＳ Ｐゴシック" panose="020B0600070205080204" pitchFamily="50" charset="-128"/>
              <a:ea typeface="ＭＳ Ｐゴシック" panose="020B0600070205080204" pitchFamily="50" charset="-128"/>
            </a:rPr>
            <a:t>　今後は、補助金の見直しを進めるとともに、公営企業（水道、病院、下水道事業等）の経営健全化による独立採算制を推進することで、補助費等の抑制に努める。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186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38</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00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主な要因は、単年度償還額が大きい合併特例債や過疎対策事業債が平成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年度に完済したことが挙げられる。</a:t>
          </a:r>
        </a:p>
        <a:p>
          <a:r>
            <a:rPr kumimoji="1" lang="ja-JP" altLang="en-US" sz="1300">
              <a:latin typeface="ＭＳ Ｐゴシック" panose="020B0600070205080204" pitchFamily="50" charset="-128"/>
              <a:ea typeface="ＭＳ Ｐゴシック" panose="020B0600070205080204" pitchFamily="50" charset="-128"/>
            </a:rPr>
            <a:t>　合併特例債の発行期限を見据えた集中的かつ効果的な投資による地方債の増加により、元利償還金は横ばいで推移することが見込まれる。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　その後は、地方債の発行を抑え、公債費の減少に努める。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102235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362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102235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495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49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55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170197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51435</xdr:rowOff>
    </xdr:from>
    <xdr:to>
      <xdr:col>20</xdr:col>
      <xdr:colOff>38100</xdr:colOff>
      <xdr:row>75</xdr:row>
      <xdr:rowOff>153036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137813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9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40005</xdr:rowOff>
    </xdr:from>
    <xdr:to>
      <xdr:col>15</xdr:col>
      <xdr:colOff>149225</xdr:colOff>
      <xdr:row>75</xdr:row>
      <xdr:rowOff>141605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126382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132097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75.3%</a:t>
          </a:r>
          <a:r>
            <a:rPr kumimoji="1" lang="ja-JP" altLang="en-US" sz="1300">
              <a:latin typeface="ＭＳ Ｐゴシック" panose="020B0600070205080204" pitchFamily="50" charset="-128"/>
              <a:ea typeface="ＭＳ Ｐゴシック" panose="020B0600070205080204" pitchFamily="50" charset="-128"/>
            </a:rPr>
            <a:t>となっており、類似団体より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公債費以外で経常経費を比較すると、補助費等については類似団体平均を大きく上回っているため、令和元年度は補助金の見直し調査を行い、補助金の効果、必要性を検証したところであり、今後も引き続き補助金の適正化を図っていきながら、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77</xdr:row>
      <xdr:rowOff>83565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93192"/>
          <a:ext cx="8382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93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76</xdr:row>
      <xdr:rowOff>154432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76</xdr:row>
      <xdr:rowOff>154432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280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29769</xdr:rowOff>
    </xdr:from>
    <xdr:to>
      <xdr:col>29</xdr:col>
      <xdr:colOff>127000</xdr:colOff>
      <xdr:row>16</xdr:row>
      <xdr:rowOff>86093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0594"/>
          <a:ext cx="647700" cy="5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83287</xdr:rowOff>
    </xdr:from>
    <xdr:to>
      <xdr:col>26</xdr:col>
      <xdr:colOff>50800</xdr:colOff>
      <xdr:row>16</xdr:row>
      <xdr:rowOff>86093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74112"/>
          <a:ext cx="698500" cy="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83287</xdr:rowOff>
    </xdr:from>
    <xdr:to>
      <xdr:col>22</xdr:col>
      <xdr:colOff>114300</xdr:colOff>
      <xdr:row>16</xdr:row>
      <xdr:rowOff>98577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4112"/>
          <a:ext cx="698500" cy="1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96774</xdr:rowOff>
    </xdr:from>
    <xdr:to>
      <xdr:col>18</xdr:col>
      <xdr:colOff>177800</xdr:colOff>
      <xdr:row>16</xdr:row>
      <xdr:rowOff>98577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87599"/>
          <a:ext cx="698500" cy="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150419</xdr:rowOff>
    </xdr:from>
    <xdr:to>
      <xdr:col>29</xdr:col>
      <xdr:colOff>177800</xdr:colOff>
      <xdr:row>16</xdr:row>
      <xdr:rowOff>80569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166946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35293</xdr:rowOff>
    </xdr:from>
    <xdr:to>
      <xdr:col>26</xdr:col>
      <xdr:colOff>101600</xdr:colOff>
      <xdr:row>16</xdr:row>
      <xdr:rowOff>136893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147070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4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32487</xdr:rowOff>
    </xdr:from>
    <xdr:to>
      <xdr:col>22</xdr:col>
      <xdr:colOff>165100</xdr:colOff>
      <xdr:row>16</xdr:row>
      <xdr:rowOff>134087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144264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47777</xdr:rowOff>
    </xdr:from>
    <xdr:to>
      <xdr:col>19</xdr:col>
      <xdr:colOff>38100</xdr:colOff>
      <xdr:row>16</xdr:row>
      <xdr:rowOff>149377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159554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45974</xdr:rowOff>
    </xdr:from>
    <xdr:to>
      <xdr:col>15</xdr:col>
      <xdr:colOff>101600</xdr:colOff>
      <xdr:row>16</xdr:row>
      <xdr:rowOff>147574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157751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288049</xdr:rowOff>
    </xdr:from>
    <xdr:to>
      <xdr:col>29</xdr:col>
      <xdr:colOff>127000</xdr:colOff>
      <xdr:row>37</xdr:row>
      <xdr:rowOff>290220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12749"/>
          <a:ext cx="6477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272826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9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290220</xdr:rowOff>
    </xdr:from>
    <xdr:to>
      <xdr:col>26</xdr:col>
      <xdr:colOff>50800</xdr:colOff>
      <xdr:row>37</xdr:row>
      <xdr:rowOff>293467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14920"/>
          <a:ext cx="6985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293467</xdr:rowOff>
    </xdr:from>
    <xdr:to>
      <xdr:col>22</xdr:col>
      <xdr:colOff>114300</xdr:colOff>
      <xdr:row>37</xdr:row>
      <xdr:rowOff>299071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18167"/>
          <a:ext cx="698500" cy="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297531</xdr:rowOff>
    </xdr:from>
    <xdr:to>
      <xdr:col>18</xdr:col>
      <xdr:colOff>177800</xdr:colOff>
      <xdr:row>37</xdr:row>
      <xdr:rowOff>299071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22231"/>
          <a:ext cx="698500" cy="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237249</xdr:rowOff>
    </xdr:from>
    <xdr:to>
      <xdr:col>29</xdr:col>
      <xdr:colOff>177800</xdr:colOff>
      <xdr:row>37</xdr:row>
      <xdr:rowOff>338849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82326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239420</xdr:rowOff>
    </xdr:from>
    <xdr:to>
      <xdr:col>26</xdr:col>
      <xdr:colOff>101600</xdr:colOff>
      <xdr:row>37</xdr:row>
      <xdr:rowOff>341020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242667</xdr:rowOff>
    </xdr:from>
    <xdr:to>
      <xdr:col>22</xdr:col>
      <xdr:colOff>165100</xdr:colOff>
      <xdr:row>38</xdr:row>
      <xdr:rowOff>1367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6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11544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248271</xdr:rowOff>
    </xdr:from>
    <xdr:to>
      <xdr:col>19</xdr:col>
      <xdr:colOff>38100</xdr:colOff>
      <xdr:row>38</xdr:row>
      <xdr:rowOff>6971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246731</xdr:rowOff>
    </xdr:from>
    <xdr:to>
      <xdr:col>15</xdr:col>
      <xdr:colOff>101600</xdr:colOff>
      <xdr:row>38</xdr:row>
      <xdr:rowOff>5431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7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15608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77325</xdr:rowOff>
    </xdr:from>
    <xdr:to>
      <xdr:col>24</xdr:col>
      <xdr:colOff>63500</xdr:colOff>
      <xdr:row>35</xdr:row>
      <xdr:rowOff>87884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78075"/>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66069</xdr:rowOff>
    </xdr:from>
    <xdr:to>
      <xdr:col>19</xdr:col>
      <xdr:colOff>177800</xdr:colOff>
      <xdr:row>35</xdr:row>
      <xdr:rowOff>77325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66819"/>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66069</xdr:rowOff>
    </xdr:from>
    <xdr:to>
      <xdr:col>15</xdr:col>
      <xdr:colOff>50800</xdr:colOff>
      <xdr:row>35</xdr:row>
      <xdr:rowOff>73624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6819"/>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72992</xdr:rowOff>
    </xdr:from>
    <xdr:to>
      <xdr:col>10</xdr:col>
      <xdr:colOff>114300</xdr:colOff>
      <xdr:row>35</xdr:row>
      <xdr:rowOff>73624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73742"/>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59961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26525</xdr:rowOff>
    </xdr:from>
    <xdr:to>
      <xdr:col>20</xdr:col>
      <xdr:colOff>38100</xdr:colOff>
      <xdr:row>35</xdr:row>
      <xdr:rowOff>128125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144652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15269</xdr:rowOff>
    </xdr:from>
    <xdr:to>
      <xdr:col>15</xdr:col>
      <xdr:colOff>101600</xdr:colOff>
      <xdr:row>35</xdr:row>
      <xdr:rowOff>116869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133396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22824</xdr:rowOff>
    </xdr:from>
    <xdr:to>
      <xdr:col>10</xdr:col>
      <xdr:colOff>165100</xdr:colOff>
      <xdr:row>35</xdr:row>
      <xdr:rowOff>124424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140951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22192</xdr:rowOff>
    </xdr:from>
    <xdr:to>
      <xdr:col>6</xdr:col>
      <xdr:colOff>38100</xdr:colOff>
      <xdr:row>35</xdr:row>
      <xdr:rowOff>123792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140319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131159</xdr:rowOff>
    </xdr:from>
    <xdr:to>
      <xdr:col>24</xdr:col>
      <xdr:colOff>63500</xdr:colOff>
      <xdr:row>57</xdr:row>
      <xdr:rowOff>20234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32359"/>
          <a:ext cx="838200" cy="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20234</xdr:rowOff>
    </xdr:from>
    <xdr:to>
      <xdr:col>19</xdr:col>
      <xdr:colOff>177800</xdr:colOff>
      <xdr:row>57</xdr:row>
      <xdr:rowOff>45503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2884"/>
          <a:ext cx="889000" cy="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43107</xdr:rowOff>
    </xdr:from>
    <xdr:to>
      <xdr:col>15</xdr:col>
      <xdr:colOff>50800</xdr:colOff>
      <xdr:row>57</xdr:row>
      <xdr:rowOff>45503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15757"/>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43107</xdr:rowOff>
    </xdr:from>
    <xdr:to>
      <xdr:col>10</xdr:col>
      <xdr:colOff>114300</xdr:colOff>
      <xdr:row>57</xdr:row>
      <xdr:rowOff>91356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5757"/>
          <a:ext cx="889000" cy="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80359</xdr:rowOff>
    </xdr:from>
    <xdr:to>
      <xdr:col>24</xdr:col>
      <xdr:colOff>114300</xdr:colOff>
      <xdr:row>57</xdr:row>
      <xdr:rowOff>10509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58786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140884</xdr:rowOff>
    </xdr:from>
    <xdr:to>
      <xdr:col>20</xdr:col>
      <xdr:colOff>38100</xdr:colOff>
      <xdr:row>57</xdr:row>
      <xdr:rowOff>71034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62161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166153</xdr:rowOff>
    </xdr:from>
    <xdr:to>
      <xdr:col>15</xdr:col>
      <xdr:colOff>101600</xdr:colOff>
      <xdr:row>57</xdr:row>
      <xdr:rowOff>96303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87430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163757</xdr:rowOff>
    </xdr:from>
    <xdr:to>
      <xdr:col>10</xdr:col>
      <xdr:colOff>165100</xdr:colOff>
      <xdr:row>57</xdr:row>
      <xdr:rowOff>93907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85034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40556</xdr:rowOff>
    </xdr:from>
    <xdr:to>
      <xdr:col>6</xdr:col>
      <xdr:colOff>38100</xdr:colOff>
      <xdr:row>57</xdr:row>
      <xdr:rowOff>142156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133283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60193</xdr:rowOff>
    </xdr:from>
    <xdr:to>
      <xdr:col>24</xdr:col>
      <xdr:colOff>63500</xdr:colOff>
      <xdr:row>78</xdr:row>
      <xdr:rowOff>86847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33293"/>
          <a:ext cx="8382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60193</xdr:rowOff>
    </xdr:from>
    <xdr:to>
      <xdr:col>19</xdr:col>
      <xdr:colOff>177800</xdr:colOff>
      <xdr:row>78</xdr:row>
      <xdr:rowOff>63576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3293"/>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63576</xdr:rowOff>
    </xdr:from>
    <xdr:to>
      <xdr:col>15</xdr:col>
      <xdr:colOff>50800</xdr:colOff>
      <xdr:row>78</xdr:row>
      <xdr:rowOff>74823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36676"/>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74823</xdr:rowOff>
    </xdr:from>
    <xdr:to>
      <xdr:col>10</xdr:col>
      <xdr:colOff>114300</xdr:colOff>
      <xdr:row>78</xdr:row>
      <xdr:rowOff>88243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7923"/>
          <a:ext cx="889000" cy="1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36047</xdr:rowOff>
    </xdr:from>
    <xdr:to>
      <xdr:col>24</xdr:col>
      <xdr:colOff>114300</xdr:colOff>
      <xdr:row>78</xdr:row>
      <xdr:rowOff>137647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122424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9393</xdr:rowOff>
    </xdr:from>
    <xdr:to>
      <xdr:col>20</xdr:col>
      <xdr:colOff>38100</xdr:colOff>
      <xdr:row>78</xdr:row>
      <xdr:rowOff>110993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102120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12776</xdr:rowOff>
    </xdr:from>
    <xdr:to>
      <xdr:col>15</xdr:col>
      <xdr:colOff>101600</xdr:colOff>
      <xdr:row>78</xdr:row>
      <xdr:rowOff>114376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105503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24023</xdr:rowOff>
    </xdr:from>
    <xdr:to>
      <xdr:col>10</xdr:col>
      <xdr:colOff>165100</xdr:colOff>
      <xdr:row>78</xdr:row>
      <xdr:rowOff>125623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116750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37443</xdr:rowOff>
    </xdr:from>
    <xdr:to>
      <xdr:col>6</xdr:col>
      <xdr:colOff>38100</xdr:colOff>
      <xdr:row>78</xdr:row>
      <xdr:rowOff>139043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130170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37388</xdr:rowOff>
    </xdr:from>
    <xdr:to>
      <xdr:col>24</xdr:col>
      <xdr:colOff>63500</xdr:colOff>
      <xdr:row>95</xdr:row>
      <xdr:rowOff>89815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25138"/>
          <a:ext cx="838200" cy="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89815</xdr:rowOff>
    </xdr:from>
    <xdr:to>
      <xdr:col>19</xdr:col>
      <xdr:colOff>177800</xdr:colOff>
      <xdr:row>95</xdr:row>
      <xdr:rowOff>90779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77565"/>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90779</xdr:rowOff>
    </xdr:from>
    <xdr:to>
      <xdr:col>15</xdr:col>
      <xdr:colOff>50800</xdr:colOff>
      <xdr:row>96</xdr:row>
      <xdr:rowOff>9589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78529"/>
          <a:ext cx="889000"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9589</xdr:rowOff>
    </xdr:from>
    <xdr:to>
      <xdr:col>10</xdr:col>
      <xdr:colOff>114300</xdr:colOff>
      <xdr:row>96</xdr:row>
      <xdr:rowOff>25095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878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158038</xdr:rowOff>
    </xdr:from>
    <xdr:to>
      <xdr:col>24</xdr:col>
      <xdr:colOff>114300</xdr:colOff>
      <xdr:row>95</xdr:row>
      <xdr:rowOff>88188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9465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2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39015</xdr:rowOff>
    </xdr:from>
    <xdr:to>
      <xdr:col>20</xdr:col>
      <xdr:colOff>38100</xdr:colOff>
      <xdr:row>95</xdr:row>
      <xdr:rowOff>140615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157142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0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39979</xdr:rowOff>
    </xdr:from>
    <xdr:to>
      <xdr:col>15</xdr:col>
      <xdr:colOff>101600</xdr:colOff>
      <xdr:row>95</xdr:row>
      <xdr:rowOff>141579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158106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130239</xdr:rowOff>
    </xdr:from>
    <xdr:to>
      <xdr:col>10</xdr:col>
      <xdr:colOff>165100</xdr:colOff>
      <xdr:row>96</xdr:row>
      <xdr:rowOff>60389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76916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145745</xdr:rowOff>
    </xdr:from>
    <xdr:to>
      <xdr:col>6</xdr:col>
      <xdr:colOff>38100</xdr:colOff>
      <xdr:row>96</xdr:row>
      <xdr:rowOff>75895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92422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129944</xdr:rowOff>
    </xdr:from>
    <xdr:to>
      <xdr:col>55</xdr:col>
      <xdr:colOff>0</xdr:colOff>
      <xdr:row>35</xdr:row>
      <xdr:rowOff>22211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59244"/>
          <a:ext cx="838200" cy="6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17748</xdr:rowOff>
    </xdr:from>
    <xdr:to>
      <xdr:col>50</xdr:col>
      <xdr:colOff>114300</xdr:colOff>
      <xdr:row>35</xdr:row>
      <xdr:rowOff>22211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018498"/>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17748</xdr:rowOff>
    </xdr:from>
    <xdr:to>
      <xdr:col>45</xdr:col>
      <xdr:colOff>177800</xdr:colOff>
      <xdr:row>35</xdr:row>
      <xdr:rowOff>33132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018498"/>
          <a:ext cx="889000" cy="1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31618</xdr:rowOff>
    </xdr:from>
    <xdr:to>
      <xdr:col>41</xdr:col>
      <xdr:colOff>50800</xdr:colOff>
      <xdr:row>35</xdr:row>
      <xdr:rowOff>33132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032368"/>
          <a:ext cx="8890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79144</xdr:rowOff>
    </xdr:from>
    <xdr:to>
      <xdr:col>55</xdr:col>
      <xdr:colOff>50800</xdr:colOff>
      <xdr:row>35</xdr:row>
      <xdr:rowOff>9294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102021</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5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142861</xdr:rowOff>
    </xdr:from>
    <xdr:to>
      <xdr:col>50</xdr:col>
      <xdr:colOff>165100</xdr:colOff>
      <xdr:row>35</xdr:row>
      <xdr:rowOff>73011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9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89538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7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138398</xdr:rowOff>
    </xdr:from>
    <xdr:to>
      <xdr:col>46</xdr:col>
      <xdr:colOff>38100</xdr:colOff>
      <xdr:row>35</xdr:row>
      <xdr:rowOff>68548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9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85075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7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153782</xdr:rowOff>
    </xdr:from>
    <xdr:to>
      <xdr:col>41</xdr:col>
      <xdr:colOff>101600</xdr:colOff>
      <xdr:row>35</xdr:row>
      <xdr:rowOff>83932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9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100459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7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152268</xdr:rowOff>
    </xdr:from>
    <xdr:to>
      <xdr:col>36</xdr:col>
      <xdr:colOff>165100</xdr:colOff>
      <xdr:row>35</xdr:row>
      <xdr:rowOff>82418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9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98945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7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139096</xdr:rowOff>
    </xdr:from>
    <xdr:to>
      <xdr:col>55</xdr:col>
      <xdr:colOff>0</xdr:colOff>
      <xdr:row>56</xdr:row>
      <xdr:rowOff>38567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397396"/>
          <a:ext cx="838200" cy="2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38567</xdr:rowOff>
    </xdr:from>
    <xdr:to>
      <xdr:col>50</xdr:col>
      <xdr:colOff>114300</xdr:colOff>
      <xdr:row>57</xdr:row>
      <xdr:rowOff>22177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639767"/>
          <a:ext cx="889000" cy="1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22177</xdr:rowOff>
    </xdr:from>
    <xdr:to>
      <xdr:col>45</xdr:col>
      <xdr:colOff>177800</xdr:colOff>
      <xdr:row>57</xdr:row>
      <xdr:rowOff>99306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794827"/>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99306</xdr:rowOff>
    </xdr:from>
    <xdr:to>
      <xdr:col>41</xdr:col>
      <xdr:colOff>50800</xdr:colOff>
      <xdr:row>57</xdr:row>
      <xdr:rowOff>143573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871956"/>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88296</xdr:rowOff>
    </xdr:from>
    <xdr:to>
      <xdr:col>55</xdr:col>
      <xdr:colOff>50800</xdr:colOff>
      <xdr:row>55</xdr:row>
      <xdr:rowOff>18446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111173</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19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159217</xdr:rowOff>
    </xdr:from>
    <xdr:to>
      <xdr:col>50</xdr:col>
      <xdr:colOff>165100</xdr:colOff>
      <xdr:row>56</xdr:row>
      <xdr:rowOff>89367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105894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142827</xdr:rowOff>
    </xdr:from>
    <xdr:to>
      <xdr:col>46</xdr:col>
      <xdr:colOff>38100</xdr:colOff>
      <xdr:row>57</xdr:row>
      <xdr:rowOff>72977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64104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8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48506</xdr:rowOff>
    </xdr:from>
    <xdr:to>
      <xdr:col>41</xdr:col>
      <xdr:colOff>101600</xdr:colOff>
      <xdr:row>57</xdr:row>
      <xdr:rowOff>150106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141233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92773</xdr:rowOff>
    </xdr:from>
    <xdr:to>
      <xdr:col>36</xdr:col>
      <xdr:colOff>165100</xdr:colOff>
      <xdr:row>58</xdr:row>
      <xdr:rowOff>22923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14050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105265</xdr:rowOff>
    </xdr:from>
    <xdr:to>
      <xdr:col>55</xdr:col>
      <xdr:colOff>0</xdr:colOff>
      <xdr:row>78</xdr:row>
      <xdr:rowOff>77330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306915"/>
          <a:ext cx="8382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77330</xdr:rowOff>
    </xdr:from>
    <xdr:to>
      <xdr:col>50</xdr:col>
      <xdr:colOff>114300</xdr:colOff>
      <xdr:row>78</xdr:row>
      <xdr:rowOff>129992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50430"/>
          <a:ext cx="889000" cy="5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40244</xdr:rowOff>
    </xdr:from>
    <xdr:to>
      <xdr:col>45</xdr:col>
      <xdr:colOff>177800</xdr:colOff>
      <xdr:row>78</xdr:row>
      <xdr:rowOff>129992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413344"/>
          <a:ext cx="889000" cy="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40244</xdr:rowOff>
    </xdr:from>
    <xdr:to>
      <xdr:col>41</xdr:col>
      <xdr:colOff>50800</xdr:colOff>
      <xdr:row>78</xdr:row>
      <xdr:rowOff>78298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413344"/>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54465</xdr:rowOff>
    </xdr:from>
    <xdr:to>
      <xdr:col>55</xdr:col>
      <xdr:colOff>50800</xdr:colOff>
      <xdr:row>77</xdr:row>
      <xdr:rowOff>156065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77342</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1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26530</xdr:rowOff>
    </xdr:from>
    <xdr:to>
      <xdr:col>50</xdr:col>
      <xdr:colOff>165100</xdr:colOff>
      <xdr:row>78</xdr:row>
      <xdr:rowOff>128130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119257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79192</xdr:rowOff>
    </xdr:from>
    <xdr:to>
      <xdr:col>46</xdr:col>
      <xdr:colOff>38100</xdr:colOff>
      <xdr:row>79</xdr:row>
      <xdr:rowOff>9342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160894</xdr:rowOff>
    </xdr:from>
    <xdr:to>
      <xdr:col>41</xdr:col>
      <xdr:colOff>101600</xdr:colOff>
      <xdr:row>78</xdr:row>
      <xdr:rowOff>91044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82171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27498</xdr:rowOff>
    </xdr:from>
    <xdr:to>
      <xdr:col>36</xdr:col>
      <xdr:colOff>165100</xdr:colOff>
      <xdr:row>78</xdr:row>
      <xdr:rowOff>129098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120225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9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136043</xdr:rowOff>
    </xdr:from>
    <xdr:to>
      <xdr:col>55</xdr:col>
      <xdr:colOff>0</xdr:colOff>
      <xdr:row>95</xdr:row>
      <xdr:rowOff>164655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252343"/>
          <a:ext cx="838200" cy="20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164655</xdr:rowOff>
    </xdr:from>
    <xdr:to>
      <xdr:col>50</xdr:col>
      <xdr:colOff>114300</xdr:colOff>
      <xdr:row>97</xdr:row>
      <xdr:rowOff>10412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52405"/>
          <a:ext cx="889000" cy="18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10412</xdr:rowOff>
    </xdr:from>
    <xdr:to>
      <xdr:col>45</xdr:col>
      <xdr:colOff>177800</xdr:colOff>
      <xdr:row>98</xdr:row>
      <xdr:rowOff>57031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641062"/>
          <a:ext cx="889000" cy="2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57031</xdr:rowOff>
    </xdr:from>
    <xdr:to>
      <xdr:col>41</xdr:col>
      <xdr:colOff>50800</xdr:colOff>
      <xdr:row>98</xdr:row>
      <xdr:rowOff>96166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59131"/>
          <a:ext cx="889000" cy="3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85243</xdr:rowOff>
    </xdr:from>
    <xdr:to>
      <xdr:col>55</xdr:col>
      <xdr:colOff>50800</xdr:colOff>
      <xdr:row>95</xdr:row>
      <xdr:rowOff>15393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2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108120</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05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113855</xdr:rowOff>
    </xdr:from>
    <xdr:to>
      <xdr:col>50</xdr:col>
      <xdr:colOff>165100</xdr:colOff>
      <xdr:row>96</xdr:row>
      <xdr:rowOff>44005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60532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131062</xdr:rowOff>
    </xdr:from>
    <xdr:to>
      <xdr:col>46</xdr:col>
      <xdr:colOff>38100</xdr:colOff>
      <xdr:row>97</xdr:row>
      <xdr:rowOff>61212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6231</xdr:rowOff>
    </xdr:from>
    <xdr:to>
      <xdr:col>41</xdr:col>
      <xdr:colOff>101600</xdr:colOff>
      <xdr:row>98</xdr:row>
      <xdr:rowOff>107831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98958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45366</xdr:rowOff>
    </xdr:from>
    <xdr:to>
      <xdr:col>36</xdr:col>
      <xdr:colOff>165100</xdr:colOff>
      <xdr:row>98</xdr:row>
      <xdr:rowOff>146966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138093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163637</xdr:rowOff>
    </xdr:from>
    <xdr:to>
      <xdr:col>85</xdr:col>
      <xdr:colOff>127000</xdr:colOff>
      <xdr:row>39</xdr:row>
      <xdr:rowOff>14313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78737"/>
          <a:ext cx="8382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163637</xdr:rowOff>
    </xdr:from>
    <xdr:to>
      <xdr:col>81</xdr:col>
      <xdr:colOff>50800</xdr:colOff>
      <xdr:row>39</xdr:row>
      <xdr:rowOff>36928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78737"/>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137430</xdr:rowOff>
    </xdr:from>
    <xdr:to>
      <xdr:col>76</xdr:col>
      <xdr:colOff>114300</xdr:colOff>
      <xdr:row>39</xdr:row>
      <xdr:rowOff>36928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2530"/>
          <a:ext cx="889000" cy="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129968</xdr:rowOff>
    </xdr:from>
    <xdr:to>
      <xdr:col>71</xdr:col>
      <xdr:colOff>177800</xdr:colOff>
      <xdr:row>38</xdr:row>
      <xdr:rowOff>137430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45068"/>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134963</xdr:rowOff>
    </xdr:from>
    <xdr:to>
      <xdr:col>85</xdr:col>
      <xdr:colOff>177800</xdr:colOff>
      <xdr:row>39</xdr:row>
      <xdr:rowOff>65113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49890</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6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112837</xdr:rowOff>
    </xdr:from>
    <xdr:to>
      <xdr:col>81</xdr:col>
      <xdr:colOff>101600</xdr:colOff>
      <xdr:row>39</xdr:row>
      <xdr:rowOff>42987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34114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157578</xdr:rowOff>
    </xdr:from>
    <xdr:to>
      <xdr:col>76</xdr:col>
      <xdr:colOff>165100</xdr:colOff>
      <xdr:row>39</xdr:row>
      <xdr:rowOff>87728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78855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6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86630</xdr:rowOff>
    </xdr:from>
    <xdr:to>
      <xdr:col>72</xdr:col>
      <xdr:colOff>38100</xdr:colOff>
      <xdr:row>39</xdr:row>
      <xdr:rowOff>16780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33307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79168</xdr:rowOff>
    </xdr:from>
    <xdr:to>
      <xdr:col>67</xdr:col>
      <xdr:colOff>101600</xdr:colOff>
      <xdr:row>39</xdr:row>
      <xdr:rowOff>9318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25845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6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139736</xdr:rowOff>
    </xdr:from>
    <xdr:to>
      <xdr:col>85</xdr:col>
      <xdr:colOff>127000</xdr:colOff>
      <xdr:row>77</xdr:row>
      <xdr:rowOff>162458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1386"/>
          <a:ext cx="8382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139736</xdr:rowOff>
    </xdr:from>
    <xdr:to>
      <xdr:col>81</xdr:col>
      <xdr:colOff>50800</xdr:colOff>
      <xdr:row>77</xdr:row>
      <xdr:rowOff>150366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41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150366</xdr:rowOff>
    </xdr:from>
    <xdr:to>
      <xdr:col>76</xdr:col>
      <xdr:colOff>114300</xdr:colOff>
      <xdr:row>77</xdr:row>
      <xdr:rowOff>150634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201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147309</xdr:rowOff>
    </xdr:from>
    <xdr:to>
      <xdr:col>71</xdr:col>
      <xdr:colOff>177800</xdr:colOff>
      <xdr:row>77</xdr:row>
      <xdr:rowOff>150634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48959"/>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111658</xdr:rowOff>
    </xdr:from>
    <xdr:to>
      <xdr:col>85</xdr:col>
      <xdr:colOff>177800</xdr:colOff>
      <xdr:row>78</xdr:row>
      <xdr:rowOff>41808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134535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6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88936</xdr:rowOff>
    </xdr:from>
    <xdr:to>
      <xdr:col>81</xdr:col>
      <xdr:colOff>101600</xdr:colOff>
      <xdr:row>78</xdr:row>
      <xdr:rowOff>19086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35613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99566</xdr:rowOff>
    </xdr:from>
    <xdr:to>
      <xdr:col>76</xdr:col>
      <xdr:colOff>165100</xdr:colOff>
      <xdr:row>78</xdr:row>
      <xdr:rowOff>29716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46243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7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99834</xdr:rowOff>
    </xdr:from>
    <xdr:to>
      <xdr:col>72</xdr:col>
      <xdr:colOff>38100</xdr:colOff>
      <xdr:row>78</xdr:row>
      <xdr:rowOff>29984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46511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96509</xdr:rowOff>
    </xdr:from>
    <xdr:to>
      <xdr:col>67</xdr:col>
      <xdr:colOff>101600</xdr:colOff>
      <xdr:row>78</xdr:row>
      <xdr:rowOff>26659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43186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108744</xdr:rowOff>
    </xdr:from>
    <xdr:to>
      <xdr:col>85</xdr:col>
      <xdr:colOff>127000</xdr:colOff>
      <xdr:row>97</xdr:row>
      <xdr:rowOff>159671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67944"/>
          <a:ext cx="838200" cy="2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159671</xdr:rowOff>
    </xdr:from>
    <xdr:to>
      <xdr:col>81</xdr:col>
      <xdr:colOff>50800</xdr:colOff>
      <xdr:row>97</xdr:row>
      <xdr:rowOff>168732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90321"/>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153572</xdr:rowOff>
    </xdr:from>
    <xdr:to>
      <xdr:col>76</xdr:col>
      <xdr:colOff>114300</xdr:colOff>
      <xdr:row>97</xdr:row>
      <xdr:rowOff>168732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12772"/>
          <a:ext cx="889000" cy="18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153572</xdr:rowOff>
    </xdr:from>
    <xdr:to>
      <xdr:col>71</xdr:col>
      <xdr:colOff>177800</xdr:colOff>
      <xdr:row>98</xdr:row>
      <xdr:rowOff>17221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12772"/>
          <a:ext cx="889000" cy="2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57944</xdr:rowOff>
    </xdr:from>
    <xdr:to>
      <xdr:col>85</xdr:col>
      <xdr:colOff>177800</xdr:colOff>
      <xdr:row>96</xdr:row>
      <xdr:rowOff>159544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80821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108871</xdr:rowOff>
    </xdr:from>
    <xdr:to>
      <xdr:col>81</xdr:col>
      <xdr:colOff>101600</xdr:colOff>
      <xdr:row>98</xdr:row>
      <xdr:rowOff>39021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55548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117932</xdr:rowOff>
    </xdr:from>
    <xdr:to>
      <xdr:col>76</xdr:col>
      <xdr:colOff>165100</xdr:colOff>
      <xdr:row>98</xdr:row>
      <xdr:rowOff>48082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64609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102772</xdr:rowOff>
    </xdr:from>
    <xdr:to>
      <xdr:col>72</xdr:col>
      <xdr:colOff>38100</xdr:colOff>
      <xdr:row>97</xdr:row>
      <xdr:rowOff>32922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49449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3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137871</xdr:rowOff>
    </xdr:from>
    <xdr:to>
      <xdr:col>67</xdr:col>
      <xdr:colOff>101600</xdr:colOff>
      <xdr:row>98</xdr:row>
      <xdr:rowOff>68021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84548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53884</xdr:rowOff>
    </xdr:from>
    <xdr:to>
      <xdr:col>116</xdr:col>
      <xdr:colOff>63500</xdr:colOff>
      <xdr:row>37</xdr:row>
      <xdr:rowOff>55438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397534"/>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37013</xdr:rowOff>
    </xdr:from>
    <xdr:to>
      <xdr:col>111</xdr:col>
      <xdr:colOff>177800</xdr:colOff>
      <xdr:row>37</xdr:row>
      <xdr:rowOff>53884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380663"/>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73317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5055</xdr:rowOff>
    </xdr:from>
    <xdr:to>
      <xdr:col>107</xdr:col>
      <xdr:colOff>50800</xdr:colOff>
      <xdr:row>37</xdr:row>
      <xdr:rowOff>37013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348705"/>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1123</xdr:rowOff>
    </xdr:from>
    <xdr:to>
      <xdr:col>102</xdr:col>
      <xdr:colOff>114300</xdr:colOff>
      <xdr:row>37</xdr:row>
      <xdr:rowOff>5055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173323"/>
          <a:ext cx="889000" cy="17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4638</xdr:rowOff>
    </xdr:from>
    <xdr:to>
      <xdr:col>116</xdr:col>
      <xdr:colOff>114300</xdr:colOff>
      <xdr:row>37</xdr:row>
      <xdr:rowOff>106238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27515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3084</xdr:rowOff>
    </xdr:from>
    <xdr:to>
      <xdr:col>112</xdr:col>
      <xdr:colOff>38100</xdr:colOff>
      <xdr:row>37</xdr:row>
      <xdr:rowOff>104684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121211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2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157663</xdr:rowOff>
    </xdr:from>
    <xdr:to>
      <xdr:col>107</xdr:col>
      <xdr:colOff>101600</xdr:colOff>
      <xdr:row>37</xdr:row>
      <xdr:rowOff>87813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104340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10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125705</xdr:rowOff>
    </xdr:from>
    <xdr:to>
      <xdr:col>102</xdr:col>
      <xdr:colOff>165100</xdr:colOff>
      <xdr:row>37</xdr:row>
      <xdr:rowOff>55855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72382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7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121773</xdr:rowOff>
    </xdr:from>
    <xdr:to>
      <xdr:col>98</xdr:col>
      <xdr:colOff>38100</xdr:colOff>
      <xdr:row>36</xdr:row>
      <xdr:rowOff>51923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1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68450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8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85554</xdr:rowOff>
    </xdr:from>
    <xdr:to>
      <xdr:col>116</xdr:col>
      <xdr:colOff>63500</xdr:colOff>
      <xdr:row>59</xdr:row>
      <xdr:rowOff>86861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01104"/>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85554</xdr:rowOff>
    </xdr:from>
    <xdr:to>
      <xdr:col>111</xdr:col>
      <xdr:colOff>177800</xdr:colOff>
      <xdr:row>59</xdr:row>
      <xdr:rowOff>87383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0110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97670</xdr:rowOff>
    </xdr:from>
    <xdr:to>
      <xdr:col>107</xdr:col>
      <xdr:colOff>50800</xdr:colOff>
      <xdr:row>59</xdr:row>
      <xdr:rowOff>87383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527420"/>
          <a:ext cx="889000" cy="67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97670</xdr:rowOff>
    </xdr:from>
    <xdr:to>
      <xdr:col>102</xdr:col>
      <xdr:colOff>114300</xdr:colOff>
      <xdr:row>59</xdr:row>
      <xdr:rowOff>83269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527420"/>
          <a:ext cx="889000" cy="6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36061</xdr:rowOff>
    </xdr:from>
    <xdr:to>
      <xdr:col>116</xdr:col>
      <xdr:colOff>114300</xdr:colOff>
      <xdr:row>59</xdr:row>
      <xdr:rowOff>137661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122438</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6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34754</xdr:rowOff>
    </xdr:from>
    <xdr:to>
      <xdr:col>112</xdr:col>
      <xdr:colOff>38100</xdr:colOff>
      <xdr:row>59</xdr:row>
      <xdr:rowOff>136354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127481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43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36583</xdr:rowOff>
    </xdr:from>
    <xdr:to>
      <xdr:col>107</xdr:col>
      <xdr:colOff>101600</xdr:colOff>
      <xdr:row>59</xdr:row>
      <xdr:rowOff>138183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129310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4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46870</xdr:rowOff>
    </xdr:from>
    <xdr:to>
      <xdr:col>102</xdr:col>
      <xdr:colOff>165100</xdr:colOff>
      <xdr:row>55</xdr:row>
      <xdr:rowOff>148470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4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164997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2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32469</xdr:rowOff>
    </xdr:from>
    <xdr:to>
      <xdr:col>98</xdr:col>
      <xdr:colOff>38100</xdr:colOff>
      <xdr:row>59</xdr:row>
      <xdr:rowOff>134069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125196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58172</xdr:rowOff>
    </xdr:from>
    <xdr:to>
      <xdr:col>116</xdr:col>
      <xdr:colOff>63500</xdr:colOff>
      <xdr:row>75</xdr:row>
      <xdr:rowOff>84656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16922"/>
          <a:ext cx="8382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81734</xdr:rowOff>
    </xdr:from>
    <xdr:to>
      <xdr:col>111</xdr:col>
      <xdr:colOff>177800</xdr:colOff>
      <xdr:row>75</xdr:row>
      <xdr:rowOff>84656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940484"/>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147881</xdr:rowOff>
    </xdr:from>
    <xdr:to>
      <xdr:col>107</xdr:col>
      <xdr:colOff>50800</xdr:colOff>
      <xdr:row>75</xdr:row>
      <xdr:rowOff>81734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835181"/>
          <a:ext cx="8890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115844</xdr:rowOff>
    </xdr:from>
    <xdr:to>
      <xdr:col>102</xdr:col>
      <xdr:colOff>114300</xdr:colOff>
      <xdr:row>74</xdr:row>
      <xdr:rowOff>147881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803144"/>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7372</xdr:rowOff>
    </xdr:from>
    <xdr:to>
      <xdr:col>116</xdr:col>
      <xdr:colOff>114300</xdr:colOff>
      <xdr:row>75</xdr:row>
      <xdr:rowOff>108972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30249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33856</xdr:rowOff>
    </xdr:from>
    <xdr:to>
      <xdr:col>112</xdr:col>
      <xdr:colOff>38100</xdr:colOff>
      <xdr:row>75</xdr:row>
      <xdr:rowOff>135456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30934</xdr:rowOff>
    </xdr:from>
    <xdr:to>
      <xdr:col>107</xdr:col>
      <xdr:colOff>101600</xdr:colOff>
      <xdr:row>75</xdr:row>
      <xdr:rowOff>132534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123660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97081</xdr:rowOff>
    </xdr:from>
    <xdr:to>
      <xdr:col>102</xdr:col>
      <xdr:colOff>165100</xdr:colOff>
      <xdr:row>75</xdr:row>
      <xdr:rowOff>27231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43758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65044</xdr:rowOff>
    </xdr:from>
    <xdr:to>
      <xdr:col>98</xdr:col>
      <xdr:colOff>38100</xdr:colOff>
      <xdr:row>74</xdr:row>
      <xdr:rowOff>166644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物件費、維持補修費は低水準で推移しているが、人件費、扶助費、補助費等、公債費、投資及び出資金については、高水準で推移している。</a:t>
          </a:r>
        </a:p>
        <a:p>
          <a:r>
            <a:rPr kumimoji="1" lang="ja-JP" altLang="en-US" sz="1300">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扶助費については、障害者自立支援事業（介護給付費等）や老人ホーム入所措置事業等の増により、毎年度増加していることから、単独事業の見直し等を行うとともに、補助費等については、補助金ガイドラインに基づき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26,756
26,652
126.94
21,558,074
20,937,094
446,445
10,074,527
17,809,673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75692</xdr:rowOff>
    </xdr:from>
    <xdr:to>
      <xdr:col>24</xdr:col>
      <xdr:colOff>63500</xdr:colOff>
      <xdr:row>35</xdr:row>
      <xdr:rowOff>124270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6442"/>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124270</xdr:rowOff>
    </xdr:from>
    <xdr:to>
      <xdr:col>19</xdr:col>
      <xdr:colOff>177800</xdr:colOff>
      <xdr:row>35</xdr:row>
      <xdr:rowOff>158750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02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153226</xdr:rowOff>
    </xdr:from>
    <xdr:to>
      <xdr:col>15</xdr:col>
      <xdr:colOff>50800</xdr:colOff>
      <xdr:row>35</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39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129984</xdr:rowOff>
    </xdr:from>
    <xdr:to>
      <xdr:col>10</xdr:col>
      <xdr:colOff>114300</xdr:colOff>
      <xdr:row>35</xdr:row>
      <xdr:rowOff>153226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9284"/>
          <a:ext cx="889000" cy="1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24892</xdr:rowOff>
    </xdr:from>
    <xdr:to>
      <xdr:col>24</xdr:col>
      <xdr:colOff>114300</xdr:colOff>
      <xdr:row>35</xdr:row>
      <xdr:rowOff>126492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47769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73470</xdr:rowOff>
    </xdr:from>
    <xdr:to>
      <xdr:col>20</xdr:col>
      <xdr:colOff>38100</xdr:colOff>
      <xdr:row>36</xdr:row>
      <xdr:rowOff>3620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107950</xdr:rowOff>
    </xdr:from>
    <xdr:to>
      <xdr:col>15</xdr:col>
      <xdr:colOff>101600</xdr:colOff>
      <xdr:row>36</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29227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102426</xdr:rowOff>
    </xdr:from>
    <xdr:to>
      <xdr:col>10</xdr:col>
      <xdr:colOff>165100</xdr:colOff>
      <xdr:row>36</xdr:row>
      <xdr:rowOff>32576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23703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79184</xdr:rowOff>
    </xdr:from>
    <xdr:to>
      <xdr:col>6</xdr:col>
      <xdr:colOff>38100</xdr:colOff>
      <xdr:row>35</xdr:row>
      <xdr:rowOff>9334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25861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33659</xdr:rowOff>
    </xdr:from>
    <xdr:to>
      <xdr:col>24</xdr:col>
      <xdr:colOff>63500</xdr:colOff>
      <xdr:row>57</xdr:row>
      <xdr:rowOff>102419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34859"/>
          <a:ext cx="838200" cy="24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102419</xdr:rowOff>
    </xdr:from>
    <xdr:to>
      <xdr:col>19</xdr:col>
      <xdr:colOff>177800</xdr:colOff>
      <xdr:row>57</xdr:row>
      <xdr:rowOff>117059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5069"/>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136889</xdr:rowOff>
    </xdr:from>
    <xdr:to>
      <xdr:col>15</xdr:col>
      <xdr:colOff>50800</xdr:colOff>
      <xdr:row>57</xdr:row>
      <xdr:rowOff>117059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38089"/>
          <a:ext cx="889000" cy="15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136889</xdr:rowOff>
    </xdr:from>
    <xdr:to>
      <xdr:col>10</xdr:col>
      <xdr:colOff>114300</xdr:colOff>
      <xdr:row>57</xdr:row>
      <xdr:rowOff>151761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38089"/>
          <a:ext cx="889000" cy="1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154309</xdr:rowOff>
    </xdr:from>
    <xdr:to>
      <xdr:col>24</xdr:col>
      <xdr:colOff>114300</xdr:colOff>
      <xdr:row>56</xdr:row>
      <xdr:rowOff>84459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5736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3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51619</xdr:rowOff>
    </xdr:from>
    <xdr:to>
      <xdr:col>20</xdr:col>
      <xdr:colOff>38100</xdr:colOff>
      <xdr:row>57</xdr:row>
      <xdr:rowOff>153219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169746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9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66259</xdr:rowOff>
    </xdr:from>
    <xdr:to>
      <xdr:col>15</xdr:col>
      <xdr:colOff>101600</xdr:colOff>
      <xdr:row>57</xdr:row>
      <xdr:rowOff>167859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1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86089</xdr:rowOff>
    </xdr:from>
    <xdr:to>
      <xdr:col>10</xdr:col>
      <xdr:colOff>165100</xdr:colOff>
      <xdr:row>57</xdr:row>
      <xdr:rowOff>16239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32766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6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100961</xdr:rowOff>
    </xdr:from>
    <xdr:to>
      <xdr:col>6</xdr:col>
      <xdr:colOff>38100</xdr:colOff>
      <xdr:row>58</xdr:row>
      <xdr:rowOff>31111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47638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4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66060</xdr:rowOff>
    </xdr:from>
    <xdr:to>
      <xdr:col>24</xdr:col>
      <xdr:colOff>63500</xdr:colOff>
      <xdr:row>74</xdr:row>
      <xdr:rowOff>89674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53360"/>
          <a:ext cx="8382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66060</xdr:rowOff>
    </xdr:from>
    <xdr:to>
      <xdr:col>19</xdr:col>
      <xdr:colOff>177800</xdr:colOff>
      <xdr:row>74</xdr:row>
      <xdr:rowOff>99101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53360"/>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99101</xdr:rowOff>
    </xdr:from>
    <xdr:to>
      <xdr:col>15</xdr:col>
      <xdr:colOff>50800</xdr:colOff>
      <xdr:row>74</xdr:row>
      <xdr:rowOff>127828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8640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127828</xdr:rowOff>
    </xdr:from>
    <xdr:to>
      <xdr:col>10</xdr:col>
      <xdr:colOff>114300</xdr:colOff>
      <xdr:row>75</xdr:row>
      <xdr:rowOff>33637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15128"/>
          <a:ext cx="88900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38874</xdr:rowOff>
    </xdr:from>
    <xdr:to>
      <xdr:col>24</xdr:col>
      <xdr:colOff>114300</xdr:colOff>
      <xdr:row>74</xdr:row>
      <xdr:rowOff>140474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61751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15260</xdr:rowOff>
    </xdr:from>
    <xdr:to>
      <xdr:col>20</xdr:col>
      <xdr:colOff>38100</xdr:colOff>
      <xdr:row>74</xdr:row>
      <xdr:rowOff>116860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133387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7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48301</xdr:rowOff>
    </xdr:from>
    <xdr:to>
      <xdr:col>15</xdr:col>
      <xdr:colOff>101600</xdr:colOff>
      <xdr:row>74</xdr:row>
      <xdr:rowOff>149901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166428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1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77028</xdr:rowOff>
    </xdr:from>
    <xdr:to>
      <xdr:col>10</xdr:col>
      <xdr:colOff>165100</xdr:colOff>
      <xdr:row>75</xdr:row>
      <xdr:rowOff>7178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23705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3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154287</xdr:rowOff>
    </xdr:from>
    <xdr:to>
      <xdr:col>6</xdr:col>
      <xdr:colOff>38100</xdr:colOff>
      <xdr:row>75</xdr:row>
      <xdr:rowOff>84437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100964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1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152978</xdr:rowOff>
    </xdr:from>
    <xdr:to>
      <xdr:col>24</xdr:col>
      <xdr:colOff>63500</xdr:colOff>
      <xdr:row>96</xdr:row>
      <xdr:rowOff>76016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40728"/>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76016</xdr:rowOff>
    </xdr:from>
    <xdr:to>
      <xdr:col>19</xdr:col>
      <xdr:colOff>177800</xdr:colOff>
      <xdr:row>96</xdr:row>
      <xdr:rowOff>84465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535216"/>
          <a:ext cx="8890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84465</xdr:rowOff>
    </xdr:from>
    <xdr:to>
      <xdr:col>15</xdr:col>
      <xdr:colOff>50800</xdr:colOff>
      <xdr:row>96</xdr:row>
      <xdr:rowOff>112706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43665"/>
          <a:ext cx="8890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19341</xdr:rowOff>
    </xdr:from>
    <xdr:to>
      <xdr:col>10</xdr:col>
      <xdr:colOff>114300</xdr:colOff>
      <xdr:row>96</xdr:row>
      <xdr:rowOff>112706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478541"/>
          <a:ext cx="889000" cy="9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102178</xdr:rowOff>
    </xdr:from>
    <xdr:to>
      <xdr:col>24</xdr:col>
      <xdr:colOff>114300</xdr:colOff>
      <xdr:row>96</xdr:row>
      <xdr:rowOff>32328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125055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25216</xdr:rowOff>
    </xdr:from>
    <xdr:to>
      <xdr:col>20</xdr:col>
      <xdr:colOff>38100</xdr:colOff>
      <xdr:row>96</xdr:row>
      <xdr:rowOff>126816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143343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2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33665</xdr:rowOff>
    </xdr:from>
    <xdr:to>
      <xdr:col>15</xdr:col>
      <xdr:colOff>101600</xdr:colOff>
      <xdr:row>96</xdr:row>
      <xdr:rowOff>135265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151792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26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61906</xdr:rowOff>
    </xdr:from>
    <xdr:to>
      <xdr:col>10</xdr:col>
      <xdr:colOff>165100</xdr:colOff>
      <xdr:row>96</xdr:row>
      <xdr:rowOff>163506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139991</xdr:rowOff>
    </xdr:from>
    <xdr:to>
      <xdr:col>6</xdr:col>
      <xdr:colOff>38100</xdr:colOff>
      <xdr:row>96</xdr:row>
      <xdr:rowOff>70141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86668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23266</xdr:rowOff>
    </xdr:from>
    <xdr:to>
      <xdr:col>55</xdr:col>
      <xdr:colOff>0</xdr:colOff>
      <xdr:row>57</xdr:row>
      <xdr:rowOff>68872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795916"/>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68872</xdr:rowOff>
    </xdr:from>
    <xdr:to>
      <xdr:col>50</xdr:col>
      <xdr:colOff>114300</xdr:colOff>
      <xdr:row>57</xdr:row>
      <xdr:rowOff>107861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841522"/>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107861</xdr:rowOff>
    </xdr:from>
    <xdr:to>
      <xdr:col>45</xdr:col>
      <xdr:colOff>177800</xdr:colOff>
      <xdr:row>57</xdr:row>
      <xdr:rowOff>150381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80511"/>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92405</xdr:rowOff>
    </xdr:from>
    <xdr:to>
      <xdr:col>41</xdr:col>
      <xdr:colOff>50800</xdr:colOff>
      <xdr:row>57</xdr:row>
      <xdr:rowOff>150381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865055"/>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143916</xdr:rowOff>
    </xdr:from>
    <xdr:to>
      <xdr:col>55</xdr:col>
      <xdr:colOff>50800</xdr:colOff>
      <xdr:row>57</xdr:row>
      <xdr:rowOff>74066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122343</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2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18072</xdr:rowOff>
    </xdr:from>
    <xdr:to>
      <xdr:col>50</xdr:col>
      <xdr:colOff>165100</xdr:colOff>
      <xdr:row>57</xdr:row>
      <xdr:rowOff>119672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110799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8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57061</xdr:rowOff>
    </xdr:from>
    <xdr:to>
      <xdr:col>46</xdr:col>
      <xdr:colOff>38100</xdr:colOff>
      <xdr:row>57</xdr:row>
      <xdr:rowOff>158661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149788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99581</xdr:rowOff>
    </xdr:from>
    <xdr:to>
      <xdr:col>41</xdr:col>
      <xdr:colOff>101600</xdr:colOff>
      <xdr:row>58</xdr:row>
      <xdr:rowOff>29731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20858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41605</xdr:rowOff>
    </xdr:from>
    <xdr:to>
      <xdr:col>36</xdr:col>
      <xdr:colOff>165100</xdr:colOff>
      <xdr:row>57</xdr:row>
      <xdr:rowOff>143205</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134332</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131417</xdr:rowOff>
    </xdr:from>
    <xdr:to>
      <xdr:col>55</xdr:col>
      <xdr:colOff>0</xdr:colOff>
      <xdr:row>77</xdr:row>
      <xdr:rowOff>139998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33067"/>
          <a:ext cx="8382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139998</xdr:rowOff>
    </xdr:from>
    <xdr:to>
      <xdr:col>50</xdr:col>
      <xdr:colOff>114300</xdr:colOff>
      <xdr:row>78</xdr:row>
      <xdr:rowOff>22718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41648"/>
          <a:ext cx="889000" cy="5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60437</xdr:rowOff>
    </xdr:from>
    <xdr:to>
      <xdr:col>45</xdr:col>
      <xdr:colOff>177800</xdr:colOff>
      <xdr:row>78</xdr:row>
      <xdr:rowOff>22718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262087"/>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60437</xdr:rowOff>
    </xdr:from>
    <xdr:to>
      <xdr:col>41</xdr:col>
      <xdr:colOff>50800</xdr:colOff>
      <xdr:row>78</xdr:row>
      <xdr:rowOff>60947</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262087"/>
          <a:ext cx="889000" cy="17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80617</xdr:rowOff>
    </xdr:from>
    <xdr:to>
      <xdr:col>55</xdr:col>
      <xdr:colOff>50800</xdr:colOff>
      <xdr:row>78</xdr:row>
      <xdr:rowOff>10767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103494</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13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89198</xdr:rowOff>
    </xdr:from>
    <xdr:to>
      <xdr:col>50</xdr:col>
      <xdr:colOff>165100</xdr:colOff>
      <xdr:row>78</xdr:row>
      <xdr:rowOff>19348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2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35875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0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143368</xdr:rowOff>
    </xdr:from>
    <xdr:to>
      <xdr:col>46</xdr:col>
      <xdr:colOff>38100</xdr:colOff>
      <xdr:row>78</xdr:row>
      <xdr:rowOff>73518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90045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9637</xdr:rowOff>
    </xdr:from>
    <xdr:to>
      <xdr:col>41</xdr:col>
      <xdr:colOff>101600</xdr:colOff>
      <xdr:row>77</xdr:row>
      <xdr:rowOff>111237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1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127764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9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10147</xdr:rowOff>
    </xdr:from>
    <xdr:to>
      <xdr:col>36</xdr:col>
      <xdr:colOff>165100</xdr:colOff>
      <xdr:row>78</xdr:row>
      <xdr:rowOff>111747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128274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13951</xdr:rowOff>
    </xdr:from>
    <xdr:to>
      <xdr:col>55</xdr:col>
      <xdr:colOff>0</xdr:colOff>
      <xdr:row>97</xdr:row>
      <xdr:rowOff>109916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644601"/>
          <a:ext cx="838200" cy="9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109916</xdr:rowOff>
    </xdr:from>
    <xdr:to>
      <xdr:col>50</xdr:col>
      <xdr:colOff>114300</xdr:colOff>
      <xdr:row>98</xdr:row>
      <xdr:rowOff>63939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740566"/>
          <a:ext cx="889000" cy="1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159550</xdr:rowOff>
    </xdr:from>
    <xdr:to>
      <xdr:col>45</xdr:col>
      <xdr:colOff>177800</xdr:colOff>
      <xdr:row>98</xdr:row>
      <xdr:rowOff>63939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790200"/>
          <a:ext cx="889000" cy="7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159550</xdr:rowOff>
    </xdr:from>
    <xdr:to>
      <xdr:col>41</xdr:col>
      <xdr:colOff>50800</xdr:colOff>
      <xdr:row>98</xdr:row>
      <xdr:rowOff>83379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90200"/>
          <a:ext cx="889000" cy="9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134601</xdr:rowOff>
    </xdr:from>
    <xdr:to>
      <xdr:col>55</xdr:col>
      <xdr:colOff>50800</xdr:colOff>
      <xdr:row>97</xdr:row>
      <xdr:rowOff>64751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113028</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59116</xdr:rowOff>
    </xdr:from>
    <xdr:to>
      <xdr:col>50</xdr:col>
      <xdr:colOff>165100</xdr:colOff>
      <xdr:row>97</xdr:row>
      <xdr:rowOff>160716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6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151843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7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13139</xdr:rowOff>
    </xdr:from>
    <xdr:to>
      <xdr:col>46</xdr:col>
      <xdr:colOff>38100</xdr:colOff>
      <xdr:row>98</xdr:row>
      <xdr:rowOff>114739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105866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108750</xdr:rowOff>
    </xdr:from>
    <xdr:to>
      <xdr:col>41</xdr:col>
      <xdr:colOff>101600</xdr:colOff>
      <xdr:row>98</xdr:row>
      <xdr:rowOff>38900</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30027</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8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32579</xdr:rowOff>
    </xdr:from>
    <xdr:to>
      <xdr:col>36</xdr:col>
      <xdr:colOff>165100</xdr:colOff>
      <xdr:row>98</xdr:row>
      <xdr:rowOff>134179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125306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77597</xdr:rowOff>
    </xdr:from>
    <xdr:to>
      <xdr:col>85</xdr:col>
      <xdr:colOff>127000</xdr:colOff>
      <xdr:row>35</xdr:row>
      <xdr:rowOff>43250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5906897"/>
          <a:ext cx="8382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43250</xdr:rowOff>
    </xdr:from>
    <xdr:to>
      <xdr:col>81</xdr:col>
      <xdr:colOff>50800</xdr:colOff>
      <xdr:row>36</xdr:row>
      <xdr:rowOff>113068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044000"/>
          <a:ext cx="889000" cy="2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113068</xdr:rowOff>
    </xdr:from>
    <xdr:to>
      <xdr:col>76</xdr:col>
      <xdr:colOff>114300</xdr:colOff>
      <xdr:row>36</xdr:row>
      <xdr:rowOff>139910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285268"/>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98095</xdr:rowOff>
    </xdr:from>
    <xdr:to>
      <xdr:col>71</xdr:col>
      <xdr:colOff>177800</xdr:colOff>
      <xdr:row>36</xdr:row>
      <xdr:rowOff>139910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70295"/>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26797</xdr:rowOff>
    </xdr:from>
    <xdr:to>
      <xdr:col>85</xdr:col>
      <xdr:colOff>177800</xdr:colOff>
      <xdr:row>34</xdr:row>
      <xdr:rowOff>128397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49674</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7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163900</xdr:rowOff>
    </xdr:from>
    <xdr:to>
      <xdr:col>81</xdr:col>
      <xdr:colOff>101600</xdr:colOff>
      <xdr:row>35</xdr:row>
      <xdr:rowOff>94050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9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110577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7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62268</xdr:rowOff>
    </xdr:from>
    <xdr:to>
      <xdr:col>76</xdr:col>
      <xdr:colOff>165100</xdr:colOff>
      <xdr:row>36</xdr:row>
      <xdr:rowOff>163868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154995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89110</xdr:rowOff>
    </xdr:from>
    <xdr:to>
      <xdr:col>72</xdr:col>
      <xdr:colOff>38100</xdr:colOff>
      <xdr:row>37</xdr:row>
      <xdr:rowOff>19260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10387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140022</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143388</xdr:rowOff>
    </xdr:from>
    <xdr:to>
      <xdr:col>85</xdr:col>
      <xdr:colOff>127000</xdr:colOff>
      <xdr:row>57</xdr:row>
      <xdr:rowOff>5908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73138"/>
          <a:ext cx="838200" cy="2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127371</xdr:rowOff>
    </xdr:from>
    <xdr:to>
      <xdr:col>81</xdr:col>
      <xdr:colOff>50800</xdr:colOff>
      <xdr:row>57</xdr:row>
      <xdr:rowOff>5908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728571"/>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127371</xdr:rowOff>
    </xdr:from>
    <xdr:to>
      <xdr:col>76</xdr:col>
      <xdr:colOff>114300</xdr:colOff>
      <xdr:row>57</xdr:row>
      <xdr:rowOff>101905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28571"/>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97912</xdr:rowOff>
    </xdr:from>
    <xdr:to>
      <xdr:col>71</xdr:col>
      <xdr:colOff>177800</xdr:colOff>
      <xdr:row>57</xdr:row>
      <xdr:rowOff>101905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870562"/>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92588</xdr:rowOff>
    </xdr:from>
    <xdr:to>
      <xdr:col>85</xdr:col>
      <xdr:colOff>177800</xdr:colOff>
      <xdr:row>56</xdr:row>
      <xdr:rowOff>22738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115465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126558</xdr:rowOff>
    </xdr:from>
    <xdr:to>
      <xdr:col>81</xdr:col>
      <xdr:colOff>101600</xdr:colOff>
      <xdr:row>57</xdr:row>
      <xdr:rowOff>56708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47835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76571</xdr:rowOff>
    </xdr:from>
    <xdr:to>
      <xdr:col>76</xdr:col>
      <xdr:colOff>165100</xdr:colOff>
      <xdr:row>57</xdr:row>
      <xdr:rowOff>6721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169298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7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51105</xdr:rowOff>
    </xdr:from>
    <xdr:to>
      <xdr:col>72</xdr:col>
      <xdr:colOff>38100</xdr:colOff>
      <xdr:row>57</xdr:row>
      <xdr:rowOff>152705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143832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1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47112</xdr:rowOff>
    </xdr:from>
    <xdr:to>
      <xdr:col>67</xdr:col>
      <xdr:colOff>101600</xdr:colOff>
      <xdr:row>57</xdr:row>
      <xdr:rowOff>148712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139839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163638</xdr:rowOff>
    </xdr:from>
    <xdr:to>
      <xdr:col>85</xdr:col>
      <xdr:colOff>127000</xdr:colOff>
      <xdr:row>79</xdr:row>
      <xdr:rowOff>14312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36738"/>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163638</xdr:rowOff>
    </xdr:from>
    <xdr:to>
      <xdr:col>81</xdr:col>
      <xdr:colOff>50800</xdr:colOff>
      <xdr:row>79</xdr:row>
      <xdr:rowOff>36928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536738"/>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137430</xdr:rowOff>
    </xdr:from>
    <xdr:to>
      <xdr:col>76</xdr:col>
      <xdr:colOff>114300</xdr:colOff>
      <xdr:row>79</xdr:row>
      <xdr:rowOff>36928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10530"/>
          <a:ext cx="889000" cy="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129969</xdr:rowOff>
    </xdr:from>
    <xdr:to>
      <xdr:col>71</xdr:col>
      <xdr:colOff>177800</xdr:colOff>
      <xdr:row>78</xdr:row>
      <xdr:rowOff>137430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503069"/>
          <a:ext cx="889000" cy="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134962</xdr:rowOff>
    </xdr:from>
    <xdr:to>
      <xdr:col>85</xdr:col>
      <xdr:colOff>177800</xdr:colOff>
      <xdr:row>79</xdr:row>
      <xdr:rowOff>65112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49889</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2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112838</xdr:rowOff>
    </xdr:from>
    <xdr:to>
      <xdr:col>81</xdr:col>
      <xdr:colOff>101600</xdr:colOff>
      <xdr:row>79</xdr:row>
      <xdr:rowOff>42988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34115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7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157578</xdr:rowOff>
    </xdr:from>
    <xdr:to>
      <xdr:col>76</xdr:col>
      <xdr:colOff>165100</xdr:colOff>
      <xdr:row>79</xdr:row>
      <xdr:rowOff>87728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78855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86630</xdr:rowOff>
    </xdr:from>
    <xdr:to>
      <xdr:col>72</xdr:col>
      <xdr:colOff>38100</xdr:colOff>
      <xdr:row>79</xdr:row>
      <xdr:rowOff>16780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33307</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3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79169</xdr:rowOff>
    </xdr:from>
    <xdr:to>
      <xdr:col>67</xdr:col>
      <xdr:colOff>101600</xdr:colOff>
      <xdr:row>79</xdr:row>
      <xdr:rowOff>9319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5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25846</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139736</xdr:rowOff>
    </xdr:from>
    <xdr:to>
      <xdr:col>85</xdr:col>
      <xdr:colOff>127000</xdr:colOff>
      <xdr:row>97</xdr:row>
      <xdr:rowOff>162458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770386"/>
          <a:ext cx="8382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139736</xdr:rowOff>
    </xdr:from>
    <xdr:to>
      <xdr:col>81</xdr:col>
      <xdr:colOff>50800</xdr:colOff>
      <xdr:row>97</xdr:row>
      <xdr:rowOff>150366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77038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150366</xdr:rowOff>
    </xdr:from>
    <xdr:to>
      <xdr:col>76</xdr:col>
      <xdr:colOff>114300</xdr:colOff>
      <xdr:row>97</xdr:row>
      <xdr:rowOff>150634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78101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147309</xdr:rowOff>
    </xdr:from>
    <xdr:to>
      <xdr:col>71</xdr:col>
      <xdr:colOff>177800</xdr:colOff>
      <xdr:row>97</xdr:row>
      <xdr:rowOff>150634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777959"/>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111658</xdr:rowOff>
    </xdr:from>
    <xdr:to>
      <xdr:col>85</xdr:col>
      <xdr:colOff>177800</xdr:colOff>
      <xdr:row>98</xdr:row>
      <xdr:rowOff>41808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134535</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88936</xdr:rowOff>
    </xdr:from>
    <xdr:to>
      <xdr:col>81</xdr:col>
      <xdr:colOff>101600</xdr:colOff>
      <xdr:row>98</xdr:row>
      <xdr:rowOff>19086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35613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4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99566</xdr:rowOff>
    </xdr:from>
    <xdr:to>
      <xdr:col>76</xdr:col>
      <xdr:colOff>165100</xdr:colOff>
      <xdr:row>98</xdr:row>
      <xdr:rowOff>29716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46243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99834</xdr:rowOff>
    </xdr:from>
    <xdr:to>
      <xdr:col>72</xdr:col>
      <xdr:colOff>38100</xdr:colOff>
      <xdr:row>98</xdr:row>
      <xdr:rowOff>29984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46511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96509</xdr:rowOff>
    </xdr:from>
    <xdr:to>
      <xdr:col>67</xdr:col>
      <xdr:colOff>101600</xdr:colOff>
      <xdr:row>98</xdr:row>
      <xdr:rowOff>26659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43186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5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本市の目的別歳出決算の状況を類似団体と比較すると、住民一人当たりのコストは総務費、民生費、衛生費、商工費、消防費及び公債費が高水準となっている。</a:t>
          </a:r>
        </a:p>
        <a:p>
          <a:r>
            <a:rPr kumimoji="1" lang="ja-JP" altLang="en-US" sz="1300">
              <a:latin typeface="ＭＳ Ｐゴシック" panose="020B0600070205080204" pitchFamily="50" charset="-128"/>
              <a:ea typeface="ＭＳ Ｐゴシック" panose="020B0600070205080204" pitchFamily="50" charset="-128"/>
            </a:rPr>
            <a:t>　特に総務費及び消防費については、それぞれ平成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73,555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177,471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7,197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43,260</a:t>
          </a:r>
          <a:r>
            <a:rPr kumimoji="1" lang="ja-JP" altLang="en-US" sz="1300">
              <a:latin typeface="ＭＳ Ｐゴシック" panose="020B0600070205080204" pitchFamily="50" charset="-128"/>
              <a:ea typeface="ＭＳ Ｐゴシック" panose="020B0600070205080204" pitchFamily="50" charset="-128"/>
            </a:rPr>
            <a:t>円となっており、類似団体との差が大きくなった。主な要因としては、それぞれ公共施設マネジメント基金事業及びふるさと応援基金事業に係る積立金、防災行政無線デジタル化整備工事の実施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財政調整基金残高は、人口減少等に伴う普通交付税の歳入減に備え、地方財政法第</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条の規定により、前年度剰余金の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を下らない額を確実に積み立てているものの、公共施設マネジメント基金への積立てにより減額している。</a:t>
          </a:r>
        </a:p>
        <a:p>
          <a:r>
            <a:rPr kumimoji="1" lang="ja-JP" altLang="en-US" sz="1200">
              <a:latin typeface="ＭＳ ゴシック" pitchFamily="49" charset="-128"/>
              <a:ea typeface="ＭＳ ゴシック" pitchFamily="49" charset="-128"/>
            </a:rPr>
            <a:t>　実質収支額は、平成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年度において姫戸庁舎建設基金及び庁舎建設等基金の廃止に伴う取崩しにより高水準となっていたが、令和元年度は</a:t>
          </a:r>
          <a:r>
            <a:rPr kumimoji="1" lang="en-US" altLang="ja-JP" sz="1200">
              <a:latin typeface="ＭＳ ゴシック" pitchFamily="49" charset="-128"/>
              <a:ea typeface="ＭＳ ゴシック" pitchFamily="49" charset="-128"/>
            </a:rPr>
            <a:t>4.39</a:t>
          </a:r>
          <a:r>
            <a:rPr kumimoji="1" lang="ja-JP" altLang="en-US" sz="1200">
              <a:latin typeface="ＭＳ ゴシック" pitchFamily="49" charset="-128"/>
              <a:ea typeface="ＭＳ ゴシック" pitchFamily="49" charset="-128"/>
            </a:rPr>
            <a:t>ポイント減少した。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年度以来の赤字となっており、要因として積立金（財政調整基金）の取崩（</a:t>
          </a:r>
          <a:r>
            <a:rPr kumimoji="1" lang="en-US" altLang="ja-JP" sz="1200">
              <a:latin typeface="ＭＳ ゴシック" pitchFamily="49" charset="-128"/>
              <a:ea typeface="ＭＳ ゴシック" pitchFamily="49" charset="-128"/>
            </a:rPr>
            <a:t>1,322,632</a:t>
          </a:r>
          <a:r>
            <a:rPr kumimoji="1" lang="ja-JP" altLang="en-US" sz="1200">
              <a:latin typeface="ＭＳ ゴシック" pitchFamily="49" charset="-128"/>
              <a:ea typeface="ＭＳ ゴシック" pitchFamily="49" charset="-128"/>
            </a:rPr>
            <a:t>千円）の増等によるものである。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p>
        <a:p>
          <a:r>
            <a:rPr kumimoji="1" lang="ja-JP" altLang="en-US" sz="1400">
              <a:latin typeface="ＭＳ ゴシック" pitchFamily="49" charset="-128"/>
              <a:ea typeface="ＭＳ ゴシック" pitchFamily="49" charset="-128"/>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01%20&#36001;&#25919;&#20418;\&#65330;&#65299;\09%20&#36001;&#25919;&#29366;&#27841;&#36039;&#26009;\210913%20&#12304;&#20381;&#38972;%2010.8(&#37329;)&#12294;&#12305;&#20196;&#21644;&#20803;&#24180;&#24230;&#36001;&#25919;&#29366;&#27841;&#36039;&#26009;&#38598;&#12398;&#20316;&#25104;&#12395;&#12388;&#12356;&#12390;&#65288;2&#22238;&#30446;&#65289;\&#30476;&#12408;&#12398;&#22238;&#31572;\&#12304;&#36001;&#25919;&#29366;&#27841;&#36039;&#26009;&#38598;&#12305;_432121_&#19978;&#22825;&#3360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58.3</v>
          </cell>
          <cell r="CF53">
            <v>60.3</v>
          </cell>
          <cell r="CN53">
            <v>61.4</v>
          </cell>
          <cell r="CV53">
            <v>62.1</v>
          </cell>
        </row>
        <row r="55">
          <cell r="AN55" t="str">
            <v>類似団体内平均値</v>
          </cell>
          <cell r="BX55">
            <v>54.6</v>
          </cell>
          <cell r="CF55">
            <v>53.2</v>
          </cell>
          <cell r="CN55">
            <v>47.9</v>
          </cell>
          <cell r="CV55">
            <v>49</v>
          </cell>
        </row>
        <row r="57">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BP73">
            <v>3.9</v>
          </cell>
        </row>
        <row r="75">
          <cell r="BP75">
            <v>12.3</v>
          </cell>
          <cell r="BX75">
            <v>11.7</v>
          </cell>
          <cell r="CF75">
            <v>11.5</v>
          </cell>
          <cell r="CN75">
            <v>11.7</v>
          </cell>
          <cell r="CV75">
            <v>11.9</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5" zeroHeight="1" x14ac:dyDescent="0.25"/>
  <cols>
    <col min="1" max="11" width="2.1328125" style="188" customWidth="1"/>
    <col min="12" max="12" width="2.265625" style="188" customWidth="1"/>
    <col min="13" max="17" width="2.3984375" style="188" customWidth="1"/>
    <col min="18" max="119" width="2.1328125" style="188" customWidth="1"/>
    <col min="120" max="16384" width="0" style="188" hidden="1"/>
  </cols>
  <sheetData>
    <row r="1" spans="1:119" ht="33" customHeight="1" x14ac:dyDescent="0.2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3.25" thickBot="1" x14ac:dyDescent="0.3">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3">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21558074</v>
      </c>
      <c r="BO4" s="431"/>
      <c r="BP4" s="431"/>
      <c r="BQ4" s="431"/>
      <c r="BR4" s="431"/>
      <c r="BS4" s="431"/>
      <c r="BT4" s="431"/>
      <c r="BU4" s="432"/>
      <c r="BV4" s="430">
        <v>19263014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4.4000000000000004</v>
      </c>
      <c r="CU4" s="437"/>
      <c r="CV4" s="437"/>
      <c r="CW4" s="437"/>
      <c r="CX4" s="437"/>
      <c r="CY4" s="437"/>
      <c r="CZ4" s="437"/>
      <c r="DA4" s="438"/>
      <c r="DB4" s="436">
        <v>8.8000000000000007</v>
      </c>
      <c r="DC4" s="437"/>
      <c r="DD4" s="437"/>
      <c r="DE4" s="437"/>
      <c r="DF4" s="437"/>
      <c r="DG4" s="437"/>
      <c r="DH4" s="437"/>
      <c r="DI4" s="438"/>
      <c r="DJ4" s="186"/>
      <c r="DK4" s="186"/>
      <c r="DL4" s="186"/>
      <c r="DM4" s="186"/>
      <c r="DN4" s="186"/>
      <c r="DO4" s="186"/>
    </row>
    <row r="5" spans="1:119" ht="18.75" customHeight="1" x14ac:dyDescent="0.2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20937094</v>
      </c>
      <c r="BO5" s="468"/>
      <c r="BP5" s="468"/>
      <c r="BQ5" s="468"/>
      <c r="BR5" s="468"/>
      <c r="BS5" s="468"/>
      <c r="BT5" s="468"/>
      <c r="BU5" s="469"/>
      <c r="BV5" s="467">
        <v>18059545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97.7</v>
      </c>
      <c r="CU5" s="465"/>
      <c r="CV5" s="465"/>
      <c r="CW5" s="465"/>
      <c r="CX5" s="465"/>
      <c r="CY5" s="465"/>
      <c r="CZ5" s="465"/>
      <c r="DA5" s="466"/>
      <c r="DB5" s="464">
        <v>94.8</v>
      </c>
      <c r="DC5" s="465"/>
      <c r="DD5" s="465"/>
      <c r="DE5" s="465"/>
      <c r="DF5" s="465"/>
      <c r="DG5" s="465"/>
      <c r="DH5" s="465"/>
      <c r="DI5" s="466"/>
      <c r="DJ5" s="186"/>
      <c r="DK5" s="186"/>
      <c r="DL5" s="186"/>
      <c r="DM5" s="186"/>
      <c r="DN5" s="186"/>
      <c r="DO5" s="186"/>
    </row>
    <row r="6" spans="1:119" ht="18.75" customHeight="1" x14ac:dyDescent="0.2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620980</v>
      </c>
      <c r="BO6" s="468"/>
      <c r="BP6" s="468"/>
      <c r="BQ6" s="468"/>
      <c r="BR6" s="468"/>
      <c r="BS6" s="468"/>
      <c r="BT6" s="468"/>
      <c r="BU6" s="469"/>
      <c r="BV6" s="467">
        <v>1203469</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100.9</v>
      </c>
      <c r="CU6" s="505"/>
      <c r="CV6" s="505"/>
      <c r="CW6" s="505"/>
      <c r="CX6" s="505"/>
      <c r="CY6" s="505"/>
      <c r="CZ6" s="505"/>
      <c r="DA6" s="506"/>
      <c r="DB6" s="504">
        <v>98.7</v>
      </c>
      <c r="DC6" s="505"/>
      <c r="DD6" s="505"/>
      <c r="DE6" s="505"/>
      <c r="DF6" s="505"/>
      <c r="DG6" s="505"/>
      <c r="DH6" s="505"/>
      <c r="DI6" s="506"/>
      <c r="DJ6" s="186"/>
      <c r="DK6" s="186"/>
      <c r="DL6" s="186"/>
      <c r="DM6" s="186"/>
      <c r="DN6" s="186"/>
      <c r="DO6" s="186"/>
    </row>
    <row r="7" spans="1:119" ht="18.75" customHeight="1" x14ac:dyDescent="0.2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174535</v>
      </c>
      <c r="BO7" s="468"/>
      <c r="BP7" s="468"/>
      <c r="BQ7" s="468"/>
      <c r="BR7" s="468"/>
      <c r="BS7" s="468"/>
      <c r="BT7" s="468"/>
      <c r="BU7" s="469"/>
      <c r="BV7" s="467">
        <v>279524</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10074527</v>
      </c>
      <c r="CU7" s="468"/>
      <c r="CV7" s="468"/>
      <c r="CW7" s="468"/>
      <c r="CX7" s="468"/>
      <c r="CY7" s="468"/>
      <c r="CZ7" s="468"/>
      <c r="DA7" s="469"/>
      <c r="DB7" s="467">
        <v>10478028</v>
      </c>
      <c r="DC7" s="468"/>
      <c r="DD7" s="468"/>
      <c r="DE7" s="468"/>
      <c r="DF7" s="468"/>
      <c r="DG7" s="468"/>
      <c r="DH7" s="468"/>
      <c r="DI7" s="469"/>
      <c r="DJ7" s="186"/>
      <c r="DK7" s="186"/>
      <c r="DL7" s="186"/>
      <c r="DM7" s="186"/>
      <c r="DN7" s="186"/>
      <c r="DO7" s="186"/>
    </row>
    <row r="8" spans="1:119" ht="18.75" customHeight="1" thickBot="1" x14ac:dyDescent="0.3">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446445</v>
      </c>
      <c r="BO8" s="468"/>
      <c r="BP8" s="468"/>
      <c r="BQ8" s="468"/>
      <c r="BR8" s="468"/>
      <c r="BS8" s="468"/>
      <c r="BT8" s="468"/>
      <c r="BU8" s="469"/>
      <c r="BV8" s="467">
        <v>923945</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0.25</v>
      </c>
      <c r="CU8" s="508"/>
      <c r="CV8" s="508"/>
      <c r="CW8" s="508"/>
      <c r="CX8" s="508"/>
      <c r="CY8" s="508"/>
      <c r="CZ8" s="508"/>
      <c r="DA8" s="509"/>
      <c r="DB8" s="507">
        <v>0.25</v>
      </c>
      <c r="DC8" s="508"/>
      <c r="DD8" s="508"/>
      <c r="DE8" s="508"/>
      <c r="DF8" s="508"/>
      <c r="DG8" s="508"/>
      <c r="DH8" s="508"/>
      <c r="DI8" s="509"/>
      <c r="DJ8" s="186"/>
      <c r="DK8" s="186"/>
      <c r="DL8" s="186"/>
      <c r="DM8" s="186"/>
      <c r="DN8" s="186"/>
      <c r="DO8" s="186"/>
    </row>
    <row r="9" spans="1:119" ht="18.75" customHeight="1" thickBot="1" x14ac:dyDescent="0.3">
      <c r="A9" s="187"/>
      <c r="B9" s="461" t="s">
        <v>112</v>
      </c>
      <c r="C9" s="462"/>
      <c r="D9" s="462"/>
      <c r="E9" s="462"/>
      <c r="F9" s="462"/>
      <c r="G9" s="462"/>
      <c r="H9" s="462"/>
      <c r="I9" s="462"/>
      <c r="J9" s="462"/>
      <c r="K9" s="510"/>
      <c r="L9" s="511" t="s">
        <v>113</v>
      </c>
      <c r="M9" s="512"/>
      <c r="N9" s="512"/>
      <c r="O9" s="512"/>
      <c r="P9" s="512"/>
      <c r="Q9" s="513"/>
      <c r="R9" s="514">
        <v>27006</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-477500</v>
      </c>
      <c r="BO9" s="468"/>
      <c r="BP9" s="468"/>
      <c r="BQ9" s="468"/>
      <c r="BR9" s="468"/>
      <c r="BS9" s="468"/>
      <c r="BT9" s="468"/>
      <c r="BU9" s="469"/>
      <c r="BV9" s="467">
        <v>300105</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15.8</v>
      </c>
      <c r="CU9" s="465"/>
      <c r="CV9" s="465"/>
      <c r="CW9" s="465"/>
      <c r="CX9" s="465"/>
      <c r="CY9" s="465"/>
      <c r="CZ9" s="465"/>
      <c r="DA9" s="466"/>
      <c r="DB9" s="464">
        <v>19.7</v>
      </c>
      <c r="DC9" s="465"/>
      <c r="DD9" s="465"/>
      <c r="DE9" s="465"/>
      <c r="DF9" s="465"/>
      <c r="DG9" s="465"/>
      <c r="DH9" s="465"/>
      <c r="DI9" s="466"/>
      <c r="DJ9" s="186"/>
      <c r="DK9" s="186"/>
      <c r="DL9" s="186"/>
      <c r="DM9" s="186"/>
      <c r="DN9" s="186"/>
      <c r="DO9" s="186"/>
    </row>
    <row r="10" spans="1:119" ht="18.75" customHeight="1" thickBot="1" x14ac:dyDescent="0.3">
      <c r="A10" s="187"/>
      <c r="B10" s="461"/>
      <c r="C10" s="462"/>
      <c r="D10" s="462"/>
      <c r="E10" s="462"/>
      <c r="F10" s="462"/>
      <c r="G10" s="462"/>
      <c r="H10" s="462"/>
      <c r="I10" s="462"/>
      <c r="J10" s="462"/>
      <c r="K10" s="510"/>
      <c r="L10" s="517" t="s">
        <v>119</v>
      </c>
      <c r="M10" s="497"/>
      <c r="N10" s="497"/>
      <c r="O10" s="497"/>
      <c r="P10" s="497"/>
      <c r="Q10" s="498"/>
      <c r="R10" s="518">
        <v>29902</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466593</v>
      </c>
      <c r="BO10" s="468"/>
      <c r="BP10" s="468"/>
      <c r="BQ10" s="468"/>
      <c r="BR10" s="468"/>
      <c r="BS10" s="468"/>
      <c r="BT10" s="468"/>
      <c r="BU10" s="469"/>
      <c r="BV10" s="467">
        <v>352681</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3">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5">
      <c r="A12" s="187"/>
      <c r="B12" s="527" t="s">
        <v>131</v>
      </c>
      <c r="C12" s="528"/>
      <c r="D12" s="528"/>
      <c r="E12" s="528"/>
      <c r="F12" s="528"/>
      <c r="G12" s="528"/>
      <c r="H12" s="528"/>
      <c r="I12" s="528"/>
      <c r="J12" s="528"/>
      <c r="K12" s="529"/>
      <c r="L12" s="536" t="s">
        <v>132</v>
      </c>
      <c r="M12" s="537"/>
      <c r="N12" s="537"/>
      <c r="O12" s="537"/>
      <c r="P12" s="537"/>
      <c r="Q12" s="538"/>
      <c r="R12" s="539">
        <v>26756</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1322632</v>
      </c>
      <c r="BO12" s="468"/>
      <c r="BP12" s="468"/>
      <c r="BQ12" s="468"/>
      <c r="BR12" s="468"/>
      <c r="BS12" s="468"/>
      <c r="BT12" s="468"/>
      <c r="BU12" s="469"/>
      <c r="BV12" s="467">
        <v>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x14ac:dyDescent="0.25">
      <c r="A13" s="187"/>
      <c r="B13" s="530"/>
      <c r="C13" s="531"/>
      <c r="D13" s="531"/>
      <c r="E13" s="531"/>
      <c r="F13" s="531"/>
      <c r="G13" s="531"/>
      <c r="H13" s="531"/>
      <c r="I13" s="531"/>
      <c r="J13" s="531"/>
      <c r="K13" s="532"/>
      <c r="L13" s="197"/>
      <c r="M13" s="558" t="s">
        <v>141</v>
      </c>
      <c r="N13" s="559"/>
      <c r="O13" s="559"/>
      <c r="P13" s="559"/>
      <c r="Q13" s="560"/>
      <c r="R13" s="551">
        <v>26652</v>
      </c>
      <c r="S13" s="552"/>
      <c r="T13" s="552"/>
      <c r="U13" s="552"/>
      <c r="V13" s="553"/>
      <c r="W13" s="483" t="s">
        <v>142</v>
      </c>
      <c r="X13" s="484"/>
      <c r="Y13" s="484"/>
      <c r="Z13" s="484"/>
      <c r="AA13" s="484"/>
      <c r="AB13" s="474"/>
      <c r="AC13" s="518">
        <v>1558</v>
      </c>
      <c r="AD13" s="519"/>
      <c r="AE13" s="519"/>
      <c r="AF13" s="519"/>
      <c r="AG13" s="561"/>
      <c r="AH13" s="518">
        <v>1697</v>
      </c>
      <c r="AI13" s="519"/>
      <c r="AJ13" s="519"/>
      <c r="AK13" s="519"/>
      <c r="AL13" s="520"/>
      <c r="AM13" s="496" t="s">
        <v>143</v>
      </c>
      <c r="AN13" s="497"/>
      <c r="AO13" s="497"/>
      <c r="AP13" s="497"/>
      <c r="AQ13" s="497"/>
      <c r="AR13" s="497"/>
      <c r="AS13" s="497"/>
      <c r="AT13" s="498"/>
      <c r="AU13" s="499" t="s">
        <v>94</v>
      </c>
      <c r="AV13" s="500"/>
      <c r="AW13" s="500"/>
      <c r="AX13" s="500"/>
      <c r="AY13" s="501" t="s">
        <v>144</v>
      </c>
      <c r="AZ13" s="502"/>
      <c r="BA13" s="502"/>
      <c r="BB13" s="502"/>
      <c r="BC13" s="502"/>
      <c r="BD13" s="502"/>
      <c r="BE13" s="502"/>
      <c r="BF13" s="502"/>
      <c r="BG13" s="502"/>
      <c r="BH13" s="502"/>
      <c r="BI13" s="502"/>
      <c r="BJ13" s="502"/>
      <c r="BK13" s="502"/>
      <c r="BL13" s="502"/>
      <c r="BM13" s="503"/>
      <c r="BN13" s="467">
        <v>-1333539</v>
      </c>
      <c r="BO13" s="468"/>
      <c r="BP13" s="468"/>
      <c r="BQ13" s="468"/>
      <c r="BR13" s="468"/>
      <c r="BS13" s="468"/>
      <c r="BT13" s="468"/>
      <c r="BU13" s="469"/>
      <c r="BV13" s="467">
        <v>652786</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11.9</v>
      </c>
      <c r="CU13" s="465"/>
      <c r="CV13" s="465"/>
      <c r="CW13" s="465"/>
      <c r="CX13" s="465"/>
      <c r="CY13" s="465"/>
      <c r="CZ13" s="465"/>
      <c r="DA13" s="466"/>
      <c r="DB13" s="464">
        <v>11.7</v>
      </c>
      <c r="DC13" s="465"/>
      <c r="DD13" s="465"/>
      <c r="DE13" s="465"/>
      <c r="DF13" s="465"/>
      <c r="DG13" s="465"/>
      <c r="DH13" s="465"/>
      <c r="DI13" s="466"/>
      <c r="DJ13" s="186"/>
      <c r="DK13" s="186"/>
      <c r="DL13" s="186"/>
      <c r="DM13" s="186"/>
      <c r="DN13" s="186"/>
      <c r="DO13" s="186"/>
    </row>
    <row r="14" spans="1:119" ht="18.75" customHeight="1" thickBot="1" x14ac:dyDescent="0.3">
      <c r="A14" s="187"/>
      <c r="B14" s="530"/>
      <c r="C14" s="531"/>
      <c r="D14" s="531"/>
      <c r="E14" s="531"/>
      <c r="F14" s="531"/>
      <c r="G14" s="531"/>
      <c r="H14" s="531"/>
      <c r="I14" s="531"/>
      <c r="J14" s="531"/>
      <c r="K14" s="532"/>
      <c r="L14" s="548" t="s">
        <v>146</v>
      </c>
      <c r="M14" s="549"/>
      <c r="N14" s="549"/>
      <c r="O14" s="549"/>
      <c r="P14" s="549"/>
      <c r="Q14" s="550"/>
      <c r="R14" s="551">
        <v>27311</v>
      </c>
      <c r="S14" s="552"/>
      <c r="T14" s="552"/>
      <c r="U14" s="552"/>
      <c r="V14" s="553"/>
      <c r="W14" s="457"/>
      <c r="X14" s="458"/>
      <c r="Y14" s="458"/>
      <c r="Z14" s="458"/>
      <c r="AA14" s="458"/>
      <c r="AB14" s="447"/>
      <c r="AC14" s="554">
        <v>12.9</v>
      </c>
      <c r="AD14" s="555"/>
      <c r="AE14" s="555"/>
      <c r="AF14" s="555"/>
      <c r="AG14" s="556"/>
      <c r="AH14" s="554">
        <v>13.3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140</v>
      </c>
      <c r="CU14" s="566"/>
      <c r="CV14" s="566"/>
      <c r="CW14" s="566"/>
      <c r="CX14" s="566"/>
      <c r="CY14" s="566"/>
      <c r="CZ14" s="566"/>
      <c r="DA14" s="567"/>
      <c r="DB14" s="565" t="s">
        <v>148</v>
      </c>
      <c r="DC14" s="566"/>
      <c r="DD14" s="566"/>
      <c r="DE14" s="566"/>
      <c r="DF14" s="566"/>
      <c r="DG14" s="566"/>
      <c r="DH14" s="566"/>
      <c r="DI14" s="567"/>
      <c r="DJ14" s="186"/>
      <c r="DK14" s="186"/>
      <c r="DL14" s="186"/>
      <c r="DM14" s="186"/>
      <c r="DN14" s="186"/>
      <c r="DO14" s="186"/>
    </row>
    <row r="15" spans="1:119" ht="18.75" customHeight="1" x14ac:dyDescent="0.25">
      <c r="A15" s="187"/>
      <c r="B15" s="530"/>
      <c r="C15" s="531"/>
      <c r="D15" s="531"/>
      <c r="E15" s="531"/>
      <c r="F15" s="531"/>
      <c r="G15" s="531"/>
      <c r="H15" s="531"/>
      <c r="I15" s="531"/>
      <c r="J15" s="531"/>
      <c r="K15" s="532"/>
      <c r="L15" s="197"/>
      <c r="M15" s="558" t="s">
        <v>149</v>
      </c>
      <c r="N15" s="559"/>
      <c r="O15" s="559"/>
      <c r="P15" s="559"/>
      <c r="Q15" s="560"/>
      <c r="R15" s="551">
        <v>27216</v>
      </c>
      <c r="S15" s="552"/>
      <c r="T15" s="552"/>
      <c r="U15" s="552"/>
      <c r="V15" s="553"/>
      <c r="W15" s="483" t="s">
        <v>150</v>
      </c>
      <c r="X15" s="484"/>
      <c r="Y15" s="484"/>
      <c r="Z15" s="484"/>
      <c r="AA15" s="484"/>
      <c r="AB15" s="474"/>
      <c r="AC15" s="518">
        <v>2526</v>
      </c>
      <c r="AD15" s="519"/>
      <c r="AE15" s="519"/>
      <c r="AF15" s="519"/>
      <c r="AG15" s="561"/>
      <c r="AH15" s="518">
        <v>2727</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2338146</v>
      </c>
      <c r="BO15" s="431"/>
      <c r="BP15" s="431"/>
      <c r="BQ15" s="431"/>
      <c r="BR15" s="431"/>
      <c r="BS15" s="431"/>
      <c r="BT15" s="431"/>
      <c r="BU15" s="432"/>
      <c r="BV15" s="430">
        <v>2336010</v>
      </c>
      <c r="BW15" s="431"/>
      <c r="BX15" s="431"/>
      <c r="BY15" s="431"/>
      <c r="BZ15" s="431"/>
      <c r="CA15" s="431"/>
      <c r="CB15" s="431"/>
      <c r="CC15" s="432"/>
      <c r="CD15" s="568" t="s">
        <v>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5">
      <c r="A16" s="187"/>
      <c r="B16" s="530"/>
      <c r="C16" s="531"/>
      <c r="D16" s="531"/>
      <c r="E16" s="531"/>
      <c r="F16" s="531"/>
      <c r="G16" s="531"/>
      <c r="H16" s="531"/>
      <c r="I16" s="531"/>
      <c r="J16" s="531"/>
      <c r="K16" s="532"/>
      <c r="L16" s="548" t="s">
        <v>153</v>
      </c>
      <c r="M16" s="579"/>
      <c r="N16" s="579"/>
      <c r="O16" s="579"/>
      <c r="P16" s="579"/>
      <c r="Q16" s="580"/>
      <c r="R16" s="571" t="s">
        <v>154</v>
      </c>
      <c r="S16" s="572"/>
      <c r="T16" s="572"/>
      <c r="U16" s="572"/>
      <c r="V16" s="573"/>
      <c r="W16" s="457"/>
      <c r="X16" s="458"/>
      <c r="Y16" s="458"/>
      <c r="Z16" s="458"/>
      <c r="AA16" s="458"/>
      <c r="AB16" s="447"/>
      <c r="AC16" s="554">
        <v>21</v>
      </c>
      <c r="AD16" s="555"/>
      <c r="AE16" s="555"/>
      <c r="AF16" s="555"/>
      <c r="AG16" s="556"/>
      <c r="AH16" s="554">
        <v>21.4</v>
      </c>
      <c r="AI16" s="555"/>
      <c r="AJ16" s="555"/>
      <c r="AK16" s="555"/>
      <c r="AL16" s="557"/>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9153531</v>
      </c>
      <c r="BO16" s="468"/>
      <c r="BP16" s="468"/>
      <c r="BQ16" s="468"/>
      <c r="BR16" s="468"/>
      <c r="BS16" s="468"/>
      <c r="BT16" s="468"/>
      <c r="BU16" s="469"/>
      <c r="BV16" s="467">
        <v>9359772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3">
      <c r="A17" s="187"/>
      <c r="B17" s="533"/>
      <c r="C17" s="534"/>
      <c r="D17" s="534"/>
      <c r="E17" s="534"/>
      <c r="F17" s="534"/>
      <c r="G17" s="534"/>
      <c r="H17" s="534"/>
      <c r="I17" s="534"/>
      <c r="J17" s="534"/>
      <c r="K17" s="535"/>
      <c r="L17" s="202"/>
      <c r="M17" s="574" t="s">
        <v>156</v>
      </c>
      <c r="N17" s="575"/>
      <c r="O17" s="575"/>
      <c r="P17" s="575"/>
      <c r="Q17" s="576"/>
      <c r="R17" s="571" t="s">
        <v>157</v>
      </c>
      <c r="S17" s="572"/>
      <c r="T17" s="572"/>
      <c r="U17" s="572"/>
      <c r="V17" s="573"/>
      <c r="W17" s="483" t="s">
        <v>158</v>
      </c>
      <c r="X17" s="484"/>
      <c r="Y17" s="484"/>
      <c r="Z17" s="484"/>
      <c r="AA17" s="484"/>
      <c r="AB17" s="474"/>
      <c r="AC17" s="518">
        <v>7954</v>
      </c>
      <c r="AD17" s="519"/>
      <c r="AE17" s="519"/>
      <c r="AF17" s="519"/>
      <c r="AG17" s="561"/>
      <c r="AH17" s="518">
        <v>8305</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2949120</v>
      </c>
      <c r="BO17" s="468"/>
      <c r="BP17" s="468"/>
      <c r="BQ17" s="468"/>
      <c r="BR17" s="468"/>
      <c r="BS17" s="468"/>
      <c r="BT17" s="468"/>
      <c r="BU17" s="469"/>
      <c r="BV17" s="467">
        <v>2942228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3">
      <c r="A18" s="187"/>
      <c r="B18" s="581" t="s">
        <v>160</v>
      </c>
      <c r="C18" s="510"/>
      <c r="D18" s="510"/>
      <c r="E18" s="582"/>
      <c r="F18" s="582"/>
      <c r="G18" s="582"/>
      <c r="H18" s="582"/>
      <c r="I18" s="582"/>
      <c r="J18" s="582"/>
      <c r="K18" s="582"/>
      <c r="L18" s="583">
        <v>126.94</v>
      </c>
      <c r="M18" s="583"/>
      <c r="N18" s="583"/>
      <c r="O18" s="583"/>
      <c r="P18" s="583"/>
      <c r="Q18" s="583"/>
      <c r="R18" s="584"/>
      <c r="S18" s="584"/>
      <c r="T18" s="584"/>
      <c r="U18" s="584"/>
      <c r="V18" s="585"/>
      <c r="W18" s="485"/>
      <c r="X18" s="486"/>
      <c r="Y18" s="486"/>
      <c r="Z18" s="486"/>
      <c r="AA18" s="486"/>
      <c r="AB18" s="477"/>
      <c r="AC18" s="586">
        <v>66.099999999999994</v>
      </c>
      <c r="AD18" s="587"/>
      <c r="AE18" s="587"/>
      <c r="AF18" s="587"/>
      <c r="AG18" s="588"/>
      <c r="AH18" s="586">
        <v>65.2</v>
      </c>
      <c r="AI18" s="587"/>
      <c r="AJ18" s="587"/>
      <c r="AK18" s="587"/>
      <c r="AL18" s="589"/>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9908440</v>
      </c>
      <c r="BO18" s="468"/>
      <c r="BP18" s="468"/>
      <c r="BQ18" s="468"/>
      <c r="BR18" s="468"/>
      <c r="BS18" s="468"/>
      <c r="BT18" s="468"/>
      <c r="BU18" s="469"/>
      <c r="BV18" s="467">
        <v>9999434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3">
      <c r="A19" s="187"/>
      <c r="B19" s="581" t="s">
        <v>162</v>
      </c>
      <c r="C19" s="510"/>
      <c r="D19" s="510"/>
      <c r="E19" s="582"/>
      <c r="F19" s="582"/>
      <c r="G19" s="582"/>
      <c r="H19" s="582"/>
      <c r="I19" s="582"/>
      <c r="J19" s="582"/>
      <c r="K19" s="582"/>
      <c r="L19" s="590">
        <v>213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14376223</v>
      </c>
      <c r="BO19" s="468"/>
      <c r="BP19" s="468"/>
      <c r="BQ19" s="468"/>
      <c r="BR19" s="468"/>
      <c r="BS19" s="468"/>
      <c r="BT19" s="468"/>
      <c r="BU19" s="469"/>
      <c r="BV19" s="467">
        <v>12732906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3">
      <c r="A20" s="187"/>
      <c r="B20" s="581" t="s">
        <v>164</v>
      </c>
      <c r="C20" s="510"/>
      <c r="D20" s="510"/>
      <c r="E20" s="582"/>
      <c r="F20" s="582"/>
      <c r="G20" s="582"/>
      <c r="H20" s="582"/>
      <c r="I20" s="582"/>
      <c r="J20" s="582"/>
      <c r="K20" s="582"/>
      <c r="L20" s="590">
        <v>10477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5">
      <c r="A21" s="187"/>
      <c r="B21" s="601" t="s">
        <v>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3">
      <c r="A22" s="187"/>
      <c r="B22" s="604" t="s">
        <v>166</v>
      </c>
      <c r="C22" s="605"/>
      <c r="D22" s="606"/>
      <c r="E22" s="479" t="s">
        <v>1</v>
      </c>
      <c r="F22" s="484"/>
      <c r="G22" s="484"/>
      <c r="H22" s="484"/>
      <c r="I22" s="484"/>
      <c r="J22" s="484"/>
      <c r="K22" s="474"/>
      <c r="L22" s="479" t="s">
        <v>167</v>
      </c>
      <c r="M22" s="484"/>
      <c r="N22" s="484"/>
      <c r="O22" s="484"/>
      <c r="P22" s="474"/>
      <c r="Q22" s="613" t="s">
        <v>168</v>
      </c>
      <c r="R22" s="614"/>
      <c r="S22" s="614"/>
      <c r="T22" s="614"/>
      <c r="U22" s="614"/>
      <c r="V22" s="615"/>
      <c r="W22" s="619" t="s">
        <v>169</v>
      </c>
      <c r="X22" s="605"/>
      <c r="Y22" s="606"/>
      <c r="Z22" s="479" t="s">
        <v>1</v>
      </c>
      <c r="AA22" s="484"/>
      <c r="AB22" s="484"/>
      <c r="AC22" s="484"/>
      <c r="AD22" s="484"/>
      <c r="AE22" s="484"/>
      <c r="AF22" s="484"/>
      <c r="AG22" s="474"/>
      <c r="AH22" s="632" t="s">
        <v>170</v>
      </c>
      <c r="AI22" s="484"/>
      <c r="AJ22" s="484"/>
      <c r="AK22" s="484"/>
      <c r="AL22" s="474"/>
      <c r="AM22" s="632" t="s">
        <v>171</v>
      </c>
      <c r="AN22" s="633"/>
      <c r="AO22" s="633"/>
      <c r="AP22" s="633"/>
      <c r="AQ22" s="633"/>
      <c r="AR22" s="634"/>
      <c r="AS22" s="613" t="s">
        <v>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172</v>
      </c>
      <c r="AZ23" s="428"/>
      <c r="BA23" s="428"/>
      <c r="BB23" s="428"/>
      <c r="BC23" s="428"/>
      <c r="BD23" s="428"/>
      <c r="BE23" s="428"/>
      <c r="BF23" s="428"/>
      <c r="BG23" s="428"/>
      <c r="BH23" s="428"/>
      <c r="BI23" s="428"/>
      <c r="BJ23" s="428"/>
      <c r="BK23" s="428"/>
      <c r="BL23" s="428"/>
      <c r="BM23" s="429"/>
      <c r="BN23" s="467">
        <v>17809673</v>
      </c>
      <c r="BO23" s="468"/>
      <c r="BP23" s="468"/>
      <c r="BQ23" s="468"/>
      <c r="BR23" s="468"/>
      <c r="BS23" s="468"/>
      <c r="BT23" s="468"/>
      <c r="BU23" s="469"/>
      <c r="BV23" s="467">
        <v>16794657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3">
      <c r="A24" s="187"/>
      <c r="B24" s="607"/>
      <c r="C24" s="608"/>
      <c r="D24" s="609"/>
      <c r="E24" s="517" t="s">
        <v>173</v>
      </c>
      <c r="F24" s="497"/>
      <c r="G24" s="497"/>
      <c r="H24" s="497"/>
      <c r="I24" s="497"/>
      <c r="J24" s="497"/>
      <c r="K24" s="498"/>
      <c r="L24" s="518">
        <v>1</v>
      </c>
      <c r="M24" s="519"/>
      <c r="N24" s="519"/>
      <c r="O24" s="519"/>
      <c r="P24" s="561"/>
      <c r="Q24" s="518">
        <v>8010</v>
      </c>
      <c r="R24" s="519"/>
      <c r="S24" s="519"/>
      <c r="T24" s="519"/>
      <c r="U24" s="519"/>
      <c r="V24" s="561"/>
      <c r="W24" s="620"/>
      <c r="X24" s="608"/>
      <c r="Y24" s="609"/>
      <c r="Z24" s="517" t="s">
        <v>174</v>
      </c>
      <c r="AA24" s="497"/>
      <c r="AB24" s="497"/>
      <c r="AC24" s="497"/>
      <c r="AD24" s="497"/>
      <c r="AE24" s="497"/>
      <c r="AF24" s="497"/>
      <c r="AG24" s="498"/>
      <c r="AH24" s="518">
        <v>270</v>
      </c>
      <c r="AI24" s="519"/>
      <c r="AJ24" s="519"/>
      <c r="AK24" s="519"/>
      <c r="AL24" s="561"/>
      <c r="AM24" s="518">
        <v>801090</v>
      </c>
      <c r="AN24" s="519"/>
      <c r="AO24" s="519"/>
      <c r="AP24" s="519"/>
      <c r="AQ24" s="519"/>
      <c r="AR24" s="561"/>
      <c r="AS24" s="518">
        <v>2967</v>
      </c>
      <c r="AT24" s="519"/>
      <c r="AU24" s="519"/>
      <c r="AV24" s="519"/>
      <c r="AW24" s="519"/>
      <c r="AX24" s="520"/>
      <c r="AY24" s="640" t="s">
        <v>175</v>
      </c>
      <c r="AZ24" s="641"/>
      <c r="BA24" s="641"/>
      <c r="BB24" s="641"/>
      <c r="BC24" s="641"/>
      <c r="BD24" s="641"/>
      <c r="BE24" s="641"/>
      <c r="BF24" s="641"/>
      <c r="BG24" s="641"/>
      <c r="BH24" s="641"/>
      <c r="BI24" s="641"/>
      <c r="BJ24" s="641"/>
      <c r="BK24" s="641"/>
      <c r="BL24" s="641"/>
      <c r="BM24" s="642"/>
      <c r="BN24" s="467">
        <v>8126999</v>
      </c>
      <c r="BO24" s="468"/>
      <c r="BP24" s="468"/>
      <c r="BQ24" s="468"/>
      <c r="BR24" s="468"/>
      <c r="BS24" s="468"/>
      <c r="BT24" s="468"/>
      <c r="BU24" s="469"/>
      <c r="BV24" s="467">
        <v>8779688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5">
      <c r="A25" s="187"/>
      <c r="B25" s="607"/>
      <c r="C25" s="608"/>
      <c r="D25" s="609"/>
      <c r="E25" s="517" t="s">
        <v>176</v>
      </c>
      <c r="F25" s="497"/>
      <c r="G25" s="497"/>
      <c r="H25" s="497"/>
      <c r="I25" s="497"/>
      <c r="J25" s="497"/>
      <c r="K25" s="498"/>
      <c r="L25" s="518">
        <v>1</v>
      </c>
      <c r="M25" s="519"/>
      <c r="N25" s="519"/>
      <c r="O25" s="519"/>
      <c r="P25" s="561"/>
      <c r="Q25" s="518">
        <v>5970</v>
      </c>
      <c r="R25" s="519"/>
      <c r="S25" s="519"/>
      <c r="T25" s="519"/>
      <c r="U25" s="519"/>
      <c r="V25" s="561"/>
      <c r="W25" s="620"/>
      <c r="X25" s="608"/>
      <c r="Y25" s="609"/>
      <c r="Z25" s="517" t="s">
        <v>177</v>
      </c>
      <c r="AA25" s="497"/>
      <c r="AB25" s="497"/>
      <c r="AC25" s="497"/>
      <c r="AD25" s="497"/>
      <c r="AE25" s="497"/>
      <c r="AF25" s="497"/>
      <c r="AG25" s="498"/>
      <c r="AH25" s="518" t="s">
        <v>148</v>
      </c>
      <c r="AI25" s="519"/>
      <c r="AJ25" s="519"/>
      <c r="AK25" s="519"/>
      <c r="AL25" s="561"/>
      <c r="AM25" s="518" t="s">
        <v>178</v>
      </c>
      <c r="AN25" s="519"/>
      <c r="AO25" s="519"/>
      <c r="AP25" s="519"/>
      <c r="AQ25" s="519"/>
      <c r="AR25" s="561"/>
      <c r="AS25" s="518" t="s">
        <v>178</v>
      </c>
      <c r="AT25" s="519"/>
      <c r="AU25" s="519"/>
      <c r="AV25" s="519"/>
      <c r="AW25" s="519"/>
      <c r="AX25" s="520"/>
      <c r="AY25" s="427" t="s">
        <v>179</v>
      </c>
      <c r="AZ25" s="428"/>
      <c r="BA25" s="428"/>
      <c r="BB25" s="428"/>
      <c r="BC25" s="428"/>
      <c r="BD25" s="428"/>
      <c r="BE25" s="428"/>
      <c r="BF25" s="428"/>
      <c r="BG25" s="428"/>
      <c r="BH25" s="428"/>
      <c r="BI25" s="428"/>
      <c r="BJ25" s="428"/>
      <c r="BK25" s="428"/>
      <c r="BL25" s="428"/>
      <c r="BM25" s="429"/>
      <c r="BN25" s="430">
        <v>1604986</v>
      </c>
      <c r="BO25" s="431"/>
      <c r="BP25" s="431"/>
      <c r="BQ25" s="431"/>
      <c r="BR25" s="431"/>
      <c r="BS25" s="431"/>
      <c r="BT25" s="431"/>
      <c r="BU25" s="432"/>
      <c r="BV25" s="430">
        <v>2343575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5">
      <c r="A26" s="187"/>
      <c r="B26" s="607"/>
      <c r="C26" s="608"/>
      <c r="D26" s="609"/>
      <c r="E26" s="517" t="s">
        <v>180</v>
      </c>
      <c r="F26" s="497"/>
      <c r="G26" s="497"/>
      <c r="H26" s="497"/>
      <c r="I26" s="497"/>
      <c r="J26" s="497"/>
      <c r="K26" s="498"/>
      <c r="L26" s="518">
        <v>1</v>
      </c>
      <c r="M26" s="519"/>
      <c r="N26" s="519"/>
      <c r="O26" s="519"/>
      <c r="P26" s="561"/>
      <c r="Q26" s="518">
        <v>5460</v>
      </c>
      <c r="R26" s="519"/>
      <c r="S26" s="519"/>
      <c r="T26" s="519"/>
      <c r="U26" s="519"/>
      <c r="V26" s="561"/>
      <c r="W26" s="620"/>
      <c r="X26" s="608"/>
      <c r="Y26" s="609"/>
      <c r="Z26" s="517" t="s">
        <v>181</v>
      </c>
      <c r="AA26" s="630"/>
      <c r="AB26" s="630"/>
      <c r="AC26" s="630"/>
      <c r="AD26" s="630"/>
      <c r="AE26" s="630"/>
      <c r="AF26" s="630"/>
      <c r="AG26" s="631"/>
      <c r="AH26" s="518">
        <v>16</v>
      </c>
      <c r="AI26" s="519"/>
      <c r="AJ26" s="519"/>
      <c r="AK26" s="519"/>
      <c r="AL26" s="561"/>
      <c r="AM26" s="518">
        <v>50624</v>
      </c>
      <c r="AN26" s="519"/>
      <c r="AO26" s="519"/>
      <c r="AP26" s="519"/>
      <c r="AQ26" s="519"/>
      <c r="AR26" s="561"/>
      <c r="AS26" s="518">
        <v>3164</v>
      </c>
      <c r="AT26" s="519"/>
      <c r="AU26" s="519"/>
      <c r="AV26" s="519"/>
      <c r="AW26" s="519"/>
      <c r="AX26" s="520"/>
      <c r="AY26" s="470" t="s">
        <v>182</v>
      </c>
      <c r="AZ26" s="471"/>
      <c r="BA26" s="471"/>
      <c r="BB26" s="471"/>
      <c r="BC26" s="471"/>
      <c r="BD26" s="471"/>
      <c r="BE26" s="471"/>
      <c r="BF26" s="471"/>
      <c r="BG26" s="471"/>
      <c r="BH26" s="471"/>
      <c r="BI26" s="471"/>
      <c r="BJ26" s="471"/>
      <c r="BK26" s="471"/>
      <c r="BL26" s="471"/>
      <c r="BM26" s="472"/>
      <c r="BN26" s="467" t="s">
        <v>130</v>
      </c>
      <c r="BO26" s="468"/>
      <c r="BP26" s="468"/>
      <c r="BQ26" s="468"/>
      <c r="BR26" s="468"/>
      <c r="BS26" s="468"/>
      <c r="BT26" s="468"/>
      <c r="BU26" s="469"/>
      <c r="BV26" s="467" t="s">
        <v>148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3">
      <c r="A27" s="187"/>
      <c r="B27" s="607"/>
      <c r="C27" s="608"/>
      <c r="D27" s="609"/>
      <c r="E27" s="517" t="s">
        <v>183</v>
      </c>
      <c r="F27" s="497"/>
      <c r="G27" s="497"/>
      <c r="H27" s="497"/>
      <c r="I27" s="497"/>
      <c r="J27" s="497"/>
      <c r="K27" s="498"/>
      <c r="L27" s="518">
        <v>1</v>
      </c>
      <c r="M27" s="519"/>
      <c r="N27" s="519"/>
      <c r="O27" s="519"/>
      <c r="P27" s="561"/>
      <c r="Q27" s="518">
        <v>3630</v>
      </c>
      <c r="R27" s="519"/>
      <c r="S27" s="519"/>
      <c r="T27" s="519"/>
      <c r="U27" s="519"/>
      <c r="V27" s="561"/>
      <c r="W27" s="620"/>
      <c r="X27" s="608"/>
      <c r="Y27" s="609"/>
      <c r="Z27" s="517" t="s">
        <v>184</v>
      </c>
      <c r="AA27" s="497"/>
      <c r="AB27" s="497"/>
      <c r="AC27" s="497"/>
      <c r="AD27" s="497"/>
      <c r="AE27" s="497"/>
      <c r="AF27" s="497"/>
      <c r="AG27" s="498"/>
      <c r="AH27" s="518" t="s">
        <v>148</v>
      </c>
      <c r="AI27" s="519"/>
      <c r="AJ27" s="519"/>
      <c r="AK27" s="519"/>
      <c r="AL27" s="561"/>
      <c r="AM27" s="518" t="s">
        <v>178</v>
      </c>
      <c r="AN27" s="519"/>
      <c r="AO27" s="519"/>
      <c r="AP27" s="519"/>
      <c r="AQ27" s="519"/>
      <c r="AR27" s="561"/>
      <c r="AS27" s="518" t="s">
        <v>178</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352619</v>
      </c>
      <c r="BO27" s="644"/>
      <c r="BP27" s="644"/>
      <c r="BQ27" s="644"/>
      <c r="BR27" s="644"/>
      <c r="BS27" s="644"/>
      <c r="BT27" s="644"/>
      <c r="BU27" s="645"/>
      <c r="BV27" s="643">
        <v>344581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5">
      <c r="A28" s="187"/>
      <c r="B28" s="607"/>
      <c r="C28" s="608"/>
      <c r="D28" s="609"/>
      <c r="E28" s="517" t="s">
        <v>186</v>
      </c>
      <c r="F28" s="497"/>
      <c r="G28" s="497"/>
      <c r="H28" s="497"/>
      <c r="I28" s="497"/>
      <c r="J28" s="497"/>
      <c r="K28" s="498"/>
      <c r="L28" s="518">
        <v>1</v>
      </c>
      <c r="M28" s="519"/>
      <c r="N28" s="519"/>
      <c r="O28" s="519"/>
      <c r="P28" s="561"/>
      <c r="Q28" s="518">
        <v>3330</v>
      </c>
      <c r="R28" s="519"/>
      <c r="S28" s="519"/>
      <c r="T28" s="519"/>
      <c r="U28" s="519"/>
      <c r="V28" s="561"/>
      <c r="W28" s="620"/>
      <c r="X28" s="608"/>
      <c r="Y28" s="609"/>
      <c r="Z28" s="517" t="s">
        <v>187</v>
      </c>
      <c r="AA28" s="497"/>
      <c r="AB28" s="497"/>
      <c r="AC28" s="497"/>
      <c r="AD28" s="497"/>
      <c r="AE28" s="497"/>
      <c r="AF28" s="497"/>
      <c r="AG28" s="498"/>
      <c r="AH28" s="518" t="s">
        <v>178</v>
      </c>
      <c r="AI28" s="519"/>
      <c r="AJ28" s="519"/>
      <c r="AK28" s="519"/>
      <c r="AL28" s="561"/>
      <c r="AM28" s="518" t="s">
        <v>178</v>
      </c>
      <c r="AN28" s="519"/>
      <c r="AO28" s="519"/>
      <c r="AP28" s="519"/>
      <c r="AQ28" s="519"/>
      <c r="AR28" s="561"/>
      <c r="AS28" s="518" t="s">
        <v>130</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3334330</v>
      </c>
      <c r="BO28" s="431"/>
      <c r="BP28" s="431"/>
      <c r="BQ28" s="431"/>
      <c r="BR28" s="431"/>
      <c r="BS28" s="431"/>
      <c r="BT28" s="431"/>
      <c r="BU28" s="432"/>
      <c r="BV28" s="430">
        <v>4190369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5">
      <c r="A29" s="187"/>
      <c r="B29" s="607"/>
      <c r="C29" s="608"/>
      <c r="D29" s="609"/>
      <c r="E29" s="517" t="s">
        <v>189</v>
      </c>
      <c r="F29" s="497"/>
      <c r="G29" s="497"/>
      <c r="H29" s="497"/>
      <c r="I29" s="497"/>
      <c r="J29" s="497"/>
      <c r="K29" s="498"/>
      <c r="L29" s="518">
        <v>14</v>
      </c>
      <c r="M29" s="519"/>
      <c r="N29" s="519"/>
      <c r="O29" s="519"/>
      <c r="P29" s="561"/>
      <c r="Q29" s="518">
        <v>3140</v>
      </c>
      <c r="R29" s="519"/>
      <c r="S29" s="519"/>
      <c r="T29" s="519"/>
      <c r="U29" s="519"/>
      <c r="V29" s="561"/>
      <c r="W29" s="621"/>
      <c r="X29" s="622"/>
      <c r="Y29" s="623"/>
      <c r="Z29" s="517" t="s">
        <v>190</v>
      </c>
      <c r="AA29" s="497"/>
      <c r="AB29" s="497"/>
      <c r="AC29" s="497"/>
      <c r="AD29" s="497"/>
      <c r="AE29" s="497"/>
      <c r="AF29" s="497"/>
      <c r="AG29" s="498"/>
      <c r="AH29" s="518">
        <v>270</v>
      </c>
      <c r="AI29" s="519"/>
      <c r="AJ29" s="519"/>
      <c r="AK29" s="519"/>
      <c r="AL29" s="561"/>
      <c r="AM29" s="518">
        <v>801090</v>
      </c>
      <c r="AN29" s="519"/>
      <c r="AO29" s="519"/>
      <c r="AP29" s="519"/>
      <c r="AQ29" s="519"/>
      <c r="AR29" s="561"/>
      <c r="AS29" s="518">
        <v>2967</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618683</v>
      </c>
      <c r="BO29" s="468"/>
      <c r="BP29" s="468"/>
      <c r="BQ29" s="468"/>
      <c r="BR29" s="468"/>
      <c r="BS29" s="468"/>
      <c r="BT29" s="468"/>
      <c r="BU29" s="469"/>
      <c r="BV29" s="467">
        <v>618434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3">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98.9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4157140</v>
      </c>
      <c r="BO30" s="644"/>
      <c r="BP30" s="644"/>
      <c r="BQ30" s="644"/>
      <c r="BR30" s="644"/>
      <c r="BS30" s="644"/>
      <c r="BT30" s="644"/>
      <c r="BU30" s="645"/>
      <c r="BV30" s="643">
        <v>3104317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5">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202</v>
      </c>
      <c r="X33" s="456"/>
      <c r="Y33" s="456"/>
      <c r="Z33" s="456"/>
      <c r="AA33" s="456"/>
      <c r="AB33" s="456"/>
      <c r="AC33" s="456"/>
      <c r="AD33" s="456"/>
      <c r="AE33" s="456"/>
      <c r="AF33" s="456"/>
      <c r="AG33" s="456"/>
      <c r="AH33" s="456"/>
      <c r="AI33" s="456"/>
      <c r="AJ33" s="456"/>
      <c r="AK33" s="456"/>
      <c r="AL33" s="216"/>
      <c r="AM33" s="491" t="s">
        <v>203</v>
      </c>
      <c r="AN33" s="491"/>
      <c r="AO33" s="456" t="s">
        <v>204</v>
      </c>
      <c r="AP33" s="456"/>
      <c r="AQ33" s="456"/>
      <c r="AR33" s="456"/>
      <c r="AS33" s="456"/>
      <c r="AT33" s="456"/>
      <c r="AU33" s="456"/>
      <c r="AV33" s="456"/>
      <c r="AW33" s="456"/>
      <c r="AX33" s="456"/>
      <c r="AY33" s="456"/>
      <c r="AZ33" s="456"/>
      <c r="BA33" s="456"/>
      <c r="BB33" s="456"/>
      <c r="BC33" s="456"/>
      <c r="BD33" s="217"/>
      <c r="BE33" s="456" t="s">
        <v>205</v>
      </c>
      <c r="BF33" s="456"/>
      <c r="BG33" s="456" t="s">
        <v>206</v>
      </c>
      <c r="BH33" s="456"/>
      <c r="BI33" s="456"/>
      <c r="BJ33" s="456"/>
      <c r="BK33" s="456"/>
      <c r="BL33" s="456"/>
      <c r="BM33" s="456"/>
      <c r="BN33" s="456"/>
      <c r="BO33" s="456"/>
      <c r="BP33" s="456"/>
      <c r="BQ33" s="456"/>
      <c r="BR33" s="456"/>
      <c r="BS33" s="456"/>
      <c r="BT33" s="456"/>
      <c r="BU33" s="456"/>
      <c r="BV33" s="217"/>
      <c r="BW33" s="491" t="s">
        <v>205</v>
      </c>
      <c r="BX33" s="491"/>
      <c r="BY33" s="456" t="s">
        <v>207</v>
      </c>
      <c r="BZ33" s="456"/>
      <c r="CA33" s="456"/>
      <c r="CB33" s="456"/>
      <c r="CC33" s="456"/>
      <c r="CD33" s="456"/>
      <c r="CE33" s="456"/>
      <c r="CF33" s="456"/>
      <c r="CG33" s="456"/>
      <c r="CH33" s="456"/>
      <c r="CI33" s="456"/>
      <c r="CJ33" s="456"/>
      <c r="CK33" s="456"/>
      <c r="CL33" s="456"/>
      <c r="CM33" s="456"/>
      <c r="CN33" s="216"/>
      <c r="CO33" s="491" t="s">
        <v>208</v>
      </c>
      <c r="CP33" s="491"/>
      <c r="CQ33" s="456" t="s">
        <v>209</v>
      </c>
      <c r="CR33" s="456"/>
      <c r="CS33" s="456"/>
      <c r="CT33" s="456"/>
      <c r="CU33" s="456"/>
      <c r="CV33" s="456"/>
      <c r="CW33" s="456"/>
      <c r="CX33" s="456"/>
      <c r="CY33" s="456"/>
      <c r="CZ33" s="456"/>
      <c r="DA33" s="456"/>
      <c r="DB33" s="456"/>
      <c r="DC33" s="456"/>
      <c r="DD33" s="456"/>
      <c r="DE33" s="456"/>
      <c r="DF33" s="216"/>
      <c r="DG33" s="655" t="s">
        <v>210</v>
      </c>
      <c r="DH33" s="655"/>
      <c r="DI33" s="218"/>
      <c r="DJ33" s="186"/>
      <c r="DK33" s="186"/>
      <c r="DL33" s="186"/>
      <c r="DM33" s="186"/>
      <c r="DN33" s="186"/>
      <c r="DO33" s="186"/>
    </row>
    <row r="34" spans="1:119" ht="32.25" customHeight="1" x14ac:dyDescent="0.2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国民健康保険（事業勘定）特別会計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11</v>
      </c>
      <c r="BF34" s="656"/>
      <c r="BG34" s="657" t="str">
        <f>IF('各会計、関係団体の財政状況及び健全化判断比率'!B34="","",'各会計、関係団体の財政状況及び健全化判断比率'!B34)</f>
        <v>電気事業特別会計</v>
      </c>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熊本県市町村総合事務組合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上天草さんぱーる</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5">
      <c r="A35" s="187"/>
      <c r="B35" s="213"/>
      <c r="C35" s="656">
        <f>IF(E35="","",C34+1)</f>
        <v>2</v>
      </c>
      <c r="D35" s="656"/>
      <c r="E35" s="657" t="str">
        <f>IF('各会計、関係団体の財政状況及び健全化判断比率'!B8="","",'各会計、関係団体の財政状況及び健全化判断比率'!B8)</f>
        <v>診療所特別会計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IF('各会計、関係団体の財政状況及び健全化判断比率'!B32="","",'各会計、関係団体の財政状況及び健全化判断比率'!B32)</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t="str">
        <f>IF('各会計、関係団体の財政状況及び健全化判断比率'!B35="","",'各会計、関係団体の財政状況及び健全化判断比率'!B35)</f>
        <v/>
      </c>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上天草衛生施設組合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5">
      <c r="A36" s="187"/>
      <c r="B36" s="213"/>
      <c r="C36" s="656">
        <f>IF(E36="","",C35+1)</f>
        <v>3</v>
      </c>
      <c r="D36" s="656"/>
      <c r="E36" s="657" t="str">
        <f>IF('各会計、関係団体の財政状況及び健全化判断比率'!B9="","",'各会計、関係団体の財政状況及び健全化判断比率'!B9)</f>
        <v>斎場特別会計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IF('各会計、関係団体の財政状況及び健全化判断比率'!B33="","",'各会計、関係団体の財政状況及び健全化判断比率'!B33)</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上天草・宇城水道企業団</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5">
      <c r="A37" s="187"/>
      <c r="B37" s="213"/>
      <c r="C37" s="656">
        <f>IF(E37="","",C36+1)</f>
        <v>4</v>
      </c>
      <c r="D37" s="656"/>
      <c r="E37" s="657" t="str">
        <f>IF('各会計、関係団体の財政状況及び健全化判断比率'!B10="","",'各会計、関係団体の財政状況及び健全化判断比率'!B10)</f>
        <v>天草四郎ミュージアム特別会計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天草広域連合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16</v>
      </c>
      <c r="BX38" s="656"/>
      <c r="BY38" s="657" t="str">
        <f>IF('各会計、関係団体の財政状況及び健全化判断比率'!B72="","",'各会計、関係団体の財政状況及び健全化判断比率'!B72)</f>
        <v>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17</v>
      </c>
      <c r="BX39" s="656"/>
      <c r="BY39" s="657" t="str">
        <f>IF('各会計、関係団体の財政状況及び健全化判断比率'!B73="","",'各会計、関係団体の財政状況及び健全化判断比率'!B73)</f>
        <v>後期高齢者医療広域連合（特別会計）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3">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5">
      <c r="E49" s="222" t="s">
        <v>215</v>
      </c>
    </row>
    <row r="50" spans="5:5" x14ac:dyDescent="0.25">
      <c r="E50" s="188" t="s">
        <v>216</v>
      </c>
    </row>
    <row r="51" spans="5:5" x14ac:dyDescent="0.25">
      <c r="E51" s="188" t="s">
        <v>217</v>
      </c>
    </row>
    <row r="52" spans="5:5" x14ac:dyDescent="0.25">
      <c r="E52" s="188" t="s">
        <v>218</v>
      </c>
    </row>
    <row r="53" spans="5:5" x14ac:dyDescent="0.25"/>
    <row r="54" spans="5:5" x14ac:dyDescent="0.25"/>
    <row r="55" spans="5:5" x14ac:dyDescent="0.25"/>
    <row r="56" spans="5:5" x14ac:dyDescent="0.25"/>
  </sheetData>
  <sheetProtection algorithmName="SHA-512" hashValue="9h+QNFJtvcSAhh9E+7Seyram/a0WLS22xC9bxK42maw+sCpKWdoX1MZaGzpRWqwtdKVDIlbjNXexARnM9UmOmA==" saltValue="pxGmmrZ8ZB++pfQ4UPzKv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5">
      <c r="A34" s="22"/>
      <c r="B34" s="31"/>
      <c r="C34" s="1251" t="s">
        <v>578</v>
      </c>
      <c r="D34" s="1251"/>
      <c r="E34" s="1252"/>
      <c r="F34" s="32">
        <v>10.53</v>
      </c>
      <c r="G34" s="33">
        <v>11.47</v>
      </c>
      <c r="H34" s="33">
        <v>12.42</v>
      </c>
      <c r="I34" s="33">
        <v>13.12</v>
      </c>
      <c r="J34" s="34">
        <v>14.39</v>
      </c>
      <c r="K34" s="22"/>
      <c r="L34" s="22"/>
      <c r="M34" s="22"/>
      <c r="N34" s="22"/>
      <c r="O34" s="22"/>
      <c r="P34" s="22"/>
    </row>
    <row r="35" spans="1:16" ht="39" customHeight="1" x14ac:dyDescent="0.25">
      <c r="A35" s="22"/>
      <c r="B35" s="35"/>
      <c r="C35" s="1245" t="s">
        <v>579</v>
      </c>
      <c r="D35" s="1246"/>
      <c r="E35" s="1247"/>
      <c r="F35" s="36">
        <v>4.0599999999999996</v>
      </c>
      <c r="G35" s="37">
        <v>3.98</v>
      </c>
      <c r="H35" s="37">
        <v>5.64</v>
      </c>
      <c r="I35" s="37">
        <v>5.98</v>
      </c>
      <c r="J35" s="38">
        <v>6.01</v>
      </c>
      <c r="K35" s="22"/>
      <c r="L35" s="22"/>
      <c r="M35" s="22"/>
      <c r="N35" s="22"/>
      <c r="O35" s="22"/>
      <c r="P35" s="22"/>
    </row>
    <row r="36" spans="1:16" ht="39" customHeight="1" x14ac:dyDescent="0.25">
      <c r="A36" s="22"/>
      <c r="B36" s="35"/>
      <c r="C36" s="1245" t="s">
        <v>580</v>
      </c>
      <c r="D36" s="1246"/>
      <c r="E36" s="1247"/>
      <c r="F36" s="36">
        <v>8.43</v>
      </c>
      <c r="G36" s="37">
        <v>6.87</v>
      </c>
      <c r="H36" s="37">
        <v>5.86</v>
      </c>
      <c r="I36" s="37">
        <v>8.7899999999999991</v>
      </c>
      <c r="J36" s="38">
        <v>4.3600000000000003</v>
      </c>
      <c r="K36" s="22"/>
      <c r="L36" s="22"/>
      <c r="M36" s="22"/>
      <c r="N36" s="22"/>
      <c r="O36" s="22"/>
      <c r="P36" s="22"/>
    </row>
    <row r="37" spans="1:16" ht="39" customHeight="1" x14ac:dyDescent="0.25">
      <c r="A37" s="22"/>
      <c r="B37" s="35"/>
      <c r="C37" s="1245" t="s">
        <v>581</v>
      </c>
      <c r="D37" s="1246"/>
      <c r="E37" s="1247"/>
      <c r="F37" s="36">
        <v>3.92</v>
      </c>
      <c r="G37" s="37">
        <v>3.97</v>
      </c>
      <c r="H37" s="37">
        <v>2.6</v>
      </c>
      <c r="I37" s="37">
        <v>1.83</v>
      </c>
      <c r="J37" s="38">
        <v>2.29</v>
      </c>
      <c r="K37" s="22"/>
      <c r="L37" s="22"/>
      <c r="M37" s="22"/>
      <c r="N37" s="22"/>
      <c r="O37" s="22"/>
      <c r="P37" s="22"/>
    </row>
    <row r="38" spans="1:16" ht="39" customHeight="1" x14ac:dyDescent="0.25">
      <c r="A38" s="22"/>
      <c r="B38" s="35"/>
      <c r="C38" s="1245" t="s">
        <v>582</v>
      </c>
      <c r="D38" s="1246"/>
      <c r="E38" s="1247"/>
      <c r="F38" s="36">
        <v>0.76</v>
      </c>
      <c r="G38" s="37">
        <v>1.03</v>
      </c>
      <c r="H38" s="37">
        <v>1.48</v>
      </c>
      <c r="I38" s="37">
        <v>1.39</v>
      </c>
      <c r="J38" s="38">
        <v>0.76</v>
      </c>
      <c r="K38" s="22"/>
      <c r="L38" s="22"/>
      <c r="M38" s="22"/>
      <c r="N38" s="22"/>
      <c r="O38" s="22"/>
      <c r="P38" s="22"/>
    </row>
    <row r="39" spans="1:16" ht="39" customHeight="1" x14ac:dyDescent="0.25">
      <c r="A39" s="22"/>
      <c r="B39" s="35"/>
      <c r="C39" s="1245" t="s">
        <v>583</v>
      </c>
      <c r="D39" s="1246"/>
      <c r="E39" s="1247"/>
      <c r="F39" s="36" t="s">
        <v>531</v>
      </c>
      <c r="G39" s="37" t="s">
        <v>531</v>
      </c>
      <c r="H39" s="37">
        <v>0.54</v>
      </c>
      <c r="I39" s="37">
        <v>0.57999999999999996</v>
      </c>
      <c r="J39" s="38">
        <v>0.55000000000000004</v>
      </c>
      <c r="K39" s="22"/>
      <c r="L39" s="22"/>
      <c r="M39" s="22"/>
      <c r="N39" s="22"/>
      <c r="O39" s="22"/>
      <c r="P39" s="22"/>
    </row>
    <row r="40" spans="1:16" ht="39" customHeight="1" x14ac:dyDescent="0.25">
      <c r="A40" s="22"/>
      <c r="B40" s="35"/>
      <c r="C40" s="1245" t="s">
        <v>584</v>
      </c>
      <c r="D40" s="1246"/>
      <c r="E40" s="1247"/>
      <c r="F40" s="36">
        <v>7.0000000000000007E-2</v>
      </c>
      <c r="G40" s="37">
        <v>0.18</v>
      </c>
      <c r="H40" s="37">
        <v>0.3</v>
      </c>
      <c r="I40" s="37">
        <v>0.41</v>
      </c>
      <c r="J40" s="38">
        <v>0.48</v>
      </c>
      <c r="K40" s="22"/>
      <c r="L40" s="22"/>
      <c r="M40" s="22"/>
      <c r="N40" s="22"/>
      <c r="O40" s="22"/>
      <c r="P40" s="22"/>
    </row>
    <row r="41" spans="1:16" ht="39" customHeight="1" x14ac:dyDescent="0.25">
      <c r="A41" s="22"/>
      <c r="B41" s="35"/>
      <c r="C41" s="1245" t="s">
        <v>585</v>
      </c>
      <c r="D41" s="1246"/>
      <c r="E41" s="1247"/>
      <c r="F41" s="36">
        <v>0.02</v>
      </c>
      <c r="G41" s="37">
        <v>0.03</v>
      </c>
      <c r="H41" s="37">
        <v>0.04</v>
      </c>
      <c r="I41" s="37">
        <v>0.05</v>
      </c>
      <c r="J41" s="38">
        <v>0.06</v>
      </c>
      <c r="K41" s="22"/>
      <c r="L41" s="22"/>
      <c r="M41" s="22"/>
      <c r="N41" s="22"/>
      <c r="O41" s="22"/>
      <c r="P41" s="22"/>
    </row>
    <row r="42" spans="1:16" ht="39" customHeight="1" x14ac:dyDescent="0.25">
      <c r="A42" s="22"/>
      <c r="B42" s="39"/>
      <c r="C42" s="1245" t="s">
        <v>586</v>
      </c>
      <c r="D42" s="1246"/>
      <c r="E42" s="1247"/>
      <c r="F42" s="36" t="s">
        <v>531</v>
      </c>
      <c r="G42" s="37" t="s">
        <v>531</v>
      </c>
      <c r="H42" s="37" t="s">
        <v>531</v>
      </c>
      <c r="I42" s="37" t="s">
        <v>531</v>
      </c>
      <c r="J42" s="38" t="s">
        <v>531</v>
      </c>
      <c r="K42" s="22"/>
      <c r="L42" s="22"/>
      <c r="M42" s="22"/>
      <c r="N42" s="22"/>
      <c r="O42" s="22"/>
      <c r="P42" s="22"/>
    </row>
    <row r="43" spans="1:16" ht="39" customHeight="1" thickBot="1" x14ac:dyDescent="0.3">
      <c r="A43" s="22"/>
      <c r="B43" s="40"/>
      <c r="C43" s="1248" t="s">
        <v>587</v>
      </c>
      <c r="D43" s="1249"/>
      <c r="E43" s="1250"/>
      <c r="F43" s="41">
        <v>0.06</v>
      </c>
      <c r="G43" s="42">
        <v>0.18</v>
      </c>
      <c r="H43" s="42">
        <v>0.02</v>
      </c>
      <c r="I43" s="42">
        <v>0.02</v>
      </c>
      <c r="J43" s="43">
        <v>0.06</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5">
      <c r="A45" s="22"/>
      <c r="B45" s="22"/>
      <c r="C45" s="22"/>
      <c r="D45" s="22"/>
      <c r="E45" s="22"/>
      <c r="F45" s="22"/>
      <c r="G45" s="22"/>
      <c r="H45" s="22"/>
      <c r="I45" s="22"/>
      <c r="J45" s="22"/>
      <c r="K45" s="22"/>
      <c r="L45" s="22"/>
      <c r="M45" s="22"/>
      <c r="N45" s="22"/>
      <c r="O45" s="22"/>
      <c r="P45" s="22"/>
    </row>
  </sheetData>
  <sheetProtection algorithmName="SHA-512" hashValue="cOHLEFXuIyR9Cs9RMbPgbU1r8MX+AOPL5fNzlwm/I3HshrMkNnBr3HXRqnjIIHfbO60UHRwrci/OKMorl6RIhQ==" saltValue="0OGGQmyO445WXZMXCYzs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5">
      <c r="A45" s="48"/>
      <c r="B45" s="1253" t="s">
        <v>11</v>
      </c>
      <c r="C45" s="1254"/>
      <c r="D45" s="58"/>
      <c r="E45" s="1259" t="s">
        <v>12</v>
      </c>
      <c r="F45" s="1259"/>
      <c r="G45" s="1259"/>
      <c r="H45" s="1259"/>
      <c r="I45" s="1259"/>
      <c r="J45" s="1260"/>
      <c r="K45" s="59">
        <v>2624</v>
      </c>
      <c r="L45" s="60">
        <v>2543</v>
      </c>
      <c r="M45" s="60">
        <v>2492</v>
      </c>
      <c r="N45" s="60">
        <v>2521</v>
      </c>
      <c r="O45" s="61">
        <v>2288</v>
      </c>
      <c r="P45" s="48"/>
      <c r="Q45" s="48"/>
      <c r="R45" s="48"/>
      <c r="S45" s="48"/>
      <c r="T45" s="48"/>
      <c r="U45" s="48"/>
    </row>
    <row r="46" spans="1:21" ht="30.75" customHeight="1" x14ac:dyDescent="0.25">
      <c r="A46" s="48"/>
      <c r="B46" s="1255"/>
      <c r="C46" s="1256"/>
      <c r="D46" s="62"/>
      <c r="E46" s="1261" t="s">
        <v>13</v>
      </c>
      <c r="F46" s="1261"/>
      <c r="G46" s="1261"/>
      <c r="H46" s="1261"/>
      <c r="I46" s="1261"/>
      <c r="J46" s="1262"/>
      <c r="K46" s="63" t="s">
        <v>531</v>
      </c>
      <c r="L46" s="64" t="s">
        <v>531</v>
      </c>
      <c r="M46" s="64" t="s">
        <v>531</v>
      </c>
      <c r="N46" s="64" t="s">
        <v>531</v>
      </c>
      <c r="O46" s="65" t="s">
        <v>531</v>
      </c>
      <c r="P46" s="48"/>
      <c r="Q46" s="48"/>
      <c r="R46" s="48"/>
      <c r="S46" s="48"/>
      <c r="T46" s="48"/>
      <c r="U46" s="48"/>
    </row>
    <row r="47" spans="1:21" ht="30.75" customHeight="1" x14ac:dyDescent="0.25">
      <c r="A47" s="48"/>
      <c r="B47" s="1255"/>
      <c r="C47" s="1256"/>
      <c r="D47" s="62"/>
      <c r="E47" s="1261" t="s">
        <v>14</v>
      </c>
      <c r="F47" s="1261"/>
      <c r="G47" s="1261"/>
      <c r="H47" s="1261"/>
      <c r="I47" s="1261"/>
      <c r="J47" s="1262"/>
      <c r="K47" s="63" t="s">
        <v>531</v>
      </c>
      <c r="L47" s="64" t="s">
        <v>531</v>
      </c>
      <c r="M47" s="64" t="s">
        <v>531</v>
      </c>
      <c r="N47" s="64" t="s">
        <v>531</v>
      </c>
      <c r="O47" s="65" t="s">
        <v>531</v>
      </c>
      <c r="P47" s="48"/>
      <c r="Q47" s="48"/>
      <c r="R47" s="48"/>
      <c r="S47" s="48"/>
      <c r="T47" s="48"/>
      <c r="U47" s="48"/>
    </row>
    <row r="48" spans="1:21" ht="30.75" customHeight="1" x14ac:dyDescent="0.25">
      <c r="A48" s="48"/>
      <c r="B48" s="1255"/>
      <c r="C48" s="1256"/>
      <c r="D48" s="62"/>
      <c r="E48" s="1261" t="s">
        <v>15</v>
      </c>
      <c r="F48" s="1261"/>
      <c r="G48" s="1261"/>
      <c r="H48" s="1261"/>
      <c r="I48" s="1261"/>
      <c r="J48" s="1262"/>
      <c r="K48" s="63">
        <v>453</v>
      </c>
      <c r="L48" s="64">
        <v>474</v>
      </c>
      <c r="M48" s="64">
        <v>482</v>
      </c>
      <c r="N48" s="64">
        <v>458</v>
      </c>
      <c r="O48" s="65">
        <v>447</v>
      </c>
      <c r="P48" s="48"/>
      <c r="Q48" s="48"/>
      <c r="R48" s="48"/>
      <c r="S48" s="48"/>
      <c r="T48" s="48"/>
      <c r="U48" s="48"/>
    </row>
    <row r="49" spans="1:21" ht="30.75" customHeight="1" x14ac:dyDescent="0.25">
      <c r="A49" s="48"/>
      <c r="B49" s="1255"/>
      <c r="C49" s="1256"/>
      <c r="D49" s="62"/>
      <c r="E49" s="1261" t="s">
        <v>16</v>
      </c>
      <c r="F49" s="1261"/>
      <c r="G49" s="1261"/>
      <c r="H49" s="1261"/>
      <c r="I49" s="1261"/>
      <c r="J49" s="1262"/>
      <c r="K49" s="63">
        <v>74</v>
      </c>
      <c r="L49" s="64">
        <v>67</v>
      </c>
      <c r="M49" s="64">
        <v>65</v>
      </c>
      <c r="N49" s="64">
        <v>59</v>
      </c>
      <c r="O49" s="65">
        <v>35</v>
      </c>
      <c r="P49" s="48"/>
      <c r="Q49" s="48"/>
      <c r="R49" s="48"/>
      <c r="S49" s="48"/>
      <c r="T49" s="48"/>
      <c r="U49" s="48"/>
    </row>
    <row r="50" spans="1:21" ht="30.75" customHeight="1" x14ac:dyDescent="0.25">
      <c r="A50" s="48"/>
      <c r="B50" s="1255"/>
      <c r="C50" s="1256"/>
      <c r="D50" s="62"/>
      <c r="E50" s="1261" t="s">
        <v>17</v>
      </c>
      <c r="F50" s="1261"/>
      <c r="G50" s="1261"/>
      <c r="H50" s="1261"/>
      <c r="I50" s="1261"/>
      <c r="J50" s="1262"/>
      <c r="K50" s="63" t="s">
        <v>531</v>
      </c>
      <c r="L50" s="64" t="s">
        <v>531</v>
      </c>
      <c r="M50" s="64" t="s">
        <v>531</v>
      </c>
      <c r="N50" s="64" t="s">
        <v>531</v>
      </c>
      <c r="O50" s="65" t="s">
        <v>531</v>
      </c>
      <c r="P50" s="48"/>
      <c r="Q50" s="48"/>
      <c r="R50" s="48"/>
      <c r="S50" s="48"/>
      <c r="T50" s="48"/>
      <c r="U50" s="48"/>
    </row>
    <row r="51" spans="1:21" ht="30.75" customHeight="1" x14ac:dyDescent="0.25">
      <c r="A51" s="48"/>
      <c r="B51" s="1257"/>
      <c r="C51" s="1258"/>
      <c r="D51" s="66"/>
      <c r="E51" s="1261" t="s">
        <v>18</v>
      </c>
      <c r="F51" s="1261"/>
      <c r="G51" s="1261"/>
      <c r="H51" s="1261"/>
      <c r="I51" s="1261"/>
      <c r="J51" s="1262"/>
      <c r="K51" s="63">
        <v>0</v>
      </c>
      <c r="L51" s="64">
        <v>0</v>
      </c>
      <c r="M51" s="64" t="s">
        <v>531</v>
      </c>
      <c r="N51" s="64">
        <v>0</v>
      </c>
      <c r="O51" s="65" t="s">
        <v>531</v>
      </c>
      <c r="P51" s="48"/>
      <c r="Q51" s="48"/>
      <c r="R51" s="48"/>
      <c r="S51" s="48"/>
      <c r="T51" s="48"/>
      <c r="U51" s="48"/>
    </row>
    <row r="52" spans="1:21" ht="30.75" customHeight="1" x14ac:dyDescent="0.25">
      <c r="A52" s="48"/>
      <c r="B52" s="1263" t="s">
        <v>19</v>
      </c>
      <c r="C52" s="1264"/>
      <c r="D52" s="66"/>
      <c r="E52" s="1261" t="s">
        <v>20</v>
      </c>
      <c r="F52" s="1261"/>
      <c r="G52" s="1261"/>
      <c r="H52" s="1261"/>
      <c r="I52" s="1261"/>
      <c r="J52" s="1262"/>
      <c r="K52" s="63">
        <v>2126</v>
      </c>
      <c r="L52" s="64">
        <v>2090</v>
      </c>
      <c r="M52" s="64">
        <v>2025</v>
      </c>
      <c r="N52" s="64">
        <v>2023</v>
      </c>
      <c r="O52" s="65">
        <v>1760</v>
      </c>
      <c r="P52" s="48"/>
      <c r="Q52" s="48"/>
      <c r="R52" s="48"/>
      <c r="S52" s="48"/>
      <c r="T52" s="48"/>
      <c r="U52" s="48"/>
    </row>
    <row r="53" spans="1:21" ht="30.75" customHeight="1" thickBot="1" x14ac:dyDescent="0.3">
      <c r="A53" s="48"/>
      <c r="B53" s="1265" t="s">
        <v>21</v>
      </c>
      <c r="C53" s="1266"/>
      <c r="D53" s="67"/>
      <c r="E53" s="1267" t="s">
        <v>22</v>
      </c>
      <c r="F53" s="1267"/>
      <c r="G53" s="1267"/>
      <c r="H53" s="1267"/>
      <c r="I53" s="1267"/>
      <c r="J53" s="1268"/>
      <c r="K53" s="68">
        <v>1025</v>
      </c>
      <c r="L53" s="69">
        <v>994</v>
      </c>
      <c r="M53" s="69">
        <v>1014</v>
      </c>
      <c r="N53" s="69">
        <v>1015</v>
      </c>
      <c r="O53" s="70">
        <v>1010</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3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5">
      <c r="B57" s="1269" t="s">
        <v>25</v>
      </c>
      <c r="C57" s="1270"/>
      <c r="D57" s="1273" t="s">
        <v>26</v>
      </c>
      <c r="E57" s="1274"/>
      <c r="F57" s="1274"/>
      <c r="G57" s="1274"/>
      <c r="H57" s="1274"/>
      <c r="I57" s="1274"/>
      <c r="J57" s="1275"/>
      <c r="K57" s="83" t="s">
        <v>602</v>
      </c>
      <c r="L57" s="84" t="s">
        <v>602</v>
      </c>
      <c r="M57" s="84" t="s">
        <v>602</v>
      </c>
      <c r="N57" s="84" t="s">
        <v>602</v>
      </c>
      <c r="O57" s="85" t="s">
        <v>602</v>
      </c>
    </row>
    <row r="58" spans="1:21" ht="31.5" customHeight="1" thickBot="1" x14ac:dyDescent="0.3">
      <c r="B58" s="1271"/>
      <c r="C58" s="1272"/>
      <c r="D58" s="1276" t="s">
        <v>27</v>
      </c>
      <c r="E58" s="1277"/>
      <c r="F58" s="1277"/>
      <c r="G58" s="1277"/>
      <c r="H58" s="1277"/>
      <c r="I58" s="1277"/>
      <c r="J58" s="1278"/>
      <c r="K58" s="86" t="s">
        <v>602</v>
      </c>
      <c r="L58" s="87" t="s">
        <v>602</v>
      </c>
      <c r="M58" s="87" t="s">
        <v>602</v>
      </c>
      <c r="N58" s="87" t="s">
        <v>602</v>
      </c>
      <c r="O58" s="88" t="s">
        <v>602</v>
      </c>
    </row>
    <row r="59" spans="1:21" ht="24" customHeight="1" x14ac:dyDescent="0.25">
      <c r="B59" s="89"/>
      <c r="C59" s="89"/>
      <c r="D59" s="90" t="s">
        <v>28</v>
      </c>
      <c r="E59" s="91"/>
      <c r="F59" s="91"/>
      <c r="G59" s="91"/>
      <c r="H59" s="91"/>
      <c r="I59" s="91"/>
      <c r="J59" s="91"/>
      <c r="K59" s="91"/>
      <c r="L59" s="91"/>
      <c r="M59" s="91"/>
      <c r="N59" s="91"/>
      <c r="O59" s="91"/>
    </row>
    <row r="60" spans="1:21" ht="24" customHeight="1" x14ac:dyDescent="0.25">
      <c r="B60" s="92"/>
      <c r="C60" s="92"/>
      <c r="D60" s="90" t="s">
        <v>29</v>
      </c>
      <c r="E60" s="91"/>
      <c r="F60" s="91"/>
      <c r="G60" s="91"/>
      <c r="H60" s="91"/>
      <c r="I60" s="91"/>
      <c r="J60" s="91"/>
      <c r="K60" s="91"/>
      <c r="L60" s="91"/>
      <c r="M60" s="91"/>
      <c r="N60" s="91"/>
      <c r="O60" s="91"/>
    </row>
    <row r="61" spans="1:21" ht="24" customHeight="1" x14ac:dyDescent="0.3">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3">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cw2NQ6pe7AIuZHqN2bhohghongcxwioVcAVzvPAtKkZPMs/g7f5LqGd8Z0vAHdBDIM37mfKCnyTCl1Db6ZKkg==" saltValue="ZGhclM2mMGAp0D5ec2J6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5"/>
  <cols>
    <col min="1" max="1" width="6.59765625" style="93" customWidth="1"/>
    <col min="2" max="3" width="12.59765625" style="93" customWidth="1"/>
    <col min="4" max="4" width="11.59765625" style="93" customWidth="1"/>
    <col min="5" max="8" width="10.3984375" style="93" customWidth="1"/>
    <col min="9" max="13" width="16.3984375" style="93" customWidth="1"/>
    <col min="14" max="19" width="12.59765625" style="93" customWidth="1"/>
    <col min="20" max="16384" width="0" style="93"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4" t="s">
        <v>9</v>
      </c>
    </row>
    <row r="40" spans="2:13" ht="27.75" customHeight="1" thickBot="1" x14ac:dyDescent="0.35">
      <c r="B40" s="95" t="s">
        <v>10</v>
      </c>
      <c r="C40" s="96"/>
      <c r="D40" s="96"/>
      <c r="E40" s="97"/>
      <c r="F40" s="97"/>
      <c r="G40" s="97"/>
      <c r="H40" s="98" t="s">
        <v>2</v>
      </c>
      <c r="I40" s="99" t="s">
        <v>572</v>
      </c>
      <c r="J40" s="100" t="s">
        <v>573</v>
      </c>
      <c r="K40" s="100" t="s">
        <v>574</v>
      </c>
      <c r="L40" s="100" t="s">
        <v>575</v>
      </c>
      <c r="M40" s="101" t="s">
        <v>576</v>
      </c>
    </row>
    <row r="41" spans="2:13" ht="27.75" customHeight="1" x14ac:dyDescent="0.25">
      <c r="B41" s="1279" t="s">
        <v>30</v>
      </c>
      <c r="C41" s="1280"/>
      <c r="D41" s="102"/>
      <c r="E41" s="1285" t="s">
        <v>31</v>
      </c>
      <c r="F41" s="1285"/>
      <c r="G41" s="1285"/>
      <c r="H41" s="1286"/>
      <c r="I41" s="103">
        <v>17042</v>
      </c>
      <c r="J41" s="104">
        <v>17632</v>
      </c>
      <c r="K41" s="104">
        <v>16769</v>
      </c>
      <c r="L41" s="104">
        <v>16795</v>
      </c>
      <c r="M41" s="105">
        <v>17810</v>
      </c>
    </row>
    <row r="42" spans="2:13" ht="27.75" customHeight="1" x14ac:dyDescent="0.25">
      <c r="B42" s="1281"/>
      <c r="C42" s="1282"/>
      <c r="D42" s="106"/>
      <c r="E42" s="1287" t="s">
        <v>32</v>
      </c>
      <c r="F42" s="1287"/>
      <c r="G42" s="1287"/>
      <c r="H42" s="1288"/>
      <c r="I42" s="107" t="s">
        <v>531</v>
      </c>
      <c r="J42" s="108" t="s">
        <v>531</v>
      </c>
      <c r="K42" s="108" t="s">
        <v>531</v>
      </c>
      <c r="L42" s="108" t="s">
        <v>531</v>
      </c>
      <c r="M42" s="109" t="s">
        <v>531</v>
      </c>
    </row>
    <row r="43" spans="2:13" ht="27.75" customHeight="1" x14ac:dyDescent="0.25">
      <c r="B43" s="1281"/>
      <c r="C43" s="1282"/>
      <c r="D43" s="106"/>
      <c r="E43" s="1287" t="s">
        <v>33</v>
      </c>
      <c r="F43" s="1287"/>
      <c r="G43" s="1287"/>
      <c r="H43" s="1288"/>
      <c r="I43" s="107">
        <v>4156</v>
      </c>
      <c r="J43" s="108">
        <v>4174</v>
      </c>
      <c r="K43" s="108">
        <v>4099</v>
      </c>
      <c r="L43" s="108">
        <v>3996</v>
      </c>
      <c r="M43" s="109">
        <v>3721</v>
      </c>
    </row>
    <row r="44" spans="2:13" ht="27.75" customHeight="1" x14ac:dyDescent="0.25">
      <c r="B44" s="1281"/>
      <c r="C44" s="1282"/>
      <c r="D44" s="106"/>
      <c r="E44" s="1287" t="s">
        <v>34</v>
      </c>
      <c r="F44" s="1287"/>
      <c r="G44" s="1287"/>
      <c r="H44" s="1288"/>
      <c r="I44" s="107">
        <v>107</v>
      </c>
      <c r="J44" s="108">
        <v>69</v>
      </c>
      <c r="K44" s="108">
        <v>30</v>
      </c>
      <c r="L44" s="108">
        <v>15</v>
      </c>
      <c r="M44" s="109" t="s">
        <v>531</v>
      </c>
    </row>
    <row r="45" spans="2:13" ht="27.75" customHeight="1" x14ac:dyDescent="0.25">
      <c r="B45" s="1281"/>
      <c r="C45" s="1282"/>
      <c r="D45" s="106"/>
      <c r="E45" s="1287" t="s">
        <v>35</v>
      </c>
      <c r="F45" s="1287"/>
      <c r="G45" s="1287"/>
      <c r="H45" s="1288"/>
      <c r="I45" s="107">
        <v>1345</v>
      </c>
      <c r="J45" s="108">
        <v>912</v>
      </c>
      <c r="K45" s="108">
        <v>755</v>
      </c>
      <c r="L45" s="108">
        <v>762</v>
      </c>
      <c r="M45" s="109">
        <v>831</v>
      </c>
    </row>
    <row r="46" spans="2:13" ht="27.75" customHeight="1" x14ac:dyDescent="0.25">
      <c r="B46" s="1281"/>
      <c r="C46" s="1282"/>
      <c r="D46" s="110"/>
      <c r="E46" s="1287" t="s">
        <v>36</v>
      </c>
      <c r="F46" s="1287"/>
      <c r="G46" s="1287"/>
      <c r="H46" s="1288"/>
      <c r="I46" s="107" t="s">
        <v>531</v>
      </c>
      <c r="J46" s="108" t="s">
        <v>531</v>
      </c>
      <c r="K46" s="108" t="s">
        <v>531</v>
      </c>
      <c r="L46" s="108" t="s">
        <v>531</v>
      </c>
      <c r="M46" s="109" t="s">
        <v>531</v>
      </c>
    </row>
    <row r="47" spans="2:13" ht="27.75" customHeight="1" x14ac:dyDescent="0.25">
      <c r="B47" s="1281"/>
      <c r="C47" s="1282"/>
      <c r="D47" s="111"/>
      <c r="E47" s="1289" t="s">
        <v>37</v>
      </c>
      <c r="F47" s="1290"/>
      <c r="G47" s="1290"/>
      <c r="H47" s="1291"/>
      <c r="I47" s="107" t="s">
        <v>531</v>
      </c>
      <c r="J47" s="108" t="s">
        <v>531</v>
      </c>
      <c r="K47" s="108" t="s">
        <v>531</v>
      </c>
      <c r="L47" s="108" t="s">
        <v>531</v>
      </c>
      <c r="M47" s="109" t="s">
        <v>531</v>
      </c>
    </row>
    <row r="48" spans="2:13" ht="27.75" customHeight="1" x14ac:dyDescent="0.25">
      <c r="B48" s="1281"/>
      <c r="C48" s="1282"/>
      <c r="D48" s="106"/>
      <c r="E48" s="1287" t="s">
        <v>38</v>
      </c>
      <c r="F48" s="1287"/>
      <c r="G48" s="1287"/>
      <c r="H48" s="1288"/>
      <c r="I48" s="107" t="s">
        <v>531</v>
      </c>
      <c r="J48" s="108" t="s">
        <v>531</v>
      </c>
      <c r="K48" s="108" t="s">
        <v>531</v>
      </c>
      <c r="L48" s="108" t="s">
        <v>531</v>
      </c>
      <c r="M48" s="109" t="s">
        <v>531</v>
      </c>
    </row>
    <row r="49" spans="2:13" ht="27.75" customHeight="1" x14ac:dyDescent="0.25">
      <c r="B49" s="1283"/>
      <c r="C49" s="1284"/>
      <c r="D49" s="106"/>
      <c r="E49" s="1287" t="s">
        <v>39</v>
      </c>
      <c r="F49" s="1287"/>
      <c r="G49" s="1287"/>
      <c r="H49" s="1288"/>
      <c r="I49" s="107" t="s">
        <v>531</v>
      </c>
      <c r="J49" s="108" t="s">
        <v>531</v>
      </c>
      <c r="K49" s="108" t="s">
        <v>531</v>
      </c>
      <c r="L49" s="108" t="s">
        <v>531</v>
      </c>
      <c r="M49" s="109" t="s">
        <v>531</v>
      </c>
    </row>
    <row r="50" spans="2:13" ht="27.75" customHeight="1" x14ac:dyDescent="0.25">
      <c r="B50" s="1292" t="s">
        <v>40</v>
      </c>
      <c r="C50" s="1293"/>
      <c r="D50" s="112"/>
      <c r="E50" s="1287" t="s">
        <v>41</v>
      </c>
      <c r="F50" s="1287"/>
      <c r="G50" s="1287"/>
      <c r="H50" s="1288"/>
      <c r="I50" s="107">
        <v>6481</v>
      </c>
      <c r="J50" s="108">
        <v>8370</v>
      </c>
      <c r="K50" s="108">
        <v>8710</v>
      </c>
      <c r="L50" s="108">
        <v>8710</v>
      </c>
      <c r="M50" s="109">
        <v>9104</v>
      </c>
    </row>
    <row r="51" spans="2:13" ht="27.75" customHeight="1" x14ac:dyDescent="0.25">
      <c r="B51" s="1281"/>
      <c r="C51" s="1282"/>
      <c r="D51" s="106"/>
      <c r="E51" s="1287" t="s">
        <v>42</v>
      </c>
      <c r="F51" s="1287"/>
      <c r="G51" s="1287"/>
      <c r="H51" s="1288"/>
      <c r="I51" s="107">
        <v>186</v>
      </c>
      <c r="J51" s="108">
        <v>762</v>
      </c>
      <c r="K51" s="108">
        <v>747</v>
      </c>
      <c r="L51" s="108">
        <v>728</v>
      </c>
      <c r="M51" s="109">
        <v>710</v>
      </c>
    </row>
    <row r="52" spans="2:13" ht="27.75" customHeight="1" x14ac:dyDescent="0.25">
      <c r="B52" s="1283"/>
      <c r="C52" s="1284"/>
      <c r="D52" s="106"/>
      <c r="E52" s="1287" t="s">
        <v>43</v>
      </c>
      <c r="F52" s="1287"/>
      <c r="G52" s="1287"/>
      <c r="H52" s="1288"/>
      <c r="I52" s="107">
        <v>15631</v>
      </c>
      <c r="J52" s="108">
        <v>16044</v>
      </c>
      <c r="K52" s="108">
        <v>15566</v>
      </c>
      <c r="L52" s="108">
        <v>15505</v>
      </c>
      <c r="M52" s="109">
        <v>16171</v>
      </c>
    </row>
    <row r="53" spans="2:13" ht="27.75" customHeight="1" thickBot="1" x14ac:dyDescent="0.3">
      <c r="B53" s="1294" t="s">
        <v>44</v>
      </c>
      <c r="C53" s="1295"/>
      <c r="D53" s="113"/>
      <c r="E53" s="1296" t="s">
        <v>45</v>
      </c>
      <c r="F53" s="1296"/>
      <c r="G53" s="1296"/>
      <c r="H53" s="1297"/>
      <c r="I53" s="114">
        <v>352</v>
      </c>
      <c r="J53" s="115">
        <v>-2389</v>
      </c>
      <c r="K53" s="115">
        <v>-3370</v>
      </c>
      <c r="L53" s="115">
        <v>-3375</v>
      </c>
      <c r="M53" s="116">
        <v>-3621</v>
      </c>
    </row>
    <row r="54" spans="2:13" ht="27.75" customHeight="1" x14ac:dyDescent="0.3">
      <c r="B54" s="117" t="s">
        <v>46</v>
      </c>
      <c r="C54" s="118"/>
      <c r="D54" s="118"/>
      <c r="E54" s="119"/>
      <c r="F54" s="119"/>
      <c r="G54" s="119"/>
      <c r="H54" s="119"/>
      <c r="I54" s="120"/>
      <c r="J54" s="120"/>
      <c r="K54" s="120"/>
      <c r="L54" s="120"/>
      <c r="M54" s="120"/>
    </row>
    <row r="55" spans="2:13" ht="12.75" customHeight="1" x14ac:dyDescent="0.25"/>
    <row r="56" spans="2:13" ht="12.75" hidden="1" customHeight="1" x14ac:dyDescent="0.25"/>
    <row r="57" spans="2:13" ht="12.75" hidden="1" customHeight="1" x14ac:dyDescent="0.25"/>
    <row r="58" spans="2:13" ht="12.75" hidden="1" customHeight="1" x14ac:dyDescent="0.25"/>
    <row r="66" ht="13.5" hidden="1" customHeight="1" x14ac:dyDescent="0.25"/>
    <row r="67" ht="13.5" hidden="1" customHeight="1" x14ac:dyDescent="0.25"/>
    <row r="68" ht="13.5" hidden="1" customHeight="1" x14ac:dyDescent="0.25"/>
    <row r="69" ht="13.5" hidden="1" customHeight="1" x14ac:dyDescent="0.25"/>
    <row r="70" ht="13.5" hidden="1" customHeight="1" x14ac:dyDescent="0.25"/>
    <row r="71" ht="13.5" hidden="1" customHeight="1" x14ac:dyDescent="0.25"/>
    <row r="72" ht="13.5" hidden="1" customHeight="1" x14ac:dyDescent="0.25"/>
    <row r="73" ht="13.5" hidden="1" customHeight="1" x14ac:dyDescent="0.25"/>
    <row r="74" ht="13.5" hidden="1" customHeight="1" x14ac:dyDescent="0.25"/>
    <row r="75" ht="13.5" hidden="1" customHeight="1" x14ac:dyDescent="0.25"/>
    <row r="76" ht="13.5" hidden="1" customHeight="1" x14ac:dyDescent="0.25"/>
    <row r="77" ht="13.5" hidden="1" customHeight="1" x14ac:dyDescent="0.25"/>
    <row r="78" ht="13.5" hidden="1" customHeight="1" x14ac:dyDescent="0.25"/>
    <row r="79" ht="13.5" hidden="1" customHeight="1" x14ac:dyDescent="0.25"/>
    <row r="80" ht="13.5" hidden="1" customHeight="1" x14ac:dyDescent="0.25"/>
    <row r="81" ht="13.5" hidden="1" customHeight="1" x14ac:dyDescent="0.25"/>
    <row r="82" ht="13.5" hidden="1" customHeight="1" x14ac:dyDescent="0.25"/>
    <row r="83" ht="13.5" hidden="1" customHeight="1" x14ac:dyDescent="0.25"/>
    <row r="84" ht="13.5" hidden="1" customHeight="1" x14ac:dyDescent="0.25"/>
    <row r="85" ht="13.5" hidden="1" customHeight="1" x14ac:dyDescent="0.25"/>
    <row r="86" ht="13.5" hidden="1" customHeight="1" x14ac:dyDescent="0.25"/>
  </sheetData>
  <sheetProtection algorithmName="SHA-512" hashValue="yLkqmU77QPIvjaGsTjAwBHaP4hYPeiNNiMl0mOuoR2MOwEpdi/RTjeI9prKt1v4pEvH+GMr/dIAIJ80TSMSjpg==" saltValue="+MT37doi9fZR+5GpWoZq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21" t="s">
        <v>47</v>
      </c>
    </row>
    <row r="54" spans="2:8" ht="29.25" customHeight="1" thickBot="1" x14ac:dyDescent="0.4">
      <c r="B54" s="122" t="s">
        <v>1</v>
      </c>
      <c r="C54" s="123"/>
      <c r="D54" s="123"/>
      <c r="E54" s="124" t="s">
        <v>2</v>
      </c>
      <c r="F54" s="125" t="s">
        <v>574</v>
      </c>
      <c r="G54" s="125" t="s">
        <v>575</v>
      </c>
      <c r="H54" s="126" t="s">
        <v>576</v>
      </c>
    </row>
    <row r="55" spans="2:8" ht="52.5" customHeight="1" x14ac:dyDescent="0.25">
      <c r="B55" s="127"/>
      <c r="C55" s="1306" t="s">
        <v>48</v>
      </c>
      <c r="D55" s="1306"/>
      <c r="E55" s="1307"/>
      <c r="F55" s="128">
        <v>3838</v>
      </c>
      <c r="G55" s="128">
        <v>4190</v>
      </c>
      <c r="H55" s="129">
        <v>3334</v>
      </c>
    </row>
    <row r="56" spans="2:8" ht="52.5" customHeight="1" x14ac:dyDescent="0.25">
      <c r="B56" s="130"/>
      <c r="C56" s="1308" t="s">
        <v>49</v>
      </c>
      <c r="D56" s="1308"/>
      <c r="E56" s="1309"/>
      <c r="F56" s="131">
        <v>618</v>
      </c>
      <c r="G56" s="131">
        <v>618</v>
      </c>
      <c r="H56" s="132">
        <v>619</v>
      </c>
    </row>
    <row r="57" spans="2:8" ht="53.25" customHeight="1" x14ac:dyDescent="0.25">
      <c r="B57" s="130"/>
      <c r="C57" s="1310" t="s">
        <v>50</v>
      </c>
      <c r="D57" s="1310"/>
      <c r="E57" s="1311"/>
      <c r="F57" s="133">
        <v>3270</v>
      </c>
      <c r="G57" s="133">
        <v>3104</v>
      </c>
      <c r="H57" s="134">
        <v>4157</v>
      </c>
    </row>
    <row r="58" spans="2:8" ht="45.75" customHeight="1" x14ac:dyDescent="0.25">
      <c r="B58" s="135"/>
      <c r="C58" s="1298" t="s">
        <v>603</v>
      </c>
      <c r="D58" s="1299"/>
      <c r="E58" s="1300"/>
      <c r="F58" s="136">
        <v>1780</v>
      </c>
      <c r="G58" s="136">
        <v>1480</v>
      </c>
      <c r="H58" s="137">
        <v>1261</v>
      </c>
    </row>
    <row r="59" spans="2:8" ht="45.75" customHeight="1" x14ac:dyDescent="0.25">
      <c r="B59" s="135"/>
      <c r="C59" s="1298" t="s">
        <v>604</v>
      </c>
      <c r="D59" s="1299"/>
      <c r="E59" s="1300"/>
      <c r="F59" s="136">
        <v>0</v>
      </c>
      <c r="G59" s="136">
        <v>0</v>
      </c>
      <c r="H59" s="137">
        <v>1000</v>
      </c>
    </row>
    <row r="60" spans="2:8" ht="45.75" customHeight="1" x14ac:dyDescent="0.25">
      <c r="B60" s="135"/>
      <c r="C60" s="1298" t="s">
        <v>605</v>
      </c>
      <c r="D60" s="1299"/>
      <c r="E60" s="1300"/>
      <c r="F60" s="136">
        <v>540</v>
      </c>
      <c r="G60" s="136">
        <v>665</v>
      </c>
      <c r="H60" s="137">
        <v>959</v>
      </c>
    </row>
    <row r="61" spans="2:8" ht="45.75" customHeight="1" x14ac:dyDescent="0.25">
      <c r="B61" s="135"/>
      <c r="C61" s="1298" t="s">
        <v>606</v>
      </c>
      <c r="D61" s="1299"/>
      <c r="E61" s="1300"/>
      <c r="F61" s="136">
        <v>361</v>
      </c>
      <c r="G61" s="136">
        <v>361</v>
      </c>
      <c r="H61" s="137">
        <v>335</v>
      </c>
    </row>
    <row r="62" spans="2:8" ht="45.75" customHeight="1" thickBot="1" x14ac:dyDescent="0.3">
      <c r="B62" s="138"/>
      <c r="C62" s="1301" t="s">
        <v>607</v>
      </c>
      <c r="D62" s="1302"/>
      <c r="E62" s="1303"/>
      <c r="F62" s="139">
        <v>285</v>
      </c>
      <c r="G62" s="139">
        <v>285</v>
      </c>
      <c r="H62" s="140">
        <v>285</v>
      </c>
    </row>
    <row r="63" spans="2:8" ht="52.5" customHeight="1" thickBot="1" x14ac:dyDescent="0.3">
      <c r="B63" s="141"/>
      <c r="C63" s="1304" t="s">
        <v>51</v>
      </c>
      <c r="D63" s="1304"/>
      <c r="E63" s="1305"/>
      <c r="F63" s="142">
        <v>7726</v>
      </c>
      <c r="G63" s="142">
        <v>7913</v>
      </c>
      <c r="H63" s="143">
        <v>8110</v>
      </c>
    </row>
    <row r="64" spans="2:8" ht="15" customHeight="1" x14ac:dyDescent="0.25"/>
  </sheetData>
  <sheetProtection algorithmName="SHA-512" hashValue="4m37LnekPH75HRNFahLE/9syRQilp1E+vmm0G9AvZBVl0mAhpASckauCXI6fp8Cgtj3O9bc9ugm5Sj20ZmceGQ==" saltValue="h87THfaRvld0jGElWYe+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tabSelected="1" zoomScale="85" zoomScaleNormal="85" workbookViewId="0">
      <selection activeCell="BM1" sqref="BM1"/>
    </sheetView>
  </sheetViews>
  <sheetFormatPr defaultColWidth="0" defaultRowHeight="13.5" customHeight="1" zeroHeight="1" x14ac:dyDescent="0.25"/>
  <cols>
    <col min="1" max="1" width="6.3984375" style="388" customWidth="1"/>
    <col min="2" max="107" width="2.46484375" style="388" customWidth="1"/>
    <col min="108" max="108" width="6.1328125" style="396" customWidth="1"/>
    <col min="109" max="109" width="5.86328125" style="395" customWidth="1"/>
    <col min="110" max="110" width="19.1328125" style="388" hidden="1"/>
    <col min="111" max="115" width="12.59765625" style="388" hidden="1"/>
    <col min="116" max="349" width="8.59765625" style="388" hidden="1"/>
    <col min="350" max="355" width="14.86328125" style="388" hidden="1"/>
    <col min="356" max="357" width="15.86328125" style="388" hidden="1"/>
    <col min="358" max="363" width="16.1328125" style="388" hidden="1"/>
    <col min="364" max="364" width="6.1328125" style="388" hidden="1"/>
    <col min="365" max="365" width="3" style="388" hidden="1"/>
    <col min="366" max="605" width="8.59765625" style="388" hidden="1"/>
    <col min="606" max="611" width="14.86328125" style="388" hidden="1"/>
    <col min="612" max="613" width="15.86328125" style="388" hidden="1"/>
    <col min="614" max="619" width="16.1328125" style="388" hidden="1"/>
    <col min="620" max="620" width="6.1328125" style="388" hidden="1"/>
    <col min="621" max="621" width="3" style="388" hidden="1"/>
    <col min="622" max="861" width="8.59765625" style="388" hidden="1"/>
    <col min="862" max="867" width="14.86328125" style="388" hidden="1"/>
    <col min="868" max="869" width="15.86328125" style="388" hidden="1"/>
    <col min="870" max="875" width="16.1328125" style="388" hidden="1"/>
    <col min="876" max="876" width="6.1328125" style="388" hidden="1"/>
    <col min="877" max="877" width="3" style="388" hidden="1"/>
    <col min="878" max="1117" width="8.59765625" style="388" hidden="1"/>
    <col min="1118" max="1123" width="14.86328125" style="388" hidden="1"/>
    <col min="1124" max="1125" width="15.86328125" style="388" hidden="1"/>
    <col min="1126" max="1131" width="16.1328125" style="388" hidden="1"/>
    <col min="1132" max="1132" width="6.1328125" style="388" hidden="1"/>
    <col min="1133" max="1133" width="3" style="388" hidden="1"/>
    <col min="1134" max="1373" width="8.59765625" style="388" hidden="1"/>
    <col min="1374" max="1379" width="14.86328125" style="388" hidden="1"/>
    <col min="1380" max="1381" width="15.86328125" style="388" hidden="1"/>
    <col min="1382" max="1387" width="16.1328125" style="388" hidden="1"/>
    <col min="1388" max="1388" width="6.1328125" style="388" hidden="1"/>
    <col min="1389" max="1389" width="3" style="388" hidden="1"/>
    <col min="1390" max="1629" width="8.59765625" style="388" hidden="1"/>
    <col min="1630" max="1635" width="14.86328125" style="388" hidden="1"/>
    <col min="1636" max="1637" width="15.86328125" style="388" hidden="1"/>
    <col min="1638" max="1643" width="16.1328125" style="388" hidden="1"/>
    <col min="1644" max="1644" width="6.1328125" style="388" hidden="1"/>
    <col min="1645" max="1645" width="3" style="388" hidden="1"/>
    <col min="1646" max="1885" width="8.59765625" style="388" hidden="1"/>
    <col min="1886" max="1891" width="14.86328125" style="388" hidden="1"/>
    <col min="1892" max="1893" width="15.86328125" style="388" hidden="1"/>
    <col min="1894" max="1899" width="16.1328125" style="388" hidden="1"/>
    <col min="1900" max="1900" width="6.1328125" style="388" hidden="1"/>
    <col min="1901" max="1901" width="3" style="388" hidden="1"/>
    <col min="1902" max="2141" width="8.59765625" style="388" hidden="1"/>
    <col min="2142" max="2147" width="14.86328125" style="388" hidden="1"/>
    <col min="2148" max="2149" width="15.86328125" style="388" hidden="1"/>
    <col min="2150" max="2155" width="16.1328125" style="388" hidden="1"/>
    <col min="2156" max="2156" width="6.1328125" style="388" hidden="1"/>
    <col min="2157" max="2157" width="3" style="388" hidden="1"/>
    <col min="2158" max="2397" width="8.59765625" style="388" hidden="1"/>
    <col min="2398" max="2403" width="14.86328125" style="388" hidden="1"/>
    <col min="2404" max="2405" width="15.86328125" style="388" hidden="1"/>
    <col min="2406" max="2411" width="16.1328125" style="388" hidden="1"/>
    <col min="2412" max="2412" width="6.1328125" style="388" hidden="1"/>
    <col min="2413" max="2413" width="3" style="388" hidden="1"/>
    <col min="2414" max="2653" width="8.59765625" style="388" hidden="1"/>
    <col min="2654" max="2659" width="14.86328125" style="388" hidden="1"/>
    <col min="2660" max="2661" width="15.86328125" style="388" hidden="1"/>
    <col min="2662" max="2667" width="16.1328125" style="388" hidden="1"/>
    <col min="2668" max="2668" width="6.1328125" style="388" hidden="1"/>
    <col min="2669" max="2669" width="3" style="388" hidden="1"/>
    <col min="2670" max="2909" width="8.59765625" style="388" hidden="1"/>
    <col min="2910" max="2915" width="14.86328125" style="388" hidden="1"/>
    <col min="2916" max="2917" width="15.86328125" style="388" hidden="1"/>
    <col min="2918" max="2923" width="16.1328125" style="388" hidden="1"/>
    <col min="2924" max="2924" width="6.1328125" style="388" hidden="1"/>
    <col min="2925" max="2925" width="3" style="388" hidden="1"/>
    <col min="2926" max="3165" width="8.59765625" style="388" hidden="1"/>
    <col min="3166" max="3171" width="14.86328125" style="388" hidden="1"/>
    <col min="3172" max="3173" width="15.86328125" style="388" hidden="1"/>
    <col min="3174" max="3179" width="16.1328125" style="388" hidden="1"/>
    <col min="3180" max="3180" width="6.1328125" style="388" hidden="1"/>
    <col min="3181" max="3181" width="3" style="388" hidden="1"/>
    <col min="3182" max="3421" width="8.59765625" style="388" hidden="1"/>
    <col min="3422" max="3427" width="14.86328125" style="388" hidden="1"/>
    <col min="3428" max="3429" width="15.86328125" style="388" hidden="1"/>
    <col min="3430" max="3435" width="16.1328125" style="388" hidden="1"/>
    <col min="3436" max="3436" width="6.1328125" style="388" hidden="1"/>
    <col min="3437" max="3437" width="3" style="388" hidden="1"/>
    <col min="3438" max="3677" width="8.59765625" style="388" hidden="1"/>
    <col min="3678" max="3683" width="14.86328125" style="388" hidden="1"/>
    <col min="3684" max="3685" width="15.86328125" style="388" hidden="1"/>
    <col min="3686" max="3691" width="16.1328125" style="388" hidden="1"/>
    <col min="3692" max="3692" width="6.1328125" style="388" hidden="1"/>
    <col min="3693" max="3693" width="3" style="388" hidden="1"/>
    <col min="3694" max="3933" width="8.59765625" style="388" hidden="1"/>
    <col min="3934" max="3939" width="14.86328125" style="388" hidden="1"/>
    <col min="3940" max="3941" width="15.86328125" style="388" hidden="1"/>
    <col min="3942" max="3947" width="16.1328125" style="388" hidden="1"/>
    <col min="3948" max="3948" width="6.1328125" style="388" hidden="1"/>
    <col min="3949" max="3949" width="3" style="388" hidden="1"/>
    <col min="3950" max="4189" width="8.59765625" style="388" hidden="1"/>
    <col min="4190" max="4195" width="14.86328125" style="388" hidden="1"/>
    <col min="4196" max="4197" width="15.86328125" style="388" hidden="1"/>
    <col min="4198" max="4203" width="16.1328125" style="388" hidden="1"/>
    <col min="4204" max="4204" width="6.1328125" style="388" hidden="1"/>
    <col min="4205" max="4205" width="3" style="388" hidden="1"/>
    <col min="4206" max="4445" width="8.59765625" style="388" hidden="1"/>
    <col min="4446" max="4451" width="14.86328125" style="388" hidden="1"/>
    <col min="4452" max="4453" width="15.86328125" style="388" hidden="1"/>
    <col min="4454" max="4459" width="16.1328125" style="388" hidden="1"/>
    <col min="4460" max="4460" width="6.1328125" style="388" hidden="1"/>
    <col min="4461" max="4461" width="3" style="388" hidden="1"/>
    <col min="4462" max="4701" width="8.59765625" style="388" hidden="1"/>
    <col min="4702" max="4707" width="14.86328125" style="388" hidden="1"/>
    <col min="4708" max="4709" width="15.86328125" style="388" hidden="1"/>
    <col min="4710" max="4715" width="16.1328125" style="388" hidden="1"/>
    <col min="4716" max="4716" width="6.1328125" style="388" hidden="1"/>
    <col min="4717" max="4717" width="3" style="388" hidden="1"/>
    <col min="4718" max="4957" width="8.59765625" style="388" hidden="1"/>
    <col min="4958" max="4963" width="14.86328125" style="388" hidden="1"/>
    <col min="4964" max="4965" width="15.86328125" style="388" hidden="1"/>
    <col min="4966" max="4971" width="16.1328125" style="388" hidden="1"/>
    <col min="4972" max="4972" width="6.1328125" style="388" hidden="1"/>
    <col min="4973" max="4973" width="3" style="388" hidden="1"/>
    <col min="4974" max="5213" width="8.59765625" style="388" hidden="1"/>
    <col min="5214" max="5219" width="14.86328125" style="388" hidden="1"/>
    <col min="5220" max="5221" width="15.86328125" style="388" hidden="1"/>
    <col min="5222" max="5227" width="16.1328125" style="388" hidden="1"/>
    <col min="5228" max="5228" width="6.1328125" style="388" hidden="1"/>
    <col min="5229" max="5229" width="3" style="388" hidden="1"/>
    <col min="5230" max="5469" width="8.59765625" style="388" hidden="1"/>
    <col min="5470" max="5475" width="14.86328125" style="388" hidden="1"/>
    <col min="5476" max="5477" width="15.86328125" style="388" hidden="1"/>
    <col min="5478" max="5483" width="16.1328125" style="388" hidden="1"/>
    <col min="5484" max="5484" width="6.1328125" style="388" hidden="1"/>
    <col min="5485" max="5485" width="3" style="388" hidden="1"/>
    <col min="5486" max="5725" width="8.59765625" style="388" hidden="1"/>
    <col min="5726" max="5731" width="14.86328125" style="388" hidden="1"/>
    <col min="5732" max="5733" width="15.86328125" style="388" hidden="1"/>
    <col min="5734" max="5739" width="16.1328125" style="388" hidden="1"/>
    <col min="5740" max="5740" width="6.1328125" style="388" hidden="1"/>
    <col min="5741" max="5741" width="3" style="388" hidden="1"/>
    <col min="5742" max="5981" width="8.59765625" style="388" hidden="1"/>
    <col min="5982" max="5987" width="14.86328125" style="388" hidden="1"/>
    <col min="5988" max="5989" width="15.86328125" style="388" hidden="1"/>
    <col min="5990" max="5995" width="16.1328125" style="388" hidden="1"/>
    <col min="5996" max="5996" width="6.1328125" style="388" hidden="1"/>
    <col min="5997" max="5997" width="3" style="388" hidden="1"/>
    <col min="5998" max="6237" width="8.59765625" style="388" hidden="1"/>
    <col min="6238" max="6243" width="14.86328125" style="388" hidden="1"/>
    <col min="6244" max="6245" width="15.86328125" style="388" hidden="1"/>
    <col min="6246" max="6251" width="16.1328125" style="388" hidden="1"/>
    <col min="6252" max="6252" width="6.1328125" style="388" hidden="1"/>
    <col min="6253" max="6253" width="3" style="388" hidden="1"/>
    <col min="6254" max="6493" width="8.59765625" style="388" hidden="1"/>
    <col min="6494" max="6499" width="14.86328125" style="388" hidden="1"/>
    <col min="6500" max="6501" width="15.86328125" style="388" hidden="1"/>
    <col min="6502" max="6507" width="16.1328125" style="388" hidden="1"/>
    <col min="6508" max="6508" width="6.1328125" style="388" hidden="1"/>
    <col min="6509" max="6509" width="3" style="388" hidden="1"/>
    <col min="6510" max="6749" width="8.59765625" style="388" hidden="1"/>
    <col min="6750" max="6755" width="14.86328125" style="388" hidden="1"/>
    <col min="6756" max="6757" width="15.86328125" style="388" hidden="1"/>
    <col min="6758" max="6763" width="16.1328125" style="388" hidden="1"/>
    <col min="6764" max="6764" width="6.1328125" style="388" hidden="1"/>
    <col min="6765" max="6765" width="3" style="388" hidden="1"/>
    <col min="6766" max="7005" width="8.59765625" style="388" hidden="1"/>
    <col min="7006" max="7011" width="14.86328125" style="388" hidden="1"/>
    <col min="7012" max="7013" width="15.86328125" style="388" hidden="1"/>
    <col min="7014" max="7019" width="16.1328125" style="388" hidden="1"/>
    <col min="7020" max="7020" width="6.1328125" style="388" hidden="1"/>
    <col min="7021" max="7021" width="3" style="388" hidden="1"/>
    <col min="7022" max="7261" width="8.59765625" style="388" hidden="1"/>
    <col min="7262" max="7267" width="14.86328125" style="388" hidden="1"/>
    <col min="7268" max="7269" width="15.86328125" style="388" hidden="1"/>
    <col min="7270" max="7275" width="16.1328125" style="388" hidden="1"/>
    <col min="7276" max="7276" width="6.1328125" style="388" hidden="1"/>
    <col min="7277" max="7277" width="3" style="388" hidden="1"/>
    <col min="7278" max="7517" width="8.59765625" style="388" hidden="1"/>
    <col min="7518" max="7523" width="14.86328125" style="388" hidden="1"/>
    <col min="7524" max="7525" width="15.86328125" style="388" hidden="1"/>
    <col min="7526" max="7531" width="16.1328125" style="388" hidden="1"/>
    <col min="7532" max="7532" width="6.1328125" style="388" hidden="1"/>
    <col min="7533" max="7533" width="3" style="388" hidden="1"/>
    <col min="7534" max="7773" width="8.59765625" style="388" hidden="1"/>
    <col min="7774" max="7779" width="14.86328125" style="388" hidden="1"/>
    <col min="7780" max="7781" width="15.86328125" style="388" hidden="1"/>
    <col min="7782" max="7787" width="16.1328125" style="388" hidden="1"/>
    <col min="7788" max="7788" width="6.1328125" style="388" hidden="1"/>
    <col min="7789" max="7789" width="3" style="388" hidden="1"/>
    <col min="7790" max="8029" width="8.59765625" style="388" hidden="1"/>
    <col min="8030" max="8035" width="14.86328125" style="388" hidden="1"/>
    <col min="8036" max="8037" width="15.86328125" style="388" hidden="1"/>
    <col min="8038" max="8043" width="16.1328125" style="388" hidden="1"/>
    <col min="8044" max="8044" width="6.1328125" style="388" hidden="1"/>
    <col min="8045" max="8045" width="3" style="388" hidden="1"/>
    <col min="8046" max="8285" width="8.59765625" style="388" hidden="1"/>
    <col min="8286" max="8291" width="14.86328125" style="388" hidden="1"/>
    <col min="8292" max="8293" width="15.86328125" style="388" hidden="1"/>
    <col min="8294" max="8299" width="16.1328125" style="388" hidden="1"/>
    <col min="8300" max="8300" width="6.1328125" style="388" hidden="1"/>
    <col min="8301" max="8301" width="3" style="388" hidden="1"/>
    <col min="8302" max="8541" width="8.59765625" style="388" hidden="1"/>
    <col min="8542" max="8547" width="14.86328125" style="388" hidden="1"/>
    <col min="8548" max="8549" width="15.86328125" style="388" hidden="1"/>
    <col min="8550" max="8555" width="16.1328125" style="388" hidden="1"/>
    <col min="8556" max="8556" width="6.1328125" style="388" hidden="1"/>
    <col min="8557" max="8557" width="3" style="388" hidden="1"/>
    <col min="8558" max="8797" width="8.59765625" style="388" hidden="1"/>
    <col min="8798" max="8803" width="14.86328125" style="388" hidden="1"/>
    <col min="8804" max="8805" width="15.86328125" style="388" hidden="1"/>
    <col min="8806" max="8811" width="16.1328125" style="388" hidden="1"/>
    <col min="8812" max="8812" width="6.1328125" style="388" hidden="1"/>
    <col min="8813" max="8813" width="3" style="388" hidden="1"/>
    <col min="8814" max="9053" width="8.59765625" style="388" hidden="1"/>
    <col min="9054" max="9059" width="14.86328125" style="388" hidden="1"/>
    <col min="9060" max="9061" width="15.86328125" style="388" hidden="1"/>
    <col min="9062" max="9067" width="16.1328125" style="388" hidden="1"/>
    <col min="9068" max="9068" width="6.1328125" style="388" hidden="1"/>
    <col min="9069" max="9069" width="3" style="388" hidden="1"/>
    <col min="9070" max="9309" width="8.59765625" style="388" hidden="1"/>
    <col min="9310" max="9315" width="14.86328125" style="388" hidden="1"/>
    <col min="9316" max="9317" width="15.86328125" style="388" hidden="1"/>
    <col min="9318" max="9323" width="16.1328125" style="388" hidden="1"/>
    <col min="9324" max="9324" width="6.1328125" style="388" hidden="1"/>
    <col min="9325" max="9325" width="3" style="388" hidden="1"/>
    <col min="9326" max="9565" width="8.59765625" style="388" hidden="1"/>
    <col min="9566" max="9571" width="14.86328125" style="388" hidden="1"/>
    <col min="9572" max="9573" width="15.86328125" style="388" hidden="1"/>
    <col min="9574" max="9579" width="16.1328125" style="388" hidden="1"/>
    <col min="9580" max="9580" width="6.1328125" style="388" hidden="1"/>
    <col min="9581" max="9581" width="3" style="388" hidden="1"/>
    <col min="9582" max="9821" width="8.59765625" style="388" hidden="1"/>
    <col min="9822" max="9827" width="14.86328125" style="388" hidden="1"/>
    <col min="9828" max="9829" width="15.86328125" style="388" hidden="1"/>
    <col min="9830" max="9835" width="16.1328125" style="388" hidden="1"/>
    <col min="9836" max="9836" width="6.1328125" style="388" hidden="1"/>
    <col min="9837" max="9837" width="3" style="388" hidden="1"/>
    <col min="9838" max="10077" width="8.59765625" style="388" hidden="1"/>
    <col min="10078" max="10083" width="14.86328125" style="388" hidden="1"/>
    <col min="10084" max="10085" width="15.86328125" style="388" hidden="1"/>
    <col min="10086" max="10091" width="16.1328125" style="388" hidden="1"/>
    <col min="10092" max="10092" width="6.1328125" style="388" hidden="1"/>
    <col min="10093" max="10093" width="3" style="388" hidden="1"/>
    <col min="10094" max="10333" width="8.59765625" style="388" hidden="1"/>
    <col min="10334" max="10339" width="14.86328125" style="388" hidden="1"/>
    <col min="10340" max="10341" width="15.86328125" style="388" hidden="1"/>
    <col min="10342" max="10347" width="16.1328125" style="388" hidden="1"/>
    <col min="10348" max="10348" width="6.1328125" style="388" hidden="1"/>
    <col min="10349" max="10349" width="3" style="388" hidden="1"/>
    <col min="10350" max="10589" width="8.59765625" style="388" hidden="1"/>
    <col min="10590" max="10595" width="14.86328125" style="388" hidden="1"/>
    <col min="10596" max="10597" width="15.86328125" style="388" hidden="1"/>
    <col min="10598" max="10603" width="16.1328125" style="388" hidden="1"/>
    <col min="10604" max="10604" width="6.1328125" style="388" hidden="1"/>
    <col min="10605" max="10605" width="3" style="388" hidden="1"/>
    <col min="10606" max="10845" width="8.59765625" style="388" hidden="1"/>
    <col min="10846" max="10851" width="14.86328125" style="388" hidden="1"/>
    <col min="10852" max="10853" width="15.86328125" style="388" hidden="1"/>
    <col min="10854" max="10859" width="16.1328125" style="388" hidden="1"/>
    <col min="10860" max="10860" width="6.1328125" style="388" hidden="1"/>
    <col min="10861" max="10861" width="3" style="388" hidden="1"/>
    <col min="10862" max="11101" width="8.59765625" style="388" hidden="1"/>
    <col min="11102" max="11107" width="14.86328125" style="388" hidden="1"/>
    <col min="11108" max="11109" width="15.86328125" style="388" hidden="1"/>
    <col min="11110" max="11115" width="16.1328125" style="388" hidden="1"/>
    <col min="11116" max="11116" width="6.1328125" style="388" hidden="1"/>
    <col min="11117" max="11117" width="3" style="388" hidden="1"/>
    <col min="11118" max="11357" width="8.59765625" style="388" hidden="1"/>
    <col min="11358" max="11363" width="14.86328125" style="388" hidden="1"/>
    <col min="11364" max="11365" width="15.86328125" style="388" hidden="1"/>
    <col min="11366" max="11371" width="16.1328125" style="388" hidden="1"/>
    <col min="11372" max="11372" width="6.1328125" style="388" hidden="1"/>
    <col min="11373" max="11373" width="3" style="388" hidden="1"/>
    <col min="11374" max="11613" width="8.59765625" style="388" hidden="1"/>
    <col min="11614" max="11619" width="14.86328125" style="388" hidden="1"/>
    <col min="11620" max="11621" width="15.86328125" style="388" hidden="1"/>
    <col min="11622" max="11627" width="16.1328125" style="388" hidden="1"/>
    <col min="11628" max="11628" width="6.1328125" style="388" hidden="1"/>
    <col min="11629" max="11629" width="3" style="388" hidden="1"/>
    <col min="11630" max="11869" width="8.59765625" style="388" hidden="1"/>
    <col min="11870" max="11875" width="14.86328125" style="388" hidden="1"/>
    <col min="11876" max="11877" width="15.86328125" style="388" hidden="1"/>
    <col min="11878" max="11883" width="16.1328125" style="388" hidden="1"/>
    <col min="11884" max="11884" width="6.1328125" style="388" hidden="1"/>
    <col min="11885" max="11885" width="3" style="388" hidden="1"/>
    <col min="11886" max="12125" width="8.59765625" style="388" hidden="1"/>
    <col min="12126" max="12131" width="14.86328125" style="388" hidden="1"/>
    <col min="12132" max="12133" width="15.86328125" style="388" hidden="1"/>
    <col min="12134" max="12139" width="16.1328125" style="388" hidden="1"/>
    <col min="12140" max="12140" width="6.1328125" style="388" hidden="1"/>
    <col min="12141" max="12141" width="3" style="388" hidden="1"/>
    <col min="12142" max="12381" width="8.59765625" style="388" hidden="1"/>
    <col min="12382" max="12387" width="14.86328125" style="388" hidden="1"/>
    <col min="12388" max="12389" width="15.86328125" style="388" hidden="1"/>
    <col min="12390" max="12395" width="16.1328125" style="388" hidden="1"/>
    <col min="12396" max="12396" width="6.1328125" style="388" hidden="1"/>
    <col min="12397" max="12397" width="3" style="388" hidden="1"/>
    <col min="12398" max="12637" width="8.59765625" style="388" hidden="1"/>
    <col min="12638" max="12643" width="14.86328125" style="388" hidden="1"/>
    <col min="12644" max="12645" width="15.86328125" style="388" hidden="1"/>
    <col min="12646" max="12651" width="16.1328125" style="388" hidden="1"/>
    <col min="12652" max="12652" width="6.1328125" style="388" hidden="1"/>
    <col min="12653" max="12653" width="3" style="388" hidden="1"/>
    <col min="12654" max="12893" width="8.59765625" style="388" hidden="1"/>
    <col min="12894" max="12899" width="14.86328125" style="388" hidden="1"/>
    <col min="12900" max="12901" width="15.86328125" style="388" hidden="1"/>
    <col min="12902" max="12907" width="16.1328125" style="388" hidden="1"/>
    <col min="12908" max="12908" width="6.1328125" style="388" hidden="1"/>
    <col min="12909" max="12909" width="3" style="388" hidden="1"/>
    <col min="12910" max="13149" width="8.59765625" style="388" hidden="1"/>
    <col min="13150" max="13155" width="14.86328125" style="388" hidden="1"/>
    <col min="13156" max="13157" width="15.86328125" style="388" hidden="1"/>
    <col min="13158" max="13163" width="16.1328125" style="388" hidden="1"/>
    <col min="13164" max="13164" width="6.1328125" style="388" hidden="1"/>
    <col min="13165" max="13165" width="3" style="388" hidden="1"/>
    <col min="13166" max="13405" width="8.59765625" style="388" hidden="1"/>
    <col min="13406" max="13411" width="14.86328125" style="388" hidden="1"/>
    <col min="13412" max="13413" width="15.86328125" style="388" hidden="1"/>
    <col min="13414" max="13419" width="16.1328125" style="388" hidden="1"/>
    <col min="13420" max="13420" width="6.1328125" style="388" hidden="1"/>
    <col min="13421" max="13421" width="3" style="388" hidden="1"/>
    <col min="13422" max="13661" width="8.59765625" style="388" hidden="1"/>
    <col min="13662" max="13667" width="14.86328125" style="388" hidden="1"/>
    <col min="13668" max="13669" width="15.86328125" style="388" hidden="1"/>
    <col min="13670" max="13675" width="16.1328125" style="388" hidden="1"/>
    <col min="13676" max="13676" width="6.1328125" style="388" hidden="1"/>
    <col min="13677" max="13677" width="3" style="388" hidden="1"/>
    <col min="13678" max="13917" width="8.59765625" style="388" hidden="1"/>
    <col min="13918" max="13923" width="14.86328125" style="388" hidden="1"/>
    <col min="13924" max="13925" width="15.86328125" style="388" hidden="1"/>
    <col min="13926" max="13931" width="16.1328125" style="388" hidden="1"/>
    <col min="13932" max="13932" width="6.1328125" style="388" hidden="1"/>
    <col min="13933" max="13933" width="3" style="388" hidden="1"/>
    <col min="13934" max="14173" width="8.59765625" style="388" hidden="1"/>
    <col min="14174" max="14179" width="14.86328125" style="388" hidden="1"/>
    <col min="14180" max="14181" width="15.86328125" style="388" hidden="1"/>
    <col min="14182" max="14187" width="16.1328125" style="388" hidden="1"/>
    <col min="14188" max="14188" width="6.1328125" style="388" hidden="1"/>
    <col min="14189" max="14189" width="3" style="388" hidden="1"/>
    <col min="14190" max="14429" width="8.59765625" style="388" hidden="1"/>
    <col min="14430" max="14435" width="14.86328125" style="388" hidden="1"/>
    <col min="14436" max="14437" width="15.86328125" style="388" hidden="1"/>
    <col min="14438" max="14443" width="16.1328125" style="388" hidden="1"/>
    <col min="14444" max="14444" width="6.1328125" style="388" hidden="1"/>
    <col min="14445" max="14445" width="3" style="388" hidden="1"/>
    <col min="14446" max="14685" width="8.59765625" style="388" hidden="1"/>
    <col min="14686" max="14691" width="14.86328125" style="388" hidden="1"/>
    <col min="14692" max="14693" width="15.86328125" style="388" hidden="1"/>
    <col min="14694" max="14699" width="16.1328125" style="388" hidden="1"/>
    <col min="14700" max="14700" width="6.1328125" style="388" hidden="1"/>
    <col min="14701" max="14701" width="3" style="388" hidden="1"/>
    <col min="14702" max="14941" width="8.59765625" style="388" hidden="1"/>
    <col min="14942" max="14947" width="14.86328125" style="388" hidden="1"/>
    <col min="14948" max="14949" width="15.86328125" style="388" hidden="1"/>
    <col min="14950" max="14955" width="16.1328125" style="388" hidden="1"/>
    <col min="14956" max="14956" width="6.1328125" style="388" hidden="1"/>
    <col min="14957" max="14957" width="3" style="388" hidden="1"/>
    <col min="14958" max="15197" width="8.59765625" style="388" hidden="1"/>
    <col min="15198" max="15203" width="14.86328125" style="388" hidden="1"/>
    <col min="15204" max="15205" width="15.86328125" style="388" hidden="1"/>
    <col min="15206" max="15211" width="16.1328125" style="388" hidden="1"/>
    <col min="15212" max="15212" width="6.1328125" style="388" hidden="1"/>
    <col min="15213" max="15213" width="3" style="388" hidden="1"/>
    <col min="15214" max="15453" width="8.59765625" style="388" hidden="1"/>
    <col min="15454" max="15459" width="14.86328125" style="388" hidden="1"/>
    <col min="15460" max="15461" width="15.86328125" style="388" hidden="1"/>
    <col min="15462" max="15467" width="16.1328125" style="388" hidden="1"/>
    <col min="15468" max="15468" width="6.1328125" style="388" hidden="1"/>
    <col min="15469" max="15469" width="3" style="388" hidden="1"/>
    <col min="15470" max="15709" width="8.59765625" style="388" hidden="1"/>
    <col min="15710" max="15715" width="14.86328125" style="388" hidden="1"/>
    <col min="15716" max="15717" width="15.86328125" style="388" hidden="1"/>
    <col min="15718" max="15723" width="16.1328125" style="388" hidden="1"/>
    <col min="15724" max="15724" width="6.1328125" style="388" hidden="1"/>
    <col min="15725" max="15725" width="3" style="388" hidden="1"/>
    <col min="15726" max="15965" width="8.59765625" style="388" hidden="1"/>
    <col min="15966" max="15971" width="14.86328125" style="388" hidden="1"/>
    <col min="15972" max="15973" width="15.86328125" style="388" hidden="1"/>
    <col min="15974" max="15979" width="16.1328125" style="388" hidden="1"/>
    <col min="15980" max="15980" width="6.1328125" style="388" hidden="1"/>
    <col min="15981" max="15981" width="3" style="388" hidden="1"/>
    <col min="15982" max="16221" width="8.59765625" style="388" hidden="1"/>
    <col min="16222" max="16227" width="14.86328125" style="388" hidden="1"/>
    <col min="16228" max="16229" width="15.86328125" style="388" hidden="1"/>
    <col min="16230" max="16235" width="16.1328125" style="388" hidden="1"/>
    <col min="16236" max="16236" width="6.1328125" style="388" hidden="1"/>
    <col min="16237" max="16237" width="3" style="388" hidden="1"/>
    <col min="16238" max="16384" width="8.59765625" style="388" hidden="1"/>
  </cols>
  <sheetData>
    <row r="1" spans="1:143" ht="42.75" customHeight="1" x14ac:dyDescent="0.25">
      <c r="A1" s="386"/>
      <c r="B1" s="387"/>
      <c r="DD1" s="388"/>
      <c r="DE1" s="388"/>
    </row>
    <row r="2" spans="1:143" ht="25.5" customHeight="1" x14ac:dyDescent="0.2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2.75" x14ac:dyDescent="0.2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2.75" x14ac:dyDescent="0.2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2.75" x14ac:dyDescent="0.2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2.75" x14ac:dyDescent="0.2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2.75" x14ac:dyDescent="0.2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2.75" x14ac:dyDescent="0.2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2.75" x14ac:dyDescent="0.2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ht="12.75" x14ac:dyDescent="0.2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2.75" x14ac:dyDescent="0.2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ht="12.75" x14ac:dyDescent="0.2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2.75" x14ac:dyDescent="0.2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2.75" x14ac:dyDescent="0.2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2.75" x14ac:dyDescent="0.2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2.75" x14ac:dyDescent="0.2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2.75" x14ac:dyDescent="0.2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2.75" x14ac:dyDescent="0.25">
      <c r="DD19" s="388"/>
      <c r="DE19" s="388"/>
    </row>
    <row r="20" spans="1:351" ht="12.75" x14ac:dyDescent="0.25">
      <c r="DD20" s="388"/>
      <c r="DE20" s="388"/>
    </row>
    <row r="21" spans="1:351" ht="16.149999999999999" x14ac:dyDescent="0.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149999999999999" x14ac:dyDescent="0.25">
      <c r="B22" s="395"/>
      <c r="MM22" s="394"/>
    </row>
    <row r="23" spans="1:351" ht="12.75" x14ac:dyDescent="0.25">
      <c r="B23" s="395"/>
    </row>
    <row r="24" spans="1:351" ht="12.75" x14ac:dyDescent="0.25">
      <c r="B24" s="395"/>
    </row>
    <row r="25" spans="1:351" ht="12.75" x14ac:dyDescent="0.25">
      <c r="B25" s="395"/>
    </row>
    <row r="26" spans="1:351" ht="12.75" x14ac:dyDescent="0.25">
      <c r="B26" s="395"/>
    </row>
    <row r="27" spans="1:351" ht="12.75" x14ac:dyDescent="0.25">
      <c r="B27" s="395"/>
    </row>
    <row r="28" spans="1:351" ht="12.75" x14ac:dyDescent="0.25">
      <c r="B28" s="395"/>
    </row>
    <row r="29" spans="1:351" ht="12.75" x14ac:dyDescent="0.25">
      <c r="B29" s="395"/>
    </row>
    <row r="30" spans="1:351" ht="12.75" x14ac:dyDescent="0.25">
      <c r="B30" s="395"/>
    </row>
    <row r="31" spans="1:351" ht="12.75" x14ac:dyDescent="0.25">
      <c r="B31" s="395"/>
    </row>
    <row r="32" spans="1:351" ht="12.75" x14ac:dyDescent="0.25">
      <c r="B32" s="395"/>
    </row>
    <row r="33" spans="2:109" ht="12.75" x14ac:dyDescent="0.25">
      <c r="B33" s="395"/>
    </row>
    <row r="34" spans="2:109" ht="12.75" x14ac:dyDescent="0.25">
      <c r="B34" s="395"/>
    </row>
    <row r="35" spans="2:109" ht="12.75" x14ac:dyDescent="0.25">
      <c r="B35" s="395"/>
    </row>
    <row r="36" spans="2:109" ht="12.75" x14ac:dyDescent="0.25">
      <c r="B36" s="395"/>
    </row>
    <row r="37" spans="2:109" ht="12.75" x14ac:dyDescent="0.25">
      <c r="B37" s="395"/>
    </row>
    <row r="38" spans="2:109" ht="12.75" x14ac:dyDescent="0.25">
      <c r="B38" s="395"/>
    </row>
    <row r="39" spans="2:109" ht="12.75" x14ac:dyDescent="0.2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2.75" x14ac:dyDescent="0.25">
      <c r="B40" s="400"/>
      <c r="DD40" s="400"/>
      <c r="DE40" s="388"/>
    </row>
    <row r="41" spans="2:109" ht="16.149999999999999" x14ac:dyDescent="0.2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2.75" x14ac:dyDescent="0.2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5">
      <c r="B43" s="395"/>
      <c r="AN43" s="1312" t="s">
        <v>618</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2.75" x14ac:dyDescent="0.25">
      <c r="B44" s="395"/>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2.75" x14ac:dyDescent="0.25">
      <c r="B45" s="395"/>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2.75" x14ac:dyDescent="0.25">
      <c r="B46" s="395"/>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2.75" x14ac:dyDescent="0.25">
      <c r="B47" s="395"/>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2.75" x14ac:dyDescent="0.2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2.75" x14ac:dyDescent="0.25">
      <c r="B49" s="395"/>
      <c r="AN49" s="388" t="s">
        <v>611</v>
      </c>
    </row>
    <row r="50" spans="1:109" ht="12.75" x14ac:dyDescent="0.25">
      <c r="B50" s="395"/>
      <c r="G50" s="1321"/>
      <c r="H50" s="1321"/>
      <c r="I50" s="1321"/>
      <c r="J50" s="1321"/>
      <c r="K50" s="405"/>
      <c r="L50" s="405"/>
      <c r="M50" s="406"/>
      <c r="N50" s="406"/>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572</v>
      </c>
      <c r="BQ50" s="1325"/>
      <c r="BR50" s="1325"/>
      <c r="BS50" s="1325"/>
      <c r="BT50" s="1325"/>
      <c r="BU50" s="1325"/>
      <c r="BV50" s="1325"/>
      <c r="BW50" s="1325"/>
      <c r="BX50" s="1325" t="s">
        <v>573</v>
      </c>
      <c r="BY50" s="1325"/>
      <c r="BZ50" s="1325"/>
      <c r="CA50" s="1325"/>
      <c r="CB50" s="1325"/>
      <c r="CC50" s="1325"/>
      <c r="CD50" s="1325"/>
      <c r="CE50" s="1325"/>
      <c r="CF50" s="1325" t="s">
        <v>574</v>
      </c>
      <c r="CG50" s="1325"/>
      <c r="CH50" s="1325"/>
      <c r="CI50" s="1325"/>
      <c r="CJ50" s="1325"/>
      <c r="CK50" s="1325"/>
      <c r="CL50" s="1325"/>
      <c r="CM50" s="1325"/>
      <c r="CN50" s="1325" t="s">
        <v>575</v>
      </c>
      <c r="CO50" s="1325"/>
      <c r="CP50" s="1325"/>
      <c r="CQ50" s="1325"/>
      <c r="CR50" s="1325"/>
      <c r="CS50" s="1325"/>
      <c r="CT50" s="1325"/>
      <c r="CU50" s="1325"/>
      <c r="CV50" s="1325" t="s">
        <v>576</v>
      </c>
      <c r="CW50" s="1325"/>
      <c r="CX50" s="1325"/>
      <c r="CY50" s="1325"/>
      <c r="CZ50" s="1325"/>
      <c r="DA50" s="1325"/>
      <c r="DB50" s="1325"/>
      <c r="DC50" s="1325"/>
    </row>
    <row r="51" spans="1:109" ht="13.5" customHeight="1" x14ac:dyDescent="0.25">
      <c r="B51" s="395"/>
      <c r="G51" s="1332"/>
      <c r="H51" s="1332"/>
      <c r="I51" s="1330"/>
      <c r="J51" s="1330"/>
      <c r="K51" s="1327"/>
      <c r="L51" s="1327"/>
      <c r="M51" s="1327"/>
      <c r="N51" s="1327"/>
      <c r="AM51" s="404"/>
      <c r="AN51" s="1328" t="s">
        <v>612</v>
      </c>
      <c r="AO51" s="1328"/>
      <c r="AP51" s="1328"/>
      <c r="AQ51" s="1328"/>
      <c r="AR51" s="1328"/>
      <c r="AS51" s="1328"/>
      <c r="AT51" s="1328"/>
      <c r="AU51" s="1328"/>
      <c r="AV51" s="1328"/>
      <c r="AW51" s="1328"/>
      <c r="AX51" s="1328"/>
      <c r="AY51" s="1328"/>
      <c r="AZ51" s="1328"/>
      <c r="BA51" s="1328"/>
      <c r="BB51" s="1328" t="s">
        <v>613</v>
      </c>
      <c r="BC51" s="1328"/>
      <c r="BD51" s="1328"/>
      <c r="BE51" s="1328"/>
      <c r="BF51" s="1328"/>
      <c r="BG51" s="1328"/>
      <c r="BH51" s="1328"/>
      <c r="BI51" s="1328"/>
      <c r="BJ51" s="1328"/>
      <c r="BK51" s="1328"/>
      <c r="BL51" s="1328"/>
      <c r="BM51" s="1328"/>
      <c r="BN51" s="1328"/>
      <c r="BO51" s="1328"/>
      <c r="BP51" s="1329"/>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ht="12.75" x14ac:dyDescent="0.25">
      <c r="B52" s="395"/>
      <c r="G52" s="1332"/>
      <c r="H52" s="1332"/>
      <c r="I52" s="1330"/>
      <c r="J52" s="1330"/>
      <c r="K52" s="1327"/>
      <c r="L52" s="1327"/>
      <c r="M52" s="1327"/>
      <c r="N52" s="1327"/>
      <c r="AM52" s="404"/>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2.75" x14ac:dyDescent="0.25">
      <c r="A53" s="403"/>
      <c r="B53" s="395"/>
      <c r="G53" s="1332"/>
      <c r="H53" s="1332"/>
      <c r="I53" s="1321"/>
      <c r="J53" s="1321"/>
      <c r="K53" s="1327"/>
      <c r="L53" s="1327"/>
      <c r="M53" s="1327"/>
      <c r="N53" s="1327"/>
      <c r="AM53" s="404"/>
      <c r="AN53" s="1328"/>
      <c r="AO53" s="1328"/>
      <c r="AP53" s="1328"/>
      <c r="AQ53" s="1328"/>
      <c r="AR53" s="1328"/>
      <c r="AS53" s="1328"/>
      <c r="AT53" s="1328"/>
      <c r="AU53" s="1328"/>
      <c r="AV53" s="1328"/>
      <c r="AW53" s="1328"/>
      <c r="AX53" s="1328"/>
      <c r="AY53" s="1328"/>
      <c r="AZ53" s="1328"/>
      <c r="BA53" s="1328"/>
      <c r="BB53" s="1328" t="s">
        <v>614</v>
      </c>
      <c r="BC53" s="1328"/>
      <c r="BD53" s="1328"/>
      <c r="BE53" s="1328"/>
      <c r="BF53" s="1328"/>
      <c r="BG53" s="1328"/>
      <c r="BH53" s="1328"/>
      <c r="BI53" s="1328"/>
      <c r="BJ53" s="1328"/>
      <c r="BK53" s="1328"/>
      <c r="BL53" s="1328"/>
      <c r="BM53" s="1328"/>
      <c r="BN53" s="1328"/>
      <c r="BO53" s="1328"/>
      <c r="BP53" s="1329"/>
      <c r="BQ53" s="1326"/>
      <c r="BR53" s="1326"/>
      <c r="BS53" s="1326"/>
      <c r="BT53" s="1326"/>
      <c r="BU53" s="1326"/>
      <c r="BV53" s="1326"/>
      <c r="BW53" s="1326"/>
      <c r="BX53" s="1326">
        <v>58.3</v>
      </c>
      <c r="BY53" s="1326"/>
      <c r="BZ53" s="1326"/>
      <c r="CA53" s="1326"/>
      <c r="CB53" s="1326"/>
      <c r="CC53" s="1326"/>
      <c r="CD53" s="1326"/>
      <c r="CE53" s="1326"/>
      <c r="CF53" s="1326">
        <v>60.3</v>
      </c>
      <c r="CG53" s="1326"/>
      <c r="CH53" s="1326"/>
      <c r="CI53" s="1326"/>
      <c r="CJ53" s="1326"/>
      <c r="CK53" s="1326"/>
      <c r="CL53" s="1326"/>
      <c r="CM53" s="1326"/>
      <c r="CN53" s="1326">
        <v>61.4</v>
      </c>
      <c r="CO53" s="1326"/>
      <c r="CP53" s="1326"/>
      <c r="CQ53" s="1326"/>
      <c r="CR53" s="1326"/>
      <c r="CS53" s="1326"/>
      <c r="CT53" s="1326"/>
      <c r="CU53" s="1326"/>
      <c r="CV53" s="1326">
        <v>62.1</v>
      </c>
      <c r="CW53" s="1326"/>
      <c r="CX53" s="1326"/>
      <c r="CY53" s="1326"/>
      <c r="CZ53" s="1326"/>
      <c r="DA53" s="1326"/>
      <c r="DB53" s="1326"/>
      <c r="DC53" s="1326"/>
    </row>
    <row r="54" spans="1:109" ht="12.75" x14ac:dyDescent="0.25">
      <c r="A54" s="403"/>
      <c r="B54" s="395"/>
      <c r="G54" s="1332"/>
      <c r="H54" s="1332"/>
      <c r="I54" s="1321"/>
      <c r="J54" s="1321"/>
      <c r="K54" s="1327"/>
      <c r="L54" s="1327"/>
      <c r="M54" s="1327"/>
      <c r="N54" s="1327"/>
      <c r="AM54" s="404"/>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2.75" x14ac:dyDescent="0.25">
      <c r="A55" s="403"/>
      <c r="B55" s="395"/>
      <c r="G55" s="1321"/>
      <c r="H55" s="1321"/>
      <c r="I55" s="1321"/>
      <c r="J55" s="1321"/>
      <c r="K55" s="1327"/>
      <c r="L55" s="1327"/>
      <c r="M55" s="1327"/>
      <c r="N55" s="1327"/>
      <c r="AN55" s="1325" t="s">
        <v>615</v>
      </c>
      <c r="AO55" s="1325"/>
      <c r="AP55" s="1325"/>
      <c r="AQ55" s="1325"/>
      <c r="AR55" s="1325"/>
      <c r="AS55" s="1325"/>
      <c r="AT55" s="1325"/>
      <c r="AU55" s="1325"/>
      <c r="AV55" s="1325"/>
      <c r="AW55" s="1325"/>
      <c r="AX55" s="1325"/>
      <c r="AY55" s="1325"/>
      <c r="AZ55" s="1325"/>
      <c r="BA55" s="1325"/>
      <c r="BB55" s="1328" t="s">
        <v>613</v>
      </c>
      <c r="BC55" s="1328"/>
      <c r="BD55" s="1328"/>
      <c r="BE55" s="1328"/>
      <c r="BF55" s="1328"/>
      <c r="BG55" s="1328"/>
      <c r="BH55" s="1328"/>
      <c r="BI55" s="1328"/>
      <c r="BJ55" s="1328"/>
      <c r="BK55" s="1328"/>
      <c r="BL55" s="1328"/>
      <c r="BM55" s="1328"/>
      <c r="BN55" s="1328"/>
      <c r="BO55" s="1328"/>
      <c r="BP55" s="1329"/>
      <c r="BQ55" s="1326"/>
      <c r="BR55" s="1326"/>
      <c r="BS55" s="1326"/>
      <c r="BT55" s="1326"/>
      <c r="BU55" s="1326"/>
      <c r="BV55" s="1326"/>
      <c r="BW55" s="1326"/>
      <c r="BX55" s="1326">
        <v>54.6</v>
      </c>
      <c r="BY55" s="1326"/>
      <c r="BZ55" s="1326"/>
      <c r="CA55" s="1326"/>
      <c r="CB55" s="1326"/>
      <c r="CC55" s="1326"/>
      <c r="CD55" s="1326"/>
      <c r="CE55" s="1326"/>
      <c r="CF55" s="1326">
        <v>53.2</v>
      </c>
      <c r="CG55" s="1326"/>
      <c r="CH55" s="1326"/>
      <c r="CI55" s="1326"/>
      <c r="CJ55" s="1326"/>
      <c r="CK55" s="1326"/>
      <c r="CL55" s="1326"/>
      <c r="CM55" s="1326"/>
      <c r="CN55" s="1326">
        <v>47.9</v>
      </c>
      <c r="CO55" s="1326"/>
      <c r="CP55" s="1326"/>
      <c r="CQ55" s="1326"/>
      <c r="CR55" s="1326"/>
      <c r="CS55" s="1326"/>
      <c r="CT55" s="1326"/>
      <c r="CU55" s="1326"/>
      <c r="CV55" s="1326">
        <v>49</v>
      </c>
      <c r="CW55" s="1326"/>
      <c r="CX55" s="1326"/>
      <c r="CY55" s="1326"/>
      <c r="CZ55" s="1326"/>
      <c r="DA55" s="1326"/>
      <c r="DB55" s="1326"/>
      <c r="DC55" s="1326"/>
    </row>
    <row r="56" spans="1:109" ht="12.75" x14ac:dyDescent="0.25">
      <c r="A56" s="403"/>
      <c r="B56" s="395"/>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3" customFormat="1" ht="12.75" x14ac:dyDescent="0.25">
      <c r="B57" s="407"/>
      <c r="G57" s="1321"/>
      <c r="H57" s="1321"/>
      <c r="I57" s="1331"/>
      <c r="J57" s="1331"/>
      <c r="K57" s="1327"/>
      <c r="L57" s="1327"/>
      <c r="M57" s="1327"/>
      <c r="N57" s="1327"/>
      <c r="AM57" s="388"/>
      <c r="AN57" s="1325"/>
      <c r="AO57" s="1325"/>
      <c r="AP57" s="1325"/>
      <c r="AQ57" s="1325"/>
      <c r="AR57" s="1325"/>
      <c r="AS57" s="1325"/>
      <c r="AT57" s="1325"/>
      <c r="AU57" s="1325"/>
      <c r="AV57" s="1325"/>
      <c r="AW57" s="1325"/>
      <c r="AX57" s="1325"/>
      <c r="AY57" s="1325"/>
      <c r="AZ57" s="1325"/>
      <c r="BA57" s="1325"/>
      <c r="BB57" s="1328" t="s">
        <v>614</v>
      </c>
      <c r="BC57" s="1328"/>
      <c r="BD57" s="1328"/>
      <c r="BE57" s="1328"/>
      <c r="BF57" s="1328"/>
      <c r="BG57" s="1328"/>
      <c r="BH57" s="1328"/>
      <c r="BI57" s="1328"/>
      <c r="BJ57" s="1328"/>
      <c r="BK57" s="1328"/>
      <c r="BL57" s="1328"/>
      <c r="BM57" s="1328"/>
      <c r="BN57" s="1328"/>
      <c r="BO57" s="1328"/>
      <c r="BP57" s="1329"/>
      <c r="BQ57" s="1326"/>
      <c r="BR57" s="1326"/>
      <c r="BS57" s="1326"/>
      <c r="BT57" s="1326"/>
      <c r="BU57" s="1326"/>
      <c r="BV57" s="1326"/>
      <c r="BW57" s="1326"/>
      <c r="BX57" s="1326">
        <v>58.3</v>
      </c>
      <c r="BY57" s="1326"/>
      <c r="BZ57" s="1326"/>
      <c r="CA57" s="1326"/>
      <c r="CB57" s="1326"/>
      <c r="CC57" s="1326"/>
      <c r="CD57" s="1326"/>
      <c r="CE57" s="1326"/>
      <c r="CF57" s="1326">
        <v>59.6</v>
      </c>
      <c r="CG57" s="1326"/>
      <c r="CH57" s="1326"/>
      <c r="CI57" s="1326"/>
      <c r="CJ57" s="1326"/>
      <c r="CK57" s="1326"/>
      <c r="CL57" s="1326"/>
      <c r="CM57" s="1326"/>
      <c r="CN57" s="1326">
        <v>60.7</v>
      </c>
      <c r="CO57" s="1326"/>
      <c r="CP57" s="1326"/>
      <c r="CQ57" s="1326"/>
      <c r="CR57" s="1326"/>
      <c r="CS57" s="1326"/>
      <c r="CT57" s="1326"/>
      <c r="CU57" s="1326"/>
      <c r="CV57" s="1326">
        <v>62</v>
      </c>
      <c r="CW57" s="1326"/>
      <c r="CX57" s="1326"/>
      <c r="CY57" s="1326"/>
      <c r="CZ57" s="1326"/>
      <c r="DA57" s="1326"/>
      <c r="DB57" s="1326"/>
      <c r="DC57" s="1326"/>
      <c r="DD57" s="408"/>
      <c r="DE57" s="407"/>
    </row>
    <row r="58" spans="1:109" s="403" customFormat="1" ht="12.75" x14ac:dyDescent="0.25">
      <c r="A58" s="388"/>
      <c r="B58" s="407"/>
      <c r="G58" s="1321"/>
      <c r="H58" s="1321"/>
      <c r="I58" s="1331"/>
      <c r="J58" s="1331"/>
      <c r="K58" s="1327"/>
      <c r="L58" s="1327"/>
      <c r="M58" s="1327"/>
      <c r="N58" s="1327"/>
      <c r="AM58" s="388"/>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08"/>
      <c r="DE58" s="407"/>
    </row>
    <row r="59" spans="1:109" s="403" customFormat="1" ht="12.75" x14ac:dyDescent="0.2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2.75" x14ac:dyDescent="0.2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2.75" x14ac:dyDescent="0.2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2.75" x14ac:dyDescent="0.2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149999999999999" x14ac:dyDescent="0.25">
      <c r="B63" s="414" t="s">
        <v>616</v>
      </c>
    </row>
    <row r="64" spans="1:109" ht="12.75" x14ac:dyDescent="0.2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2.75" x14ac:dyDescent="0.25">
      <c r="B65" s="395"/>
      <c r="AN65" s="1312" t="s">
        <v>619</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2.75" x14ac:dyDescent="0.25">
      <c r="B66" s="395"/>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2.75" x14ac:dyDescent="0.25">
      <c r="B67" s="395"/>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2.75" x14ac:dyDescent="0.25">
      <c r="B68" s="395"/>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2.75" x14ac:dyDescent="0.25">
      <c r="B69" s="395"/>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2.75" x14ac:dyDescent="0.2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2.75" x14ac:dyDescent="0.25">
      <c r="B71" s="395"/>
      <c r="G71" s="420"/>
      <c r="I71" s="421"/>
      <c r="J71" s="418"/>
      <c r="K71" s="418"/>
      <c r="L71" s="419"/>
      <c r="M71" s="418"/>
      <c r="N71" s="419"/>
      <c r="AM71" s="420"/>
      <c r="AN71" s="388" t="s">
        <v>611</v>
      </c>
    </row>
    <row r="72" spans="2:107" ht="12.75" x14ac:dyDescent="0.25">
      <c r="B72" s="395"/>
      <c r="G72" s="1321"/>
      <c r="H72" s="1321"/>
      <c r="I72" s="1321"/>
      <c r="J72" s="1321"/>
      <c r="K72" s="405"/>
      <c r="L72" s="405"/>
      <c r="M72" s="406"/>
      <c r="N72" s="406"/>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572</v>
      </c>
      <c r="BQ72" s="1325"/>
      <c r="BR72" s="1325"/>
      <c r="BS72" s="1325"/>
      <c r="BT72" s="1325"/>
      <c r="BU72" s="1325"/>
      <c r="BV72" s="1325"/>
      <c r="BW72" s="1325"/>
      <c r="BX72" s="1325" t="s">
        <v>573</v>
      </c>
      <c r="BY72" s="1325"/>
      <c r="BZ72" s="1325"/>
      <c r="CA72" s="1325"/>
      <c r="CB72" s="1325"/>
      <c r="CC72" s="1325"/>
      <c r="CD72" s="1325"/>
      <c r="CE72" s="1325"/>
      <c r="CF72" s="1325" t="s">
        <v>574</v>
      </c>
      <c r="CG72" s="1325"/>
      <c r="CH72" s="1325"/>
      <c r="CI72" s="1325"/>
      <c r="CJ72" s="1325"/>
      <c r="CK72" s="1325"/>
      <c r="CL72" s="1325"/>
      <c r="CM72" s="1325"/>
      <c r="CN72" s="1325" t="s">
        <v>575</v>
      </c>
      <c r="CO72" s="1325"/>
      <c r="CP72" s="1325"/>
      <c r="CQ72" s="1325"/>
      <c r="CR72" s="1325"/>
      <c r="CS72" s="1325"/>
      <c r="CT72" s="1325"/>
      <c r="CU72" s="1325"/>
      <c r="CV72" s="1325" t="s">
        <v>576</v>
      </c>
      <c r="CW72" s="1325"/>
      <c r="CX72" s="1325"/>
      <c r="CY72" s="1325"/>
      <c r="CZ72" s="1325"/>
      <c r="DA72" s="1325"/>
      <c r="DB72" s="1325"/>
      <c r="DC72" s="1325"/>
    </row>
    <row r="73" spans="2:107" ht="12.75" x14ac:dyDescent="0.25">
      <c r="B73" s="395"/>
      <c r="G73" s="1332"/>
      <c r="H73" s="1332"/>
      <c r="I73" s="1332"/>
      <c r="J73" s="1332"/>
      <c r="K73" s="1333"/>
      <c r="L73" s="1333"/>
      <c r="M73" s="1333"/>
      <c r="N73" s="1333"/>
      <c r="AM73" s="404"/>
      <c r="AN73" s="1328" t="s">
        <v>612</v>
      </c>
      <c r="AO73" s="1328"/>
      <c r="AP73" s="1328"/>
      <c r="AQ73" s="1328"/>
      <c r="AR73" s="1328"/>
      <c r="AS73" s="1328"/>
      <c r="AT73" s="1328"/>
      <c r="AU73" s="1328"/>
      <c r="AV73" s="1328"/>
      <c r="AW73" s="1328"/>
      <c r="AX73" s="1328"/>
      <c r="AY73" s="1328"/>
      <c r="AZ73" s="1328"/>
      <c r="BA73" s="1328"/>
      <c r="BB73" s="1328" t="s">
        <v>613</v>
      </c>
      <c r="BC73" s="1328"/>
      <c r="BD73" s="1328"/>
      <c r="BE73" s="1328"/>
      <c r="BF73" s="1328"/>
      <c r="BG73" s="1328"/>
      <c r="BH73" s="1328"/>
      <c r="BI73" s="1328"/>
      <c r="BJ73" s="1328"/>
      <c r="BK73" s="1328"/>
      <c r="BL73" s="1328"/>
      <c r="BM73" s="1328"/>
      <c r="BN73" s="1328"/>
      <c r="BO73" s="1328"/>
      <c r="BP73" s="1326">
        <v>3.9</v>
      </c>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ht="12.75" x14ac:dyDescent="0.25">
      <c r="B74" s="395"/>
      <c r="G74" s="1332"/>
      <c r="H74" s="1332"/>
      <c r="I74" s="1332"/>
      <c r="J74" s="1332"/>
      <c r="K74" s="1333"/>
      <c r="L74" s="1333"/>
      <c r="M74" s="1333"/>
      <c r="N74" s="1333"/>
      <c r="AM74" s="404"/>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2.75" x14ac:dyDescent="0.25">
      <c r="B75" s="395"/>
      <c r="G75" s="1332"/>
      <c r="H75" s="1332"/>
      <c r="I75" s="1321"/>
      <c r="J75" s="1321"/>
      <c r="K75" s="1327"/>
      <c r="L75" s="1327"/>
      <c r="M75" s="1327"/>
      <c r="N75" s="1327"/>
      <c r="AM75" s="404"/>
      <c r="AN75" s="1328"/>
      <c r="AO75" s="1328"/>
      <c r="AP75" s="1328"/>
      <c r="AQ75" s="1328"/>
      <c r="AR75" s="1328"/>
      <c r="AS75" s="1328"/>
      <c r="AT75" s="1328"/>
      <c r="AU75" s="1328"/>
      <c r="AV75" s="1328"/>
      <c r="AW75" s="1328"/>
      <c r="AX75" s="1328"/>
      <c r="AY75" s="1328"/>
      <c r="AZ75" s="1328"/>
      <c r="BA75" s="1328"/>
      <c r="BB75" s="1328" t="s">
        <v>617</v>
      </c>
      <c r="BC75" s="1328"/>
      <c r="BD75" s="1328"/>
      <c r="BE75" s="1328"/>
      <c r="BF75" s="1328"/>
      <c r="BG75" s="1328"/>
      <c r="BH75" s="1328"/>
      <c r="BI75" s="1328"/>
      <c r="BJ75" s="1328"/>
      <c r="BK75" s="1328"/>
      <c r="BL75" s="1328"/>
      <c r="BM75" s="1328"/>
      <c r="BN75" s="1328"/>
      <c r="BO75" s="1328"/>
      <c r="BP75" s="1326">
        <v>12.3</v>
      </c>
      <c r="BQ75" s="1326"/>
      <c r="BR75" s="1326"/>
      <c r="BS75" s="1326"/>
      <c r="BT75" s="1326"/>
      <c r="BU75" s="1326"/>
      <c r="BV75" s="1326"/>
      <c r="BW75" s="1326"/>
      <c r="BX75" s="1326">
        <v>11.7</v>
      </c>
      <c r="BY75" s="1326"/>
      <c r="BZ75" s="1326"/>
      <c r="CA75" s="1326"/>
      <c r="CB75" s="1326"/>
      <c r="CC75" s="1326"/>
      <c r="CD75" s="1326"/>
      <c r="CE75" s="1326"/>
      <c r="CF75" s="1326">
        <v>11.5</v>
      </c>
      <c r="CG75" s="1326"/>
      <c r="CH75" s="1326"/>
      <c r="CI75" s="1326"/>
      <c r="CJ75" s="1326"/>
      <c r="CK75" s="1326"/>
      <c r="CL75" s="1326"/>
      <c r="CM75" s="1326"/>
      <c r="CN75" s="1326">
        <v>11.7</v>
      </c>
      <c r="CO75" s="1326"/>
      <c r="CP75" s="1326"/>
      <c r="CQ75" s="1326"/>
      <c r="CR75" s="1326"/>
      <c r="CS75" s="1326"/>
      <c r="CT75" s="1326"/>
      <c r="CU75" s="1326"/>
      <c r="CV75" s="1326">
        <v>11.9</v>
      </c>
      <c r="CW75" s="1326"/>
      <c r="CX75" s="1326"/>
      <c r="CY75" s="1326"/>
      <c r="CZ75" s="1326"/>
      <c r="DA75" s="1326"/>
      <c r="DB75" s="1326"/>
      <c r="DC75" s="1326"/>
    </row>
    <row r="76" spans="2:107" ht="12.75" x14ac:dyDescent="0.25">
      <c r="B76" s="395"/>
      <c r="G76" s="1332"/>
      <c r="H76" s="1332"/>
      <c r="I76" s="1321"/>
      <c r="J76" s="1321"/>
      <c r="K76" s="1327"/>
      <c r="L76" s="1327"/>
      <c r="M76" s="1327"/>
      <c r="N76" s="1327"/>
      <c r="AM76" s="404"/>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2.75" x14ac:dyDescent="0.25">
      <c r="B77" s="395"/>
      <c r="G77" s="1321"/>
      <c r="H77" s="1321"/>
      <c r="I77" s="1321"/>
      <c r="J77" s="1321"/>
      <c r="K77" s="1333"/>
      <c r="L77" s="1333"/>
      <c r="M77" s="1333"/>
      <c r="N77" s="1333"/>
      <c r="AN77" s="1325" t="s">
        <v>615</v>
      </c>
      <c r="AO77" s="1325"/>
      <c r="AP77" s="1325"/>
      <c r="AQ77" s="1325"/>
      <c r="AR77" s="1325"/>
      <c r="AS77" s="1325"/>
      <c r="AT77" s="1325"/>
      <c r="AU77" s="1325"/>
      <c r="AV77" s="1325"/>
      <c r="AW77" s="1325"/>
      <c r="AX77" s="1325"/>
      <c r="AY77" s="1325"/>
      <c r="AZ77" s="1325"/>
      <c r="BA77" s="1325"/>
      <c r="BB77" s="1328" t="s">
        <v>613</v>
      </c>
      <c r="BC77" s="1328"/>
      <c r="BD77" s="1328"/>
      <c r="BE77" s="1328"/>
      <c r="BF77" s="1328"/>
      <c r="BG77" s="1328"/>
      <c r="BH77" s="1328"/>
      <c r="BI77" s="1328"/>
      <c r="BJ77" s="1328"/>
      <c r="BK77" s="1328"/>
      <c r="BL77" s="1328"/>
      <c r="BM77" s="1328"/>
      <c r="BN77" s="1328"/>
      <c r="BO77" s="1328"/>
      <c r="BP77" s="1326">
        <v>58.5</v>
      </c>
      <c r="BQ77" s="1326"/>
      <c r="BR77" s="1326"/>
      <c r="BS77" s="1326"/>
      <c r="BT77" s="1326"/>
      <c r="BU77" s="1326"/>
      <c r="BV77" s="1326"/>
      <c r="BW77" s="1326"/>
      <c r="BX77" s="1326">
        <v>54.6</v>
      </c>
      <c r="BY77" s="1326"/>
      <c r="BZ77" s="1326"/>
      <c r="CA77" s="1326"/>
      <c r="CB77" s="1326"/>
      <c r="CC77" s="1326"/>
      <c r="CD77" s="1326"/>
      <c r="CE77" s="1326"/>
      <c r="CF77" s="1326">
        <v>53.2</v>
      </c>
      <c r="CG77" s="1326"/>
      <c r="CH77" s="1326"/>
      <c r="CI77" s="1326"/>
      <c r="CJ77" s="1326"/>
      <c r="CK77" s="1326"/>
      <c r="CL77" s="1326"/>
      <c r="CM77" s="1326"/>
      <c r="CN77" s="1326">
        <v>47.9</v>
      </c>
      <c r="CO77" s="1326"/>
      <c r="CP77" s="1326"/>
      <c r="CQ77" s="1326"/>
      <c r="CR77" s="1326"/>
      <c r="CS77" s="1326"/>
      <c r="CT77" s="1326"/>
      <c r="CU77" s="1326"/>
      <c r="CV77" s="1326">
        <v>49</v>
      </c>
      <c r="CW77" s="1326"/>
      <c r="CX77" s="1326"/>
      <c r="CY77" s="1326"/>
      <c r="CZ77" s="1326"/>
      <c r="DA77" s="1326"/>
      <c r="DB77" s="1326"/>
      <c r="DC77" s="1326"/>
    </row>
    <row r="78" spans="2:107" ht="12.75" x14ac:dyDescent="0.25">
      <c r="B78" s="395"/>
      <c r="G78" s="1321"/>
      <c r="H78" s="1321"/>
      <c r="I78" s="1321"/>
      <c r="J78" s="1321"/>
      <c r="K78" s="1333"/>
      <c r="L78" s="1333"/>
      <c r="M78" s="1333"/>
      <c r="N78" s="1333"/>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2.75" x14ac:dyDescent="0.25">
      <c r="B79" s="395"/>
      <c r="G79" s="1321"/>
      <c r="H79" s="1321"/>
      <c r="I79" s="1331"/>
      <c r="J79" s="1331"/>
      <c r="K79" s="1334"/>
      <c r="L79" s="1334"/>
      <c r="M79" s="1334"/>
      <c r="N79" s="1334"/>
      <c r="AN79" s="1325"/>
      <c r="AO79" s="1325"/>
      <c r="AP79" s="1325"/>
      <c r="AQ79" s="1325"/>
      <c r="AR79" s="1325"/>
      <c r="AS79" s="1325"/>
      <c r="AT79" s="1325"/>
      <c r="AU79" s="1325"/>
      <c r="AV79" s="1325"/>
      <c r="AW79" s="1325"/>
      <c r="AX79" s="1325"/>
      <c r="AY79" s="1325"/>
      <c r="AZ79" s="1325"/>
      <c r="BA79" s="1325"/>
      <c r="BB79" s="1328" t="s">
        <v>617</v>
      </c>
      <c r="BC79" s="1328"/>
      <c r="BD79" s="1328"/>
      <c r="BE79" s="1328"/>
      <c r="BF79" s="1328"/>
      <c r="BG79" s="1328"/>
      <c r="BH79" s="1328"/>
      <c r="BI79" s="1328"/>
      <c r="BJ79" s="1328"/>
      <c r="BK79" s="1328"/>
      <c r="BL79" s="1328"/>
      <c r="BM79" s="1328"/>
      <c r="BN79" s="1328"/>
      <c r="BO79" s="1328"/>
      <c r="BP79" s="1326">
        <v>10.7</v>
      </c>
      <c r="BQ79" s="1326"/>
      <c r="BR79" s="1326"/>
      <c r="BS79" s="1326"/>
      <c r="BT79" s="1326"/>
      <c r="BU79" s="1326"/>
      <c r="BV79" s="1326"/>
      <c r="BW79" s="1326"/>
      <c r="BX79" s="1326">
        <v>10</v>
      </c>
      <c r="BY79" s="1326"/>
      <c r="BZ79" s="1326"/>
      <c r="CA79" s="1326"/>
      <c r="CB79" s="1326"/>
      <c r="CC79" s="1326"/>
      <c r="CD79" s="1326"/>
      <c r="CE79" s="1326"/>
      <c r="CF79" s="1326">
        <v>9.8000000000000007</v>
      </c>
      <c r="CG79" s="1326"/>
      <c r="CH79" s="1326"/>
      <c r="CI79" s="1326"/>
      <c r="CJ79" s="1326"/>
      <c r="CK79" s="1326"/>
      <c r="CL79" s="1326"/>
      <c r="CM79" s="1326"/>
      <c r="CN79" s="1326">
        <v>9.6</v>
      </c>
      <c r="CO79" s="1326"/>
      <c r="CP79" s="1326"/>
      <c r="CQ79" s="1326"/>
      <c r="CR79" s="1326"/>
      <c r="CS79" s="1326"/>
      <c r="CT79" s="1326"/>
      <c r="CU79" s="1326"/>
      <c r="CV79" s="1326">
        <v>9.5</v>
      </c>
      <c r="CW79" s="1326"/>
      <c r="CX79" s="1326"/>
      <c r="CY79" s="1326"/>
      <c r="CZ79" s="1326"/>
      <c r="DA79" s="1326"/>
      <c r="DB79" s="1326"/>
      <c r="DC79" s="1326"/>
    </row>
    <row r="80" spans="2:107" ht="12.75" x14ac:dyDescent="0.25">
      <c r="B80" s="395"/>
      <c r="G80" s="1321"/>
      <c r="H80" s="1321"/>
      <c r="I80" s="1331"/>
      <c r="J80" s="1331"/>
      <c r="K80" s="1334"/>
      <c r="L80" s="1334"/>
      <c r="M80" s="1334"/>
      <c r="N80" s="1334"/>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2.75" x14ac:dyDescent="0.25">
      <c r="B81" s="395"/>
    </row>
    <row r="82" spans="2:109" ht="16.149999999999999" x14ac:dyDescent="0.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2.75" x14ac:dyDescent="0.2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2.75" x14ac:dyDescent="0.25">
      <c r="DD84" s="388"/>
      <c r="DE84" s="388"/>
    </row>
    <row r="85" spans="2:109" ht="12.75" x14ac:dyDescent="0.25">
      <c r="DD85" s="388"/>
      <c r="DE85" s="388"/>
    </row>
    <row r="86" spans="2:109" ht="12.75" hidden="1" x14ac:dyDescent="0.25">
      <c r="DD86" s="388"/>
      <c r="DE86" s="388"/>
    </row>
    <row r="87" spans="2:109" ht="12.75" hidden="1" x14ac:dyDescent="0.25">
      <c r="K87" s="423"/>
      <c r="AQ87" s="423"/>
      <c r="BC87" s="423"/>
      <c r="BO87" s="423"/>
      <c r="CA87" s="423"/>
      <c r="CM87" s="423"/>
      <c r="CY87" s="423"/>
      <c r="DD87" s="388"/>
      <c r="DE87" s="388"/>
    </row>
    <row r="88" spans="2:109" ht="12.75" hidden="1" x14ac:dyDescent="0.25">
      <c r="DD88" s="388"/>
      <c r="DE88" s="388"/>
    </row>
    <row r="89" spans="2:109" ht="12.75" hidden="1" x14ac:dyDescent="0.25">
      <c r="DD89" s="388"/>
      <c r="DE89" s="388"/>
    </row>
    <row r="90" spans="2:109" ht="12.75" hidden="1" x14ac:dyDescent="0.25">
      <c r="DD90" s="388"/>
      <c r="DE90" s="388"/>
    </row>
    <row r="91" spans="2:109" ht="12.75" hidden="1" x14ac:dyDescent="0.25">
      <c r="DD91" s="388"/>
      <c r="DE91" s="388"/>
    </row>
    <row r="92" spans="2:109" ht="13.5" hidden="1" customHeight="1" x14ac:dyDescent="0.25">
      <c r="DD92" s="388"/>
      <c r="DE92" s="388"/>
    </row>
    <row r="93" spans="2:109" ht="13.5" hidden="1" customHeight="1" x14ac:dyDescent="0.25">
      <c r="DD93" s="388"/>
      <c r="DE93" s="388"/>
    </row>
    <row r="94" spans="2:109" ht="13.5" hidden="1" customHeight="1" x14ac:dyDescent="0.25">
      <c r="DD94" s="388"/>
      <c r="DE94" s="388"/>
    </row>
    <row r="95" spans="2:109" ht="13.5" hidden="1" customHeight="1" x14ac:dyDescent="0.25">
      <c r="DD95" s="388"/>
      <c r="DE95" s="388"/>
    </row>
    <row r="96" spans="2:109" ht="13.5" hidden="1" customHeight="1" x14ac:dyDescent="0.25">
      <c r="DD96" s="388"/>
      <c r="DE96" s="388"/>
    </row>
    <row r="97" s="388" customFormat="1" ht="13.5" hidden="1" customHeight="1" x14ac:dyDescent="0.25"/>
    <row r="98" s="388" customFormat="1" ht="13.5" hidden="1" customHeight="1" x14ac:dyDescent="0.25"/>
    <row r="99" s="388" customFormat="1" ht="13.5" hidden="1" customHeight="1" x14ac:dyDescent="0.25"/>
    <row r="100" s="388" customFormat="1" ht="13.5" hidden="1" customHeight="1" x14ac:dyDescent="0.25"/>
    <row r="101" s="388" customFormat="1" ht="13.5" hidden="1" customHeight="1" x14ac:dyDescent="0.25"/>
    <row r="102" s="388" customFormat="1" ht="13.5" hidden="1" customHeight="1" x14ac:dyDescent="0.25"/>
    <row r="103" s="388" customFormat="1" ht="13.5" hidden="1" customHeight="1" x14ac:dyDescent="0.25"/>
    <row r="104" s="388" customFormat="1" ht="13.5" hidden="1" customHeight="1" x14ac:dyDescent="0.25"/>
    <row r="105" s="388" customFormat="1" ht="13.5" hidden="1" customHeight="1" x14ac:dyDescent="0.25"/>
    <row r="106" s="388" customFormat="1" ht="13.5" hidden="1" customHeight="1" x14ac:dyDescent="0.25"/>
    <row r="107" s="388" customFormat="1" ht="13.5" hidden="1" customHeight="1" x14ac:dyDescent="0.25"/>
    <row r="108" s="388" customFormat="1" ht="13.5" hidden="1" customHeight="1" x14ac:dyDescent="0.25"/>
    <row r="109" s="388" customFormat="1" ht="13.5" hidden="1" customHeight="1" x14ac:dyDescent="0.25"/>
    <row r="110" s="388" customFormat="1" ht="13.5" hidden="1" customHeight="1" x14ac:dyDescent="0.25"/>
    <row r="111" s="388" customFormat="1" ht="13.5" hidden="1" customHeight="1" x14ac:dyDescent="0.25"/>
    <row r="112" s="388" customFormat="1" ht="13.5" hidden="1" customHeight="1" x14ac:dyDescent="0.25"/>
    <row r="113" s="388" customFormat="1" ht="13.5" hidden="1" customHeight="1" x14ac:dyDescent="0.25"/>
    <row r="114" s="388" customFormat="1" ht="13.5" hidden="1" customHeight="1" x14ac:dyDescent="0.25"/>
    <row r="115" s="388" customFormat="1" ht="13.5" hidden="1" customHeight="1" x14ac:dyDescent="0.25"/>
    <row r="116" s="388" customFormat="1" ht="13.5" hidden="1" customHeight="1" x14ac:dyDescent="0.25"/>
    <row r="117" s="388" customFormat="1" ht="13.5" hidden="1" customHeight="1" x14ac:dyDescent="0.25"/>
    <row r="118" s="388" customFormat="1" ht="13.5" hidden="1" customHeight="1" x14ac:dyDescent="0.25"/>
    <row r="119" s="388" customFormat="1" ht="13.5" hidden="1" customHeight="1" x14ac:dyDescent="0.25"/>
    <row r="120" s="388" customFormat="1" ht="13.5" hidden="1" customHeight="1" x14ac:dyDescent="0.25"/>
    <row r="121" s="388" customFormat="1" ht="13.5" hidden="1" customHeight="1" x14ac:dyDescent="0.25"/>
    <row r="122" s="388" customFormat="1" ht="13.5" hidden="1" customHeight="1" x14ac:dyDescent="0.25"/>
    <row r="123" s="388" customFormat="1" ht="13.5" hidden="1" customHeight="1" x14ac:dyDescent="0.25"/>
    <row r="124" s="388" customFormat="1" ht="13.5" hidden="1" customHeight="1" x14ac:dyDescent="0.25"/>
    <row r="125" s="388" customFormat="1" ht="13.5" hidden="1" customHeight="1" x14ac:dyDescent="0.25"/>
    <row r="126" s="388" customFormat="1" ht="13.5" hidden="1" customHeight="1" x14ac:dyDescent="0.25"/>
    <row r="127" s="388" customFormat="1" ht="13.5" hidden="1" customHeight="1" x14ac:dyDescent="0.25"/>
    <row r="128" s="388" customFormat="1" ht="13.5" hidden="1" customHeight="1" x14ac:dyDescent="0.25"/>
    <row r="129" s="388" customFormat="1" ht="13.5" hidden="1" customHeight="1" x14ac:dyDescent="0.25"/>
    <row r="130" s="388" customFormat="1" ht="13.5" hidden="1" customHeight="1" x14ac:dyDescent="0.25"/>
    <row r="131" s="388" customFormat="1" ht="13.5" hidden="1" customHeight="1" x14ac:dyDescent="0.25"/>
    <row r="132" s="388" customFormat="1" ht="13.5" hidden="1" customHeight="1" x14ac:dyDescent="0.25"/>
    <row r="133" s="388" customFormat="1" ht="13.5" hidden="1" customHeight="1" x14ac:dyDescent="0.25"/>
    <row r="134" s="388" customFormat="1" ht="13.5" hidden="1" customHeight="1" x14ac:dyDescent="0.25"/>
    <row r="135" s="388" customFormat="1" ht="13.5" hidden="1" customHeight="1" x14ac:dyDescent="0.25"/>
    <row r="136" s="388" customFormat="1" ht="13.5" hidden="1" customHeight="1" x14ac:dyDescent="0.25"/>
    <row r="137" s="388" customFormat="1" ht="13.5" hidden="1" customHeight="1" x14ac:dyDescent="0.25"/>
    <row r="138" s="388" customFormat="1" ht="13.5" hidden="1" customHeight="1" x14ac:dyDescent="0.25"/>
    <row r="139" s="388" customFormat="1" ht="13.5" hidden="1" customHeight="1" x14ac:dyDescent="0.25"/>
    <row r="140" s="388" customFormat="1" ht="13.5" hidden="1" customHeight="1" x14ac:dyDescent="0.25"/>
    <row r="141" s="388" customFormat="1" ht="13.5" hidden="1" customHeight="1" x14ac:dyDescent="0.25"/>
    <row r="142" s="388" customFormat="1" ht="13.5" hidden="1" customHeight="1" x14ac:dyDescent="0.25"/>
    <row r="143" s="388" customFormat="1" ht="13.5" hidden="1" customHeight="1" x14ac:dyDescent="0.25"/>
    <row r="144" s="388" customFormat="1" ht="13.5" hidden="1" customHeight="1" x14ac:dyDescent="0.25"/>
    <row r="145" s="388" customFormat="1" ht="13.5" hidden="1" customHeight="1" x14ac:dyDescent="0.25"/>
    <row r="146" s="388" customFormat="1" ht="13.5" hidden="1" customHeight="1" x14ac:dyDescent="0.25"/>
    <row r="147" s="388" customFormat="1" ht="13.5" hidden="1" customHeight="1" x14ac:dyDescent="0.25"/>
    <row r="148" s="388" customFormat="1" ht="13.5" hidden="1" customHeight="1" x14ac:dyDescent="0.25"/>
    <row r="149" s="388" customFormat="1" ht="13.5" hidden="1" customHeight="1" x14ac:dyDescent="0.25"/>
    <row r="150" s="388" customFormat="1" ht="13.5" hidden="1" customHeight="1" x14ac:dyDescent="0.25"/>
    <row r="151" s="388" customFormat="1" ht="13.5" hidden="1" customHeight="1" x14ac:dyDescent="0.25"/>
    <row r="152" s="388" customFormat="1" ht="13.5" hidden="1" customHeight="1" x14ac:dyDescent="0.25"/>
    <row r="153" s="388" customFormat="1" ht="13.5" hidden="1" customHeight="1" x14ac:dyDescent="0.25"/>
    <row r="154" s="388" customFormat="1" ht="13.5" hidden="1" customHeight="1" x14ac:dyDescent="0.25"/>
    <row r="155" s="388" customFormat="1" ht="13.5" hidden="1" customHeight="1" x14ac:dyDescent="0.25"/>
    <row r="156" s="388" customFormat="1" ht="13.5" hidden="1" customHeight="1" x14ac:dyDescent="0.25"/>
    <row r="157" s="388" customFormat="1" ht="13.5" hidden="1" customHeight="1" x14ac:dyDescent="0.25"/>
    <row r="158" s="388" customFormat="1" ht="13.5" hidden="1" customHeight="1" x14ac:dyDescent="0.25"/>
    <row r="159" s="388" customFormat="1" ht="13.5" hidden="1" customHeight="1" x14ac:dyDescent="0.25"/>
    <row r="160" s="388" customFormat="1" ht="13.5" hidden="1" customHeight="1" x14ac:dyDescent="0.2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zoomScale="70" zoomScaleNormal="70" workbookViewId="0">
      <selection activeCell="CD8" sqref="CD8"/>
    </sheetView>
  </sheetViews>
  <sheetFormatPr defaultColWidth="0" defaultRowHeight="13.5" customHeight="1" zeroHeight="1" x14ac:dyDescent="0.25"/>
  <cols>
    <col min="1" max="34" width="2.46484375" style="292" customWidth="1"/>
    <col min="35" max="122" width="2.46484375" style="291" customWidth="1"/>
    <col min="123" max="16384" width="2.46484375" style="291" hidden="1"/>
  </cols>
  <sheetData>
    <row r="1" spans="1:34" ht="13.5" customHeight="1"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2.75" x14ac:dyDescent="0.25">
      <c r="S2" s="291"/>
      <c r="AH2" s="291"/>
    </row>
    <row r="3" spans="1:34"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2.75" x14ac:dyDescent="0.25"/>
    <row r="5" spans="1:34" ht="12.75" x14ac:dyDescent="0.25"/>
    <row r="6" spans="1:34" ht="12.75" x14ac:dyDescent="0.25"/>
    <row r="7" spans="1:34" ht="12.75" x14ac:dyDescent="0.25"/>
    <row r="8" spans="1:34" ht="12.75" x14ac:dyDescent="0.25"/>
    <row r="9" spans="1:34" ht="12.75" x14ac:dyDescent="0.25">
      <c r="AH9" s="291"/>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91"/>
    </row>
    <row r="18" spans="12:34" ht="12.75" x14ac:dyDescent="0.25"/>
    <row r="19" spans="12:34" ht="12.75" x14ac:dyDescent="0.25"/>
    <row r="20" spans="12:34" ht="12.75" x14ac:dyDescent="0.25">
      <c r="AH20" s="291"/>
    </row>
    <row r="21" spans="12:34" ht="12.75" x14ac:dyDescent="0.25">
      <c r="AH21" s="291"/>
    </row>
    <row r="22" spans="12:34" ht="12.75" x14ac:dyDescent="0.25"/>
    <row r="23" spans="12:34" ht="12.75" x14ac:dyDescent="0.25"/>
    <row r="24" spans="12:34" ht="12.75" x14ac:dyDescent="0.25">
      <c r="Q24" s="291"/>
    </row>
    <row r="25" spans="12:34" ht="12.75" x14ac:dyDescent="0.25"/>
    <row r="26" spans="12:34" ht="12.75" x14ac:dyDescent="0.25"/>
    <row r="27" spans="12:34" ht="12.75" x14ac:dyDescent="0.25"/>
    <row r="28" spans="12:34" ht="12.75" x14ac:dyDescent="0.25">
      <c r="O28" s="291"/>
      <c r="T28" s="291"/>
      <c r="AH28" s="291"/>
    </row>
    <row r="29" spans="12:34" ht="12.75" x14ac:dyDescent="0.25"/>
    <row r="30" spans="12:34" ht="12.75" x14ac:dyDescent="0.25"/>
    <row r="31" spans="12:34" ht="12.75" x14ac:dyDescent="0.25">
      <c r="Q31" s="291"/>
    </row>
    <row r="32" spans="12:34" ht="12.75" x14ac:dyDescent="0.25">
      <c r="L32" s="291"/>
    </row>
    <row r="33" spans="2:34" ht="12.75" x14ac:dyDescent="0.25">
      <c r="C33" s="291"/>
      <c r="E33" s="291"/>
      <c r="G33" s="291"/>
      <c r="I33" s="291"/>
      <c r="X33" s="291"/>
    </row>
    <row r="34" spans="2:34" ht="12.75" x14ac:dyDescent="0.25">
      <c r="B34" s="291"/>
      <c r="P34" s="291"/>
      <c r="R34" s="291"/>
      <c r="T34" s="291"/>
    </row>
    <row r="35" spans="2:34" ht="12.75" x14ac:dyDescent="0.25">
      <c r="D35" s="291"/>
      <c r="W35" s="291"/>
      <c r="AC35" s="291"/>
      <c r="AD35" s="291"/>
      <c r="AE35" s="291"/>
      <c r="AF35" s="291"/>
      <c r="AG35" s="291"/>
      <c r="AH35" s="291"/>
    </row>
    <row r="36" spans="2:34" ht="12.75" x14ac:dyDescent="0.25">
      <c r="H36" s="291"/>
      <c r="J36" s="291"/>
      <c r="K36" s="291"/>
      <c r="M36" s="291"/>
      <c r="Y36" s="291"/>
      <c r="Z36" s="291"/>
      <c r="AA36" s="291"/>
      <c r="AB36" s="291"/>
      <c r="AC36" s="291"/>
      <c r="AD36" s="291"/>
      <c r="AE36" s="291"/>
      <c r="AF36" s="291"/>
      <c r="AG36" s="291"/>
      <c r="AH36" s="291"/>
    </row>
    <row r="37" spans="2:34" ht="12.75" x14ac:dyDescent="0.25">
      <c r="AH37" s="291"/>
    </row>
    <row r="38" spans="2:34" ht="12.75" x14ac:dyDescent="0.25">
      <c r="AG38" s="291"/>
      <c r="AH38" s="291"/>
    </row>
    <row r="39" spans="2:34" ht="12.75" x14ac:dyDescent="0.25"/>
    <row r="40" spans="2:34" ht="12.75" x14ac:dyDescent="0.25">
      <c r="X40" s="291"/>
    </row>
    <row r="41" spans="2:34" ht="12.75" x14ac:dyDescent="0.25">
      <c r="R41" s="291"/>
    </row>
    <row r="42" spans="2:34" ht="12.75" x14ac:dyDescent="0.25">
      <c r="W42" s="291"/>
    </row>
    <row r="43" spans="2:34" ht="12.75" x14ac:dyDescent="0.25">
      <c r="Y43" s="291"/>
      <c r="Z43" s="291"/>
      <c r="AA43" s="291"/>
      <c r="AB43" s="291"/>
      <c r="AC43" s="291"/>
      <c r="AD43" s="291"/>
      <c r="AE43" s="291"/>
      <c r="AF43" s="291"/>
      <c r="AG43" s="291"/>
      <c r="AH43" s="291"/>
    </row>
    <row r="44" spans="2:34" ht="12.75" x14ac:dyDescent="0.25">
      <c r="AH44" s="291"/>
    </row>
    <row r="45" spans="2:34" ht="12.75" x14ac:dyDescent="0.25">
      <c r="X45" s="291"/>
    </row>
    <row r="46" spans="2:34" ht="12.75" x14ac:dyDescent="0.25"/>
    <row r="47" spans="2:34" ht="12.75" x14ac:dyDescent="0.25"/>
    <row r="48" spans="2:34" ht="12.75" x14ac:dyDescent="0.25">
      <c r="W48" s="291"/>
      <c r="Y48" s="291"/>
      <c r="Z48" s="291"/>
      <c r="AA48" s="291"/>
      <c r="AB48" s="291"/>
      <c r="AC48" s="291"/>
      <c r="AD48" s="291"/>
      <c r="AE48" s="291"/>
      <c r="AF48" s="291"/>
      <c r="AG48" s="291"/>
      <c r="AH48" s="291"/>
    </row>
    <row r="49" spans="28:34" ht="12.75" x14ac:dyDescent="0.25"/>
    <row r="50" spans="28:34" ht="12.75" x14ac:dyDescent="0.25">
      <c r="AE50" s="291"/>
      <c r="AF50" s="291"/>
      <c r="AG50" s="291"/>
      <c r="AH50" s="291"/>
    </row>
    <row r="51" spans="28:34" ht="12.75" x14ac:dyDescent="0.25">
      <c r="AC51" s="291"/>
      <c r="AD51" s="291"/>
      <c r="AE51" s="291"/>
      <c r="AF51" s="291"/>
      <c r="AG51" s="291"/>
      <c r="AH51" s="291"/>
    </row>
    <row r="52" spans="28:34" ht="12.75" x14ac:dyDescent="0.25"/>
    <row r="53" spans="28:34" ht="12.75" x14ac:dyDescent="0.25">
      <c r="AF53" s="291"/>
      <c r="AG53" s="291"/>
      <c r="AH53" s="291"/>
    </row>
    <row r="54" spans="28:34" ht="12.75" x14ac:dyDescent="0.25">
      <c r="AH54" s="291"/>
    </row>
    <row r="55" spans="28:34" ht="12.75" x14ac:dyDescent="0.25"/>
    <row r="56" spans="28:34" ht="12.75" x14ac:dyDescent="0.25">
      <c r="AB56" s="291"/>
      <c r="AC56" s="291"/>
      <c r="AD56" s="291"/>
      <c r="AE56" s="291"/>
      <c r="AF56" s="291"/>
      <c r="AG56" s="291"/>
      <c r="AH56" s="291"/>
    </row>
    <row r="57" spans="28:34" ht="12.75" x14ac:dyDescent="0.25">
      <c r="AH57" s="291"/>
    </row>
    <row r="58" spans="28:34" ht="12.75" x14ac:dyDescent="0.25">
      <c r="AH58" s="291"/>
    </row>
    <row r="59" spans="28:34" ht="12.75" x14ac:dyDescent="0.25"/>
    <row r="60" spans="28:34" ht="12.75" x14ac:dyDescent="0.25"/>
    <row r="61" spans="28:34" ht="12.75" x14ac:dyDescent="0.25"/>
    <row r="62" spans="28:34" ht="12.75" x14ac:dyDescent="0.25"/>
    <row r="63" spans="28:34" ht="12.75" x14ac:dyDescent="0.25">
      <c r="AH63" s="291"/>
    </row>
    <row r="64" spans="28:34" ht="12.75" x14ac:dyDescent="0.25">
      <c r="AG64" s="291"/>
      <c r="AH64" s="291"/>
    </row>
    <row r="65" spans="28:34" ht="12.75" x14ac:dyDescent="0.25"/>
    <row r="66" spans="28:34" ht="12.75" x14ac:dyDescent="0.25"/>
    <row r="67" spans="28:34" ht="12.75" x14ac:dyDescent="0.25"/>
    <row r="68" spans="28:34" ht="12.75" x14ac:dyDescent="0.25">
      <c r="AB68" s="291"/>
      <c r="AC68" s="291"/>
      <c r="AD68" s="291"/>
      <c r="AE68" s="291"/>
      <c r="AF68" s="291"/>
      <c r="AG68" s="291"/>
      <c r="AH68" s="291"/>
    </row>
    <row r="69" spans="28:34" ht="12.75" x14ac:dyDescent="0.25">
      <c r="AF69" s="291"/>
      <c r="AG69" s="291"/>
      <c r="AH69" s="291"/>
    </row>
    <row r="70" spans="28:34" ht="12.75" x14ac:dyDescent="0.25"/>
    <row r="71" spans="28:34" ht="12.75" x14ac:dyDescent="0.25"/>
    <row r="72" spans="28:34" ht="12.75" x14ac:dyDescent="0.25"/>
    <row r="73" spans="28:34" ht="12.75" x14ac:dyDescent="0.25"/>
    <row r="74" spans="28:34" ht="12.75" x14ac:dyDescent="0.25"/>
    <row r="75" spans="28:34" ht="12.75" x14ac:dyDescent="0.25">
      <c r="AH75" s="291"/>
    </row>
    <row r="76" spans="28:34" ht="12.75" x14ac:dyDescent="0.25">
      <c r="AF76" s="291"/>
      <c r="AG76" s="291"/>
      <c r="AH76" s="291"/>
    </row>
    <row r="77" spans="28:34" ht="12.75" x14ac:dyDescent="0.25">
      <c r="AG77" s="291"/>
      <c r="AH77" s="291"/>
    </row>
    <row r="78" spans="28:34" ht="12.75" x14ac:dyDescent="0.25"/>
    <row r="79" spans="28:34" ht="12.75" x14ac:dyDescent="0.25"/>
    <row r="80" spans="28:34" ht="12.75" x14ac:dyDescent="0.25"/>
    <row r="81" spans="25:34" ht="12.75" x14ac:dyDescent="0.25"/>
    <row r="82" spans="25:34" ht="12.75" x14ac:dyDescent="0.25">
      <c r="Y82" s="291"/>
    </row>
    <row r="83" spans="25:34" ht="12.75" x14ac:dyDescent="0.25">
      <c r="Y83" s="291"/>
      <c r="Z83" s="291"/>
      <c r="AA83" s="291"/>
      <c r="AB83" s="291"/>
      <c r="AC83" s="291"/>
      <c r="AD83" s="291"/>
      <c r="AE83" s="291"/>
      <c r="AF83" s="291"/>
      <c r="AG83" s="291"/>
      <c r="AH83" s="291"/>
    </row>
    <row r="84" spans="25:34" ht="12.75" x14ac:dyDescent="0.25"/>
    <row r="85" spans="25:34" ht="12.75" x14ac:dyDescent="0.25"/>
    <row r="86" spans="25:34" ht="12.75" x14ac:dyDescent="0.25"/>
    <row r="87" spans="25:34" ht="12.75" x14ac:dyDescent="0.25"/>
    <row r="88" spans="25:34" ht="12.75" x14ac:dyDescent="0.25">
      <c r="AH88" s="291"/>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1"/>
      <c r="AG94" s="291"/>
      <c r="AH94" s="291"/>
    </row>
    <row r="95" spans="25:34" ht="13.5" customHeight="1" x14ac:dyDescent="0.25">
      <c r="AH95" s="291"/>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1"/>
    </row>
    <row r="102" spans="33:34" ht="13.5" customHeight="1" x14ac:dyDescent="0.25"/>
    <row r="103" spans="33:34" ht="13.5" customHeight="1" x14ac:dyDescent="0.25"/>
    <row r="104" spans="33:34" ht="13.5" customHeight="1" x14ac:dyDescent="0.25">
      <c r="AG104" s="291"/>
      <c r="AH104" s="291"/>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1"/>
    </row>
    <row r="117" spans="34:122" ht="13.5" customHeight="1" x14ac:dyDescent="0.25"/>
    <row r="118" spans="34:122" ht="13.5" customHeight="1" x14ac:dyDescent="0.25"/>
    <row r="119" spans="34:122" ht="13.5" customHeight="1" x14ac:dyDescent="0.25"/>
    <row r="120" spans="34:122" ht="13.5" customHeight="1" x14ac:dyDescent="0.25">
      <c r="AH120" s="291"/>
    </row>
    <row r="121" spans="34:122" ht="13.5" customHeight="1" x14ac:dyDescent="0.25">
      <c r="AH121" s="291"/>
    </row>
    <row r="122" spans="34:122" ht="13.5" customHeight="1" x14ac:dyDescent="0.25"/>
    <row r="123" spans="34:122" ht="13.5" customHeight="1" x14ac:dyDescent="0.25"/>
    <row r="124" spans="34:122" ht="13.5" customHeight="1" x14ac:dyDescent="0.25"/>
    <row r="125" spans="34:122" ht="13.5" customHeight="1" x14ac:dyDescent="0.25">
      <c r="DR125" s="291" t="s">
        <v>518</v>
      </c>
    </row>
  </sheetData>
  <phoneticPr fontId="2"/>
  <pageMargins left="0.7" right="0.7" top="0.75" bottom="0.75" header="0.3" footer="0.3"/>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zoomScale="70" zoomScaleNormal="70" workbookViewId="0">
      <selection activeCell="CA5" sqref="CA5"/>
    </sheetView>
  </sheetViews>
  <sheetFormatPr defaultColWidth="0" defaultRowHeight="13.5" customHeight="1" zeroHeight="1" x14ac:dyDescent="0.25"/>
  <cols>
    <col min="1" max="34" width="2.46484375" style="292" customWidth="1"/>
    <col min="35" max="122" width="2.46484375" style="291" customWidth="1"/>
    <col min="123" max="16384" width="2.46484375" style="291" hidden="1"/>
  </cols>
  <sheetData>
    <row r="1" spans="2:34" ht="13.5" customHeight="1"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2.75" x14ac:dyDescent="0.25">
      <c r="S2" s="291"/>
      <c r="AH2" s="291"/>
    </row>
    <row r="3" spans="2:34"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2.75" x14ac:dyDescent="0.25"/>
    <row r="5" spans="2:34" ht="12.75" x14ac:dyDescent="0.25"/>
    <row r="6" spans="2:34" ht="12.75" x14ac:dyDescent="0.25"/>
    <row r="7" spans="2:34" ht="12.75" x14ac:dyDescent="0.25"/>
    <row r="8" spans="2:34" ht="12.75" x14ac:dyDescent="0.25"/>
    <row r="9" spans="2:34" ht="12.75" x14ac:dyDescent="0.25">
      <c r="AH9" s="291"/>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91"/>
    </row>
    <row r="18" spans="12:34" ht="12.75" x14ac:dyDescent="0.25"/>
    <row r="19" spans="12:34" ht="12.75" x14ac:dyDescent="0.25"/>
    <row r="20" spans="12:34" ht="12.75" x14ac:dyDescent="0.25">
      <c r="AH20" s="291"/>
    </row>
    <row r="21" spans="12:34" ht="12.75" x14ac:dyDescent="0.25">
      <c r="AH21" s="291"/>
    </row>
    <row r="22" spans="12:34" ht="12.75" x14ac:dyDescent="0.25"/>
    <row r="23" spans="12:34" ht="12.75" x14ac:dyDescent="0.25"/>
    <row r="24" spans="12:34" ht="12.75" x14ac:dyDescent="0.25">
      <c r="Q24" s="291"/>
    </row>
    <row r="25" spans="12:34" ht="12.75" x14ac:dyDescent="0.25"/>
    <row r="26" spans="12:34" ht="12.75" x14ac:dyDescent="0.25"/>
    <row r="27" spans="12:34" ht="12.75" x14ac:dyDescent="0.25"/>
    <row r="28" spans="12:34" ht="12.75" x14ac:dyDescent="0.25">
      <c r="O28" s="291"/>
      <c r="T28" s="291"/>
      <c r="AH28" s="291"/>
    </row>
    <row r="29" spans="12:34" ht="12.75" x14ac:dyDescent="0.25"/>
    <row r="30" spans="12:34" ht="12.75" x14ac:dyDescent="0.25"/>
    <row r="31" spans="12:34" ht="12.75" x14ac:dyDescent="0.25">
      <c r="Q31" s="291"/>
    </row>
    <row r="32" spans="12:34" ht="12.75" x14ac:dyDescent="0.25">
      <c r="L32" s="291"/>
    </row>
    <row r="33" spans="2:34" ht="12.75" x14ac:dyDescent="0.25">
      <c r="C33" s="291"/>
      <c r="E33" s="291"/>
      <c r="G33" s="291"/>
      <c r="I33" s="291"/>
      <c r="X33" s="291"/>
    </row>
    <row r="34" spans="2:34" ht="12.75" x14ac:dyDescent="0.25">
      <c r="B34" s="291"/>
      <c r="P34" s="291"/>
      <c r="R34" s="291"/>
      <c r="T34" s="291"/>
    </row>
    <row r="35" spans="2:34" ht="12.75" x14ac:dyDescent="0.25">
      <c r="D35" s="291"/>
      <c r="W35" s="291"/>
      <c r="AC35" s="291"/>
      <c r="AD35" s="291"/>
      <c r="AE35" s="291"/>
      <c r="AF35" s="291"/>
      <c r="AG35" s="291"/>
      <c r="AH35" s="291"/>
    </row>
    <row r="36" spans="2:34" ht="12.75" x14ac:dyDescent="0.25">
      <c r="H36" s="291"/>
      <c r="J36" s="291"/>
      <c r="K36" s="291"/>
      <c r="M36" s="291"/>
      <c r="Y36" s="291"/>
      <c r="Z36" s="291"/>
      <c r="AA36" s="291"/>
      <c r="AB36" s="291"/>
      <c r="AC36" s="291"/>
      <c r="AD36" s="291"/>
      <c r="AE36" s="291"/>
      <c r="AF36" s="291"/>
      <c r="AG36" s="291"/>
      <c r="AH36" s="291"/>
    </row>
    <row r="37" spans="2:34" ht="12.75" x14ac:dyDescent="0.25">
      <c r="AH37" s="291"/>
    </row>
    <row r="38" spans="2:34" ht="12.75" x14ac:dyDescent="0.25">
      <c r="AG38" s="291"/>
      <c r="AH38" s="291"/>
    </row>
    <row r="39" spans="2:34" ht="12.75" x14ac:dyDescent="0.25"/>
    <row r="40" spans="2:34" ht="12.75" x14ac:dyDescent="0.25">
      <c r="X40" s="291"/>
    </row>
    <row r="41" spans="2:34" ht="12.75" x14ac:dyDescent="0.25">
      <c r="R41" s="291"/>
    </row>
    <row r="42" spans="2:34" ht="12.75" x14ac:dyDescent="0.25">
      <c r="W42" s="291"/>
    </row>
    <row r="43" spans="2:34" ht="12.75" x14ac:dyDescent="0.25">
      <c r="Y43" s="291"/>
      <c r="Z43" s="291"/>
      <c r="AA43" s="291"/>
      <c r="AB43" s="291"/>
      <c r="AC43" s="291"/>
      <c r="AD43" s="291"/>
      <c r="AE43" s="291"/>
      <c r="AF43" s="291"/>
      <c r="AG43" s="291"/>
      <c r="AH43" s="291"/>
    </row>
    <row r="44" spans="2:34" ht="12.75" x14ac:dyDescent="0.25">
      <c r="AH44" s="291"/>
    </row>
    <row r="45" spans="2:34" ht="12.75" x14ac:dyDescent="0.25">
      <c r="X45" s="291"/>
    </row>
    <row r="46" spans="2:34" ht="12.75" x14ac:dyDescent="0.25"/>
    <row r="47" spans="2:34" ht="12.75" x14ac:dyDescent="0.25"/>
    <row r="48" spans="2:34" ht="12.75" x14ac:dyDescent="0.25">
      <c r="W48" s="291"/>
      <c r="Y48" s="291"/>
      <c r="Z48" s="291"/>
      <c r="AA48" s="291"/>
      <c r="AB48" s="291"/>
      <c r="AC48" s="291"/>
      <c r="AD48" s="291"/>
      <c r="AE48" s="291"/>
      <c r="AF48" s="291"/>
      <c r="AG48" s="291"/>
      <c r="AH48" s="291"/>
    </row>
    <row r="49" spans="28:34" ht="12.75" x14ac:dyDescent="0.25"/>
    <row r="50" spans="28:34" ht="12.75" x14ac:dyDescent="0.25">
      <c r="AE50" s="291"/>
      <c r="AF50" s="291"/>
      <c r="AG50" s="291"/>
      <c r="AH50" s="291"/>
    </row>
    <row r="51" spans="28:34" ht="12.75" x14ac:dyDescent="0.25">
      <c r="AC51" s="291"/>
      <c r="AD51" s="291"/>
      <c r="AE51" s="291"/>
      <c r="AF51" s="291"/>
      <c r="AG51" s="291"/>
      <c r="AH51" s="291"/>
    </row>
    <row r="52" spans="28:34" ht="12.75" x14ac:dyDescent="0.25"/>
    <row r="53" spans="28:34" ht="12.75" x14ac:dyDescent="0.25">
      <c r="AF53" s="291"/>
      <c r="AG53" s="291"/>
      <c r="AH53" s="291"/>
    </row>
    <row r="54" spans="28:34" ht="12.75" x14ac:dyDescent="0.25">
      <c r="AH54" s="291"/>
    </row>
    <row r="55" spans="28:34" ht="12.75" x14ac:dyDescent="0.25"/>
    <row r="56" spans="28:34" ht="12.75" x14ac:dyDescent="0.25">
      <c r="AB56" s="291"/>
      <c r="AC56" s="291"/>
      <c r="AD56" s="291"/>
      <c r="AE56" s="291"/>
      <c r="AF56" s="291"/>
      <c r="AG56" s="291"/>
      <c r="AH56" s="291"/>
    </row>
    <row r="57" spans="28:34" ht="12.75" x14ac:dyDescent="0.25">
      <c r="AH57" s="291"/>
    </row>
    <row r="58" spans="28:34" ht="12.75" x14ac:dyDescent="0.25">
      <c r="AH58" s="291"/>
    </row>
    <row r="59" spans="28:34" ht="12.75" x14ac:dyDescent="0.25">
      <c r="AG59" s="291"/>
      <c r="AH59" s="291"/>
    </row>
    <row r="60" spans="28:34" ht="12.75" x14ac:dyDescent="0.25"/>
    <row r="61" spans="28:34" ht="12.75" x14ac:dyDescent="0.25"/>
    <row r="62" spans="28:34" ht="12.75" x14ac:dyDescent="0.25"/>
    <row r="63" spans="28:34" ht="12.75" x14ac:dyDescent="0.25">
      <c r="AH63" s="291"/>
    </row>
    <row r="64" spans="28:34" ht="12.75" x14ac:dyDescent="0.25">
      <c r="AG64" s="291"/>
      <c r="AH64" s="291"/>
    </row>
    <row r="65" spans="28:34" ht="12.75" x14ac:dyDescent="0.25"/>
    <row r="66" spans="28:34" ht="12.75" x14ac:dyDescent="0.25"/>
    <row r="67" spans="28:34" ht="12.75" x14ac:dyDescent="0.25"/>
    <row r="68" spans="28:34" ht="12.75" x14ac:dyDescent="0.25">
      <c r="AB68" s="291"/>
      <c r="AC68" s="291"/>
      <c r="AD68" s="291"/>
      <c r="AE68" s="291"/>
      <c r="AF68" s="291"/>
      <c r="AG68" s="291"/>
      <c r="AH68" s="291"/>
    </row>
    <row r="69" spans="28:34" ht="12.75" x14ac:dyDescent="0.25">
      <c r="AF69" s="291"/>
      <c r="AG69" s="291"/>
      <c r="AH69" s="291"/>
    </row>
    <row r="70" spans="28:34" ht="12.75" x14ac:dyDescent="0.25"/>
    <row r="71" spans="28:34" ht="12.75" x14ac:dyDescent="0.25"/>
    <row r="72" spans="28:34" ht="12.75" x14ac:dyDescent="0.25"/>
    <row r="73" spans="28:34" ht="12.75" x14ac:dyDescent="0.25"/>
    <row r="74" spans="28:34" ht="12.75" x14ac:dyDescent="0.25"/>
    <row r="75" spans="28:34" ht="12.75" x14ac:dyDescent="0.25">
      <c r="AH75" s="291"/>
    </row>
    <row r="76" spans="28:34" ht="12.75" x14ac:dyDescent="0.25">
      <c r="AF76" s="291"/>
      <c r="AG76" s="291"/>
      <c r="AH76" s="291"/>
    </row>
    <row r="77" spans="28:34" ht="12.75" x14ac:dyDescent="0.25">
      <c r="AG77" s="291"/>
      <c r="AH77" s="291"/>
    </row>
    <row r="78" spans="28:34" ht="12.75" x14ac:dyDescent="0.25"/>
    <row r="79" spans="28:34" ht="12.75" x14ac:dyDescent="0.25"/>
    <row r="80" spans="28:34" ht="12.75" x14ac:dyDescent="0.25"/>
    <row r="81" spans="25:34" ht="12.75" x14ac:dyDescent="0.25"/>
    <row r="82" spans="25:34" ht="12.75" x14ac:dyDescent="0.25">
      <c r="Y82" s="291"/>
    </row>
    <row r="83" spans="25:34" ht="12.75" x14ac:dyDescent="0.25">
      <c r="Y83" s="291"/>
      <c r="Z83" s="291"/>
      <c r="AA83" s="291"/>
      <c r="AB83" s="291"/>
      <c r="AC83" s="291"/>
      <c r="AD83" s="291"/>
      <c r="AE83" s="291"/>
      <c r="AF83" s="291"/>
      <c r="AG83" s="291"/>
      <c r="AH83" s="291"/>
    </row>
    <row r="84" spans="25:34" ht="12.75" x14ac:dyDescent="0.25"/>
    <row r="85" spans="25:34" ht="12.75" x14ac:dyDescent="0.25"/>
    <row r="86" spans="25:34" ht="12.75" x14ac:dyDescent="0.25"/>
    <row r="87" spans="25:34" ht="12.75" x14ac:dyDescent="0.25"/>
    <row r="88" spans="25:34" ht="12.75" x14ac:dyDescent="0.25">
      <c r="AH88" s="291"/>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1"/>
      <c r="AG94" s="291"/>
      <c r="AH94" s="291"/>
    </row>
    <row r="95" spans="25:34" ht="13.5" customHeight="1" x14ac:dyDescent="0.25">
      <c r="AH95" s="291"/>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1"/>
    </row>
    <row r="102" spans="33:34" ht="13.5" customHeight="1" x14ac:dyDescent="0.25"/>
    <row r="103" spans="33:34" ht="13.5" customHeight="1" x14ac:dyDescent="0.25"/>
    <row r="104" spans="33:34" ht="13.5" customHeight="1" x14ac:dyDescent="0.25">
      <c r="AG104" s="291"/>
      <c r="AH104" s="291"/>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1"/>
    </row>
    <row r="117" spans="34:122" ht="13.5" customHeight="1" x14ac:dyDescent="0.25"/>
    <row r="118" spans="34:122" ht="13.5" customHeight="1" x14ac:dyDescent="0.25"/>
    <row r="119" spans="34:122" ht="13.5" customHeight="1" x14ac:dyDescent="0.25"/>
    <row r="120" spans="34:122" ht="13.5" customHeight="1" x14ac:dyDescent="0.25">
      <c r="AH120" s="291"/>
    </row>
    <row r="121" spans="34:122" ht="13.5" customHeight="1" x14ac:dyDescent="0.25">
      <c r="AH121" s="291"/>
    </row>
    <row r="122" spans="34:122" ht="13.5" customHeight="1" x14ac:dyDescent="0.25"/>
    <row r="123" spans="34:122" ht="13.5" customHeight="1" x14ac:dyDescent="0.25"/>
    <row r="124" spans="34:122" ht="13.5" customHeight="1" x14ac:dyDescent="0.25"/>
    <row r="125" spans="34:122" ht="13.5" customHeight="1" x14ac:dyDescent="0.25">
      <c r="DR125" s="291" t="s">
        <v>518</v>
      </c>
    </row>
  </sheetData>
  <phoneticPr fontId="2"/>
  <pageMargins left="0.7" right="0.7" top="0.75" bottom="0.75" header="0.3" footer="0.3"/>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50" customWidth="1"/>
    <col min="2" max="8" width="13.3984375" style="150" customWidth="1"/>
    <col min="9" max="16384" width="11.1328125" style="150"/>
  </cols>
  <sheetData>
    <row r="1" spans="1:8" x14ac:dyDescent="0.25">
      <c r="A1" s="144"/>
      <c r="B1" s="145"/>
      <c r="C1" s="146"/>
      <c r="D1" s="147"/>
      <c r="E1" s="148"/>
      <c r="F1" s="148"/>
      <c r="G1" s="148"/>
      <c r="H1" s="149"/>
    </row>
    <row r="2" spans="1:8" x14ac:dyDescent="0.25">
      <c r="A2" s="151"/>
      <c r="B2" s="152"/>
      <c r="C2" s="153"/>
      <c r="D2" s="154" t="s">
        <v>52</v>
      </c>
      <c r="E2" s="155"/>
      <c r="F2" s="156" t="s">
        <v>569</v>
      </c>
      <c r="G2" s="157"/>
      <c r="H2" s="158"/>
    </row>
    <row r="3" spans="1:8" x14ac:dyDescent="0.25">
      <c r="A3" s="154" t="s">
        <v>562</v>
      </c>
      <c r="B3" s="159"/>
      <c r="C3" s="160"/>
      <c r="D3" s="161">
        <v>36653</v>
      </c>
      <c r="E3" s="162"/>
      <c r="F3" s="163">
        <v>85459</v>
      </c>
      <c r="G3" s="164"/>
      <c r="H3" s="165"/>
    </row>
    <row r="4" spans="1:8" x14ac:dyDescent="0.25">
      <c r="A4" s="166"/>
      <c r="B4" s="167"/>
      <c r="C4" s="168"/>
      <c r="D4" s="169">
        <v>15825</v>
      </c>
      <c r="E4" s="170"/>
      <c r="F4" s="171">
        <v>44378</v>
      </c>
      <c r="G4" s="172"/>
      <c r="H4" s="173"/>
    </row>
    <row r="5" spans="1:8" x14ac:dyDescent="0.25">
      <c r="A5" s="154" t="s">
        <v>564</v>
      </c>
      <c r="B5" s="159"/>
      <c r="C5" s="160"/>
      <c r="D5" s="161">
        <v>46335</v>
      </c>
      <c r="E5" s="162"/>
      <c r="F5" s="163">
        <v>83280</v>
      </c>
      <c r="G5" s="164"/>
      <c r="H5" s="165"/>
    </row>
    <row r="6" spans="1:8" x14ac:dyDescent="0.25">
      <c r="A6" s="166"/>
      <c r="B6" s="167"/>
      <c r="C6" s="168"/>
      <c r="D6" s="169">
        <v>22340</v>
      </c>
      <c r="E6" s="170"/>
      <c r="F6" s="171">
        <v>43123</v>
      </c>
      <c r="G6" s="172"/>
      <c r="H6" s="173"/>
    </row>
    <row r="7" spans="1:8" x14ac:dyDescent="0.25">
      <c r="A7" s="154" t="s">
        <v>565</v>
      </c>
      <c r="B7" s="159"/>
      <c r="C7" s="160"/>
      <c r="D7" s="161">
        <v>63205</v>
      </c>
      <c r="E7" s="162"/>
      <c r="F7" s="163">
        <v>88968</v>
      </c>
      <c r="G7" s="164"/>
      <c r="H7" s="165"/>
    </row>
    <row r="8" spans="1:8" x14ac:dyDescent="0.25">
      <c r="A8" s="166"/>
      <c r="B8" s="167"/>
      <c r="C8" s="168"/>
      <c r="D8" s="169">
        <v>30643</v>
      </c>
      <c r="E8" s="170"/>
      <c r="F8" s="171">
        <v>45482</v>
      </c>
      <c r="G8" s="172"/>
      <c r="H8" s="173"/>
    </row>
    <row r="9" spans="1:8" x14ac:dyDescent="0.25">
      <c r="A9" s="154" t="s">
        <v>566</v>
      </c>
      <c r="B9" s="159"/>
      <c r="C9" s="160"/>
      <c r="D9" s="161">
        <v>97120</v>
      </c>
      <c r="E9" s="162"/>
      <c r="F9" s="163">
        <v>85173</v>
      </c>
      <c r="G9" s="164"/>
      <c r="H9" s="165"/>
    </row>
    <row r="10" spans="1:8" x14ac:dyDescent="0.25">
      <c r="A10" s="166"/>
      <c r="B10" s="167"/>
      <c r="C10" s="168"/>
      <c r="D10" s="169">
        <v>53968</v>
      </c>
      <c r="E10" s="170"/>
      <c r="F10" s="171">
        <v>43913</v>
      </c>
      <c r="G10" s="172"/>
      <c r="H10" s="173"/>
    </row>
    <row r="11" spans="1:8" x14ac:dyDescent="0.25">
      <c r="A11" s="154" t="s">
        <v>567</v>
      </c>
      <c r="B11" s="159"/>
      <c r="C11" s="160"/>
      <c r="D11" s="161">
        <v>150132</v>
      </c>
      <c r="E11" s="162"/>
      <c r="F11" s="163">
        <v>94081</v>
      </c>
      <c r="G11" s="164"/>
      <c r="H11" s="165"/>
    </row>
    <row r="12" spans="1:8" x14ac:dyDescent="0.25">
      <c r="A12" s="166"/>
      <c r="B12" s="167"/>
      <c r="C12" s="174"/>
      <c r="D12" s="169">
        <v>70549</v>
      </c>
      <c r="E12" s="170"/>
      <c r="F12" s="171">
        <v>48949</v>
      </c>
      <c r="G12" s="172"/>
      <c r="H12" s="173"/>
    </row>
    <row r="13" spans="1:8" x14ac:dyDescent="0.25">
      <c r="A13" s="154"/>
      <c r="B13" s="159"/>
      <c r="C13" s="175"/>
      <c r="D13" s="176">
        <v>78689</v>
      </c>
      <c r="E13" s="177"/>
      <c r="F13" s="178">
        <v>87392</v>
      </c>
      <c r="G13" s="179"/>
      <c r="H13" s="165"/>
    </row>
    <row r="14" spans="1:8" x14ac:dyDescent="0.25">
      <c r="A14" s="166"/>
      <c r="B14" s="167"/>
      <c r="C14" s="168"/>
      <c r="D14" s="169">
        <v>38665</v>
      </c>
      <c r="E14" s="170"/>
      <c r="F14" s="171">
        <v>45169</v>
      </c>
      <c r="G14" s="172"/>
      <c r="H14" s="173"/>
    </row>
    <row r="17" spans="1:11" x14ac:dyDescent="0.25">
      <c r="A17" s="150" t="s">
        <v>53</v>
      </c>
    </row>
    <row r="18" spans="1:11" x14ac:dyDescent="0.2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5">
      <c r="A19" s="180" t="s">
        <v>54</v>
      </c>
      <c r="B19" s="180">
        <f>ROUND(VALUE(SUBSTITUTE(実質収支比率等に係る経年分析!F$48,"▲","-")),2)</f>
        <v>8.49</v>
      </c>
      <c r="C19" s="180">
        <f>ROUND(VALUE(SUBSTITUTE(実質収支比率等に係る経年分析!G$48,"▲","-")),2)</f>
        <v>6.91</v>
      </c>
      <c r="D19" s="180">
        <f>ROUND(VALUE(SUBSTITUTE(実質収支比率等に係る経年分析!H$48,"▲","-")),2)</f>
        <v>5.88</v>
      </c>
      <c r="E19" s="180">
        <f>ROUND(VALUE(SUBSTITUTE(実質収支比率等に係る経年分析!I$48,"▲","-")),2)</f>
        <v>8.82</v>
      </c>
      <c r="F19" s="180">
        <f>ROUND(VALUE(SUBSTITUTE(実質収支比率等に係る経年分析!J$48,"▲","-")),2)</f>
        <v>4.43</v>
      </c>
    </row>
    <row r="20" spans="1:11" x14ac:dyDescent="0.25">
      <c r="A20" s="180" t="s">
        <v>55</v>
      </c>
      <c r="B20" s="180">
        <f>ROUND(VALUE(SUBSTITUTE(実質収支比率等に係る経年分析!F$47,"▲","-")),2)</f>
        <v>26.65</v>
      </c>
      <c r="C20" s="180">
        <f>ROUND(VALUE(SUBSTITUTE(実質収支比率等に係る経年分析!G$47,"▲","-")),2)</f>
        <v>31.59</v>
      </c>
      <c r="D20" s="180">
        <f>ROUND(VALUE(SUBSTITUTE(実質収支比率等に係る経年分析!H$47,"▲","-")),2)</f>
        <v>36.200000000000003</v>
      </c>
      <c r="E20" s="180">
        <f>ROUND(VALUE(SUBSTITUTE(実質収支比率等に係る経年分析!I$47,"▲","-")),2)</f>
        <v>39.99</v>
      </c>
      <c r="F20" s="180">
        <f>ROUND(VALUE(SUBSTITUTE(実質収支比率等に係る経年分析!J$47,"▲","-")),2)</f>
        <v>33.1</v>
      </c>
    </row>
    <row r="21" spans="1:11" x14ac:dyDescent="0.25">
      <c r="A21" s="180" t="s">
        <v>56</v>
      </c>
      <c r="B21" s="180">
        <f>IF(ISNUMBER(VALUE(SUBSTITUTE(実質収支比率等に係る経年分析!F$49,"▲","-"))),ROUND(VALUE(SUBSTITUTE(実質収支比率等に係る経年分析!F$49,"▲","-")),2),NA())</f>
        <v>7.07</v>
      </c>
      <c r="C21" s="180">
        <f>IF(ISNUMBER(VALUE(SUBSTITUTE(実質収支比率等に係る経年分析!G$49,"▲","-"))),ROUND(VALUE(SUBSTITUTE(実質収支比率等に係る経年分析!G$49,"▲","-")),2),NA())</f>
        <v>2.6</v>
      </c>
      <c r="D21" s="180">
        <f>IF(ISNUMBER(VALUE(SUBSTITUTE(実質収支比率等に係る経年分析!H$49,"▲","-"))),ROUND(VALUE(SUBSTITUTE(実質収支比率等に係る経年分析!H$49,"▲","-")),2),NA())</f>
        <v>2.87</v>
      </c>
      <c r="E21" s="180">
        <f>IF(ISNUMBER(VALUE(SUBSTITUTE(実質収支比率等に係る経年分析!I$49,"▲","-"))),ROUND(VALUE(SUBSTITUTE(実質収支比率等に係る経年分析!I$49,"▲","-")),2),NA())</f>
        <v>6.23</v>
      </c>
      <c r="F21" s="180">
        <f>IF(ISNUMBER(VALUE(SUBSTITUTE(実質収支比率等に係る経年分析!J$49,"▲","-"))),ROUND(VALUE(SUBSTITUTE(実質収支比率等に係る経年分析!J$49,"▲","-")),2),NA())</f>
        <v>-13.24</v>
      </c>
    </row>
    <row r="24" spans="1:11" x14ac:dyDescent="0.25">
      <c r="A24" s="150" t="s">
        <v>57</v>
      </c>
    </row>
    <row r="25" spans="1:11" x14ac:dyDescent="0.2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5">
      <c r="A26" s="181"/>
      <c r="B26" s="181" t="s">
        <v>58</v>
      </c>
      <c r="C26" s="181" t="s">
        <v>59</v>
      </c>
      <c r="D26" s="181" t="s">
        <v>58</v>
      </c>
      <c r="E26" s="181" t="s">
        <v>59</v>
      </c>
      <c r="F26" s="181" t="s">
        <v>58</v>
      </c>
      <c r="G26" s="181" t="s">
        <v>59</v>
      </c>
      <c r="H26" s="181" t="s">
        <v>58</v>
      </c>
      <c r="I26" s="181" t="s">
        <v>59</v>
      </c>
      <c r="J26" s="181" t="s">
        <v>58</v>
      </c>
      <c r="K26" s="181" t="s">
        <v>59</v>
      </c>
    </row>
    <row r="27" spans="1:11" x14ac:dyDescent="0.2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2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25">
      <c r="A30" s="181" t="str">
        <f>IF(連結実質赤字比率に係る赤字・黒字の構成分析!C$40="",NA(),連結実質赤字比率に係る赤字・黒字の構成分析!C$40)</f>
        <v>電気事業特別会計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0.48</v>
      </c>
    </row>
    <row r="31" spans="1:11" x14ac:dyDescent="0.2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0.57999999999999996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0.55000000000000004</v>
      </c>
    </row>
    <row r="32" spans="1:11" x14ac:dyDescent="0.2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0.76</v>
      </c>
    </row>
    <row r="33" spans="1:16" x14ac:dyDescent="0.2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3.92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2.29</v>
      </c>
    </row>
    <row r="34" spans="1:16" x14ac:dyDescent="0.2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8.7899999999999991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4.3600000000000003</v>
      </c>
    </row>
    <row r="35" spans="1:16" x14ac:dyDescent="0.25">
      <c r="A35" s="181" t="str">
        <f>IF(連結実質赤字比率に係る赤字・黒字の構成分析!C$35="",NA(),連結実質赤字比率に係る赤字・黒字の構成分析!C$35)</f>
        <v>国民健康保険（事業勘定）特別会計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4.0599999999999996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6.01</v>
      </c>
    </row>
    <row r="36" spans="1:16" x14ac:dyDescent="0.2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14.39</v>
      </c>
    </row>
    <row r="39" spans="1:16" x14ac:dyDescent="0.25">
      <c r="A39" s="150" t="s">
        <v>60</v>
      </c>
    </row>
    <row r="40" spans="1:16" x14ac:dyDescent="0.2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5">
      <c r="A42" s="182" t="s">
        <v>63</v>
      </c>
      <c r="B42" s="182"/>
      <c r="C42" s="182"/>
      <c r="D42" s="182">
        <f>'実質公債費比率（分子）の構造'!K$52</f>
        <v>2126</v>
      </c>
      <c r="E42" s="182"/>
      <c r="F42" s="182"/>
      <c r="G42" s="182">
        <f>'実質公債費比率（分子）の構造'!L$52</f>
        <v>2090</v>
      </c>
      <c r="H42" s="182"/>
      <c r="I42" s="182"/>
      <c r="J42" s="182">
        <f>'実質公債費比率（分子）の構造'!M$52</f>
        <v>2025</v>
      </c>
      <c r="K42" s="182"/>
      <c r="L42" s="182"/>
      <c r="M42" s="182">
        <f>'実質公債費比率（分子）の構造'!N$52</f>
        <v>2023</v>
      </c>
      <c r="N42" s="182"/>
      <c r="O42" s="182"/>
      <c r="P42" s="182">
        <f>'実質公債費比率（分子）の構造'!O$52</f>
        <v>1760</v>
      </c>
    </row>
    <row r="43" spans="1:16" x14ac:dyDescent="0.2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2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5">
      <c r="A45" s="182" t="s">
        <v>66</v>
      </c>
      <c r="B45" s="182">
        <f>'実質公債費比率（分子）の構造'!K$49</f>
        <v>74</v>
      </c>
      <c r="C45" s="182"/>
      <c r="D45" s="182"/>
      <c r="E45" s="182">
        <f>'実質公債費比率（分子）の構造'!L$49</f>
        <v>67</v>
      </c>
      <c r="F45" s="182"/>
      <c r="G45" s="182"/>
      <c r="H45" s="182">
        <f>'実質公債費比率（分子）の構造'!M$49</f>
        <v>65</v>
      </c>
      <c r="I45" s="182"/>
      <c r="J45" s="182"/>
      <c r="K45" s="182">
        <f>'実質公債費比率（分子）の構造'!N$49</f>
        <v>59</v>
      </c>
      <c r="L45" s="182"/>
      <c r="M45" s="182"/>
      <c r="N45" s="182">
        <f>'実質公債費比率（分子）の構造'!O$49</f>
        <v>35</v>
      </c>
      <c r="O45" s="182"/>
      <c r="P45" s="182"/>
    </row>
    <row r="46" spans="1:16" x14ac:dyDescent="0.25">
      <c r="A46" s="182" t="s">
        <v>67</v>
      </c>
      <c r="B46" s="182">
        <f>'実質公債費比率（分子）の構造'!K$48</f>
        <v>453</v>
      </c>
      <c r="C46" s="182"/>
      <c r="D46" s="182"/>
      <c r="E46" s="182">
        <f>'実質公債費比率（分子）の構造'!L$48</f>
        <v>474</v>
      </c>
      <c r="F46" s="182"/>
      <c r="G46" s="182"/>
      <c r="H46" s="182">
        <f>'実質公債費比率（分子）の構造'!M$48</f>
        <v>482</v>
      </c>
      <c r="I46" s="182"/>
      <c r="J46" s="182"/>
      <c r="K46" s="182">
        <f>'実質公債費比率（分子）の構造'!N$48</f>
        <v>458</v>
      </c>
      <c r="L46" s="182"/>
      <c r="M46" s="182"/>
      <c r="N46" s="182">
        <f>'実質公債費比率（分子）の構造'!O$48</f>
        <v>447</v>
      </c>
      <c r="O46" s="182"/>
      <c r="P46" s="182"/>
    </row>
    <row r="47" spans="1:16" x14ac:dyDescent="0.2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5">
      <c r="A49" s="182" t="s">
        <v>70</v>
      </c>
      <c r="B49" s="182">
        <f>'実質公債費比率（分子）の構造'!K$45</f>
        <v>2624</v>
      </c>
      <c r="C49" s="182"/>
      <c r="D49" s="182"/>
      <c r="E49" s="182">
        <f>'実質公債費比率（分子）の構造'!L$45</f>
        <v>2543</v>
      </c>
      <c r="F49" s="182"/>
      <c r="G49" s="182"/>
      <c r="H49" s="182">
        <f>'実質公債費比率（分子）の構造'!M$45</f>
        <v>2492</v>
      </c>
      <c r="I49" s="182"/>
      <c r="J49" s="182"/>
      <c r="K49" s="182">
        <f>'実質公債費比率（分子）の構造'!N$45</f>
        <v>2521</v>
      </c>
      <c r="L49" s="182"/>
      <c r="M49" s="182"/>
      <c r="N49" s="182">
        <f>'実質公債費比率（分子）の構造'!O$45</f>
        <v>2288</v>
      </c>
      <c r="O49" s="182"/>
      <c r="P49" s="182"/>
    </row>
    <row r="50" spans="1:16" x14ac:dyDescent="0.25">
      <c r="A50" s="182" t="s">
        <v>71</v>
      </c>
      <c r="B50" s="182" t="e">
        <f>NA()</f>
        <v>#N/A</v>
      </c>
      <c r="C50" s="182">
        <f>IF(ISNUMBER('実質公債費比率（分子）の構造'!K$53),'実質公債費比率（分子）の構造'!K$53,NA())</f>
        <v>1025</v>
      </c>
      <c r="D50" s="182" t="e">
        <f>NA()</f>
        <v>#N/A</v>
      </c>
      <c r="E50" s="182" t="e">
        <f>NA()</f>
        <v>#N/A</v>
      </c>
      <c r="F50" s="182">
        <f>IF(ISNUMBER('実質公債費比率（分子）の構造'!L$53),'実質公債費比率（分子）の構造'!L$53,NA())</f>
        <v>994</v>
      </c>
      <c r="G50" s="182" t="e">
        <f>NA()</f>
        <v>#N/A</v>
      </c>
      <c r="H50" s="182" t="e">
        <f>NA()</f>
        <v>#N/A</v>
      </c>
      <c r="I50" s="182">
        <f>IF(ISNUMBER('実質公債費比率（分子）の構造'!M$53),'実質公債費比率（分子）の構造'!M$53,NA())</f>
        <v>1014</v>
      </c>
      <c r="J50" s="182" t="e">
        <f>NA()</f>
        <v>#N/A</v>
      </c>
      <c r="K50" s="182" t="e">
        <f>NA()</f>
        <v>#N/A</v>
      </c>
      <c r="L50" s="182">
        <f>IF(ISNUMBER('実質公債費比率（分子）の構造'!N$53),'実質公債費比率（分子）の構造'!N$53,NA())</f>
        <v>1015</v>
      </c>
      <c r="M50" s="182" t="e">
        <f>NA()</f>
        <v>#N/A</v>
      </c>
      <c r="N50" s="182" t="e">
        <f>NA()</f>
        <v>#N/A</v>
      </c>
      <c r="O50" s="182">
        <f>IF(ISNUMBER('実質公債費比率（分子）の構造'!O$53),'実質公債費比率（分子）の構造'!O$53,NA())</f>
        <v>1010</v>
      </c>
      <c r="P50" s="182" t="e">
        <f>NA()</f>
        <v>#N/A</v>
      </c>
    </row>
    <row r="53" spans="1:16" x14ac:dyDescent="0.25">
      <c r="A53" s="150" t="s">
        <v>72</v>
      </c>
    </row>
    <row r="54" spans="1:16" x14ac:dyDescent="0.2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5">
      <c r="A56" s="181" t="s">
        <v>43</v>
      </c>
      <c r="B56" s="181"/>
      <c r="C56" s="181"/>
      <c r="D56" s="181">
        <f>'将来負担比率（分子）の構造'!I$52</f>
        <v>15631</v>
      </c>
      <c r="E56" s="181"/>
      <c r="F56" s="181"/>
      <c r="G56" s="181">
        <f>'将来負担比率（分子）の構造'!J$52</f>
        <v>16044</v>
      </c>
      <c r="H56" s="181"/>
      <c r="I56" s="181"/>
      <c r="J56" s="181">
        <f>'将来負担比率（分子）の構造'!K$52</f>
        <v>15566</v>
      </c>
      <c r="K56" s="181"/>
      <c r="L56" s="181"/>
      <c r="M56" s="181">
        <f>'将来負担比率（分子）の構造'!L$52</f>
        <v>15505</v>
      </c>
      <c r="N56" s="181"/>
      <c r="O56" s="181"/>
      <c r="P56" s="181">
        <f>'将来負担比率（分子）の構造'!M$52</f>
        <v>16171</v>
      </c>
    </row>
    <row r="57" spans="1:16" x14ac:dyDescent="0.25">
      <c r="A57" s="181" t="s">
        <v>42</v>
      </c>
      <c r="B57" s="181"/>
      <c r="C57" s="181"/>
      <c r="D57" s="181">
        <f>'将来負担比率（分子）の構造'!I$51</f>
        <v>186</v>
      </c>
      <c r="E57" s="181"/>
      <c r="F57" s="181"/>
      <c r="G57" s="181">
        <f>'将来負担比率（分子）の構造'!J$51</f>
        <v>762</v>
      </c>
      <c r="H57" s="181"/>
      <c r="I57" s="181"/>
      <c r="J57" s="181">
        <f>'将来負担比率（分子）の構造'!K$51</f>
        <v>747</v>
      </c>
      <c r="K57" s="181"/>
      <c r="L57" s="181"/>
      <c r="M57" s="181">
        <f>'将来負担比率（分子）の構造'!L$51</f>
        <v>728</v>
      </c>
      <c r="N57" s="181"/>
      <c r="O57" s="181"/>
      <c r="P57" s="181">
        <f>'将来負担比率（分子）の構造'!M$51</f>
        <v>710</v>
      </c>
    </row>
    <row r="58" spans="1:16" x14ac:dyDescent="0.25">
      <c r="A58" s="181" t="s">
        <v>41</v>
      </c>
      <c r="B58" s="181"/>
      <c r="C58" s="181"/>
      <c r="D58" s="181">
        <f>'将来負担比率（分子）の構造'!I$50</f>
        <v>6481</v>
      </c>
      <c r="E58" s="181"/>
      <c r="F58" s="181"/>
      <c r="G58" s="181">
        <f>'将来負担比率（分子）の構造'!J$50</f>
        <v>8370</v>
      </c>
      <c r="H58" s="181"/>
      <c r="I58" s="181"/>
      <c r="J58" s="181">
        <f>'将来負担比率（分子）の構造'!K$50</f>
        <v>8710</v>
      </c>
      <c r="K58" s="181"/>
      <c r="L58" s="181"/>
      <c r="M58" s="181">
        <f>'将来負担比率（分子）の構造'!L$50</f>
        <v>8710</v>
      </c>
      <c r="N58" s="181"/>
      <c r="O58" s="181"/>
      <c r="P58" s="181">
        <f>'将来負担比率（分子）の構造'!M$50</f>
        <v>9104</v>
      </c>
    </row>
    <row r="59" spans="1:16" x14ac:dyDescent="0.2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5">
      <c r="A62" s="181" t="s">
        <v>35</v>
      </c>
      <c r="B62" s="181">
        <f>'将来負担比率（分子）の構造'!I$45</f>
        <v>1345</v>
      </c>
      <c r="C62" s="181"/>
      <c r="D62" s="181"/>
      <c r="E62" s="181">
        <f>'将来負担比率（分子）の構造'!J$45</f>
        <v>912</v>
      </c>
      <c r="F62" s="181"/>
      <c r="G62" s="181"/>
      <c r="H62" s="181">
        <f>'将来負担比率（分子）の構造'!K$45</f>
        <v>755</v>
      </c>
      <c r="I62" s="181"/>
      <c r="J62" s="181"/>
      <c r="K62" s="181">
        <f>'将来負担比率（分子）の構造'!L$45</f>
        <v>762</v>
      </c>
      <c r="L62" s="181"/>
      <c r="M62" s="181"/>
      <c r="N62" s="181">
        <f>'将来負担比率（分子）の構造'!M$45</f>
        <v>831</v>
      </c>
      <c r="O62" s="181"/>
      <c r="P62" s="181"/>
    </row>
    <row r="63" spans="1:16" x14ac:dyDescent="0.25">
      <c r="A63" s="181" t="s">
        <v>34</v>
      </c>
      <c r="B63" s="181">
        <f>'将来負担比率（分子）の構造'!I$44</f>
        <v>107</v>
      </c>
      <c r="C63" s="181"/>
      <c r="D63" s="181"/>
      <c r="E63" s="181">
        <f>'将来負担比率（分子）の構造'!J$44</f>
        <v>69</v>
      </c>
      <c r="F63" s="181"/>
      <c r="G63" s="181"/>
      <c r="H63" s="181">
        <f>'将来負担比率（分子）の構造'!K$44</f>
        <v>30</v>
      </c>
      <c r="I63" s="181"/>
      <c r="J63" s="181"/>
      <c r="K63" s="181">
        <f>'将来負担比率（分子）の構造'!L$44</f>
        <v>15</v>
      </c>
      <c r="L63" s="181"/>
      <c r="M63" s="181"/>
      <c r="N63" s="181" t="str">
        <f>'将来負担比率（分子）の構造'!M$44</f>
        <v>-</v>
      </c>
      <c r="O63" s="181"/>
      <c r="P63" s="181"/>
    </row>
    <row r="64" spans="1:16" x14ac:dyDescent="0.25">
      <c r="A64" s="181" t="s">
        <v>33</v>
      </c>
      <c r="B64" s="181">
        <f>'将来負担比率（分子）の構造'!I$43</f>
        <v>4156</v>
      </c>
      <c r="C64" s="181"/>
      <c r="D64" s="181"/>
      <c r="E64" s="181">
        <f>'将来負担比率（分子）の構造'!J$43</f>
        <v>4174</v>
      </c>
      <c r="F64" s="181"/>
      <c r="G64" s="181"/>
      <c r="H64" s="181">
        <f>'将来負担比率（分子）の構造'!K$43</f>
        <v>4099</v>
      </c>
      <c r="I64" s="181"/>
      <c r="J64" s="181"/>
      <c r="K64" s="181">
        <f>'将来負担比率（分子）の構造'!L$43</f>
        <v>3996</v>
      </c>
      <c r="L64" s="181"/>
      <c r="M64" s="181"/>
      <c r="N64" s="181">
        <f>'将来負担比率（分子）の構造'!M$43</f>
        <v>3721</v>
      </c>
      <c r="O64" s="181"/>
      <c r="P64" s="181"/>
    </row>
    <row r="65" spans="1:16" x14ac:dyDescent="0.2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5">
      <c r="A66" s="181" t="s">
        <v>31</v>
      </c>
      <c r="B66" s="181">
        <f>'将来負担比率（分子）の構造'!I$41</f>
        <v>17042</v>
      </c>
      <c r="C66" s="181"/>
      <c r="D66" s="181"/>
      <c r="E66" s="181">
        <f>'将来負担比率（分子）の構造'!J$41</f>
        <v>17632</v>
      </c>
      <c r="F66" s="181"/>
      <c r="G66" s="181"/>
      <c r="H66" s="181">
        <f>'将来負担比率（分子）の構造'!K$41</f>
        <v>16769</v>
      </c>
      <c r="I66" s="181"/>
      <c r="J66" s="181"/>
      <c r="K66" s="181">
        <f>'将来負担比率（分子）の構造'!L$41</f>
        <v>16795</v>
      </c>
      <c r="L66" s="181"/>
      <c r="M66" s="181"/>
      <c r="N66" s="181">
        <f>'将来負担比率（分子）の構造'!M$41</f>
        <v>17810</v>
      </c>
      <c r="O66" s="181"/>
      <c r="P66" s="181"/>
    </row>
    <row r="67" spans="1:16" x14ac:dyDescent="0.25">
      <c r="A67" s="181" t="s">
        <v>75</v>
      </c>
      <c r="B67" s="181" t="e">
        <f>NA()</f>
        <v>#N/A</v>
      </c>
      <c r="C67" s="181">
        <f>IF(ISNUMBER('将来負担比率（分子）の構造'!I$53), IF('将来負担比率（分子）の構造'!I$53 &lt; 0, 0, '将来負担比率（分子）の構造'!I$53), NA())</f>
        <v>352</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5">
      <c r="A70" s="183" t="s">
        <v>76</v>
      </c>
      <c r="B70" s="183"/>
      <c r="C70" s="183"/>
      <c r="D70" s="183"/>
      <c r="E70" s="183"/>
      <c r="F70" s="183"/>
    </row>
    <row r="71" spans="1:16" x14ac:dyDescent="0.25">
      <c r="A71" s="184"/>
      <c r="B71" s="184" t="str">
        <f>基金残高に係る経年分析!F54</f>
        <v>H29</v>
      </c>
      <c r="C71" s="184" t="str">
        <f>基金残高に係る経年分析!G54</f>
        <v>H30</v>
      </c>
      <c r="D71" s="184" t="str">
        <f>基金残高に係る経年分析!H54</f>
        <v>R01</v>
      </c>
    </row>
    <row r="72" spans="1:16" x14ac:dyDescent="0.25">
      <c r="A72" s="184" t="s">
        <v>77</v>
      </c>
      <c r="B72" s="185">
        <f>基金残高に係る経年分析!F55</f>
        <v>3838</v>
      </c>
      <c r="C72" s="185">
        <f>基金残高に係る経年分析!G55</f>
        <v>4190</v>
      </c>
      <c r="D72" s="185">
        <f>基金残高に係る経年分析!H55</f>
        <v>3334</v>
      </c>
    </row>
    <row r="73" spans="1:16" x14ac:dyDescent="0.25">
      <c r="A73" s="184" t="s">
        <v>78</v>
      </c>
      <c r="B73" s="185">
        <f>基金残高に係る経年分析!F56</f>
        <v>618</v>
      </c>
      <c r="C73" s="185">
        <f>基金残高に係る経年分析!G56</f>
        <v>618</v>
      </c>
      <c r="D73" s="185">
        <f>基金残高に係る経年分析!H56</f>
        <v>619</v>
      </c>
    </row>
    <row r="74" spans="1:16" x14ac:dyDescent="0.25">
      <c r="A74" s="184" t="s">
        <v>79</v>
      </c>
      <c r="B74" s="185">
        <f>基金残高に係る経年分析!F57</f>
        <v>3270</v>
      </c>
      <c r="C74" s="185">
        <f>基金残高に係る経年分析!G57</f>
        <v>3104</v>
      </c>
      <c r="D74" s="185">
        <f>基金残高に係る経年分析!H57</f>
        <v>4157</v>
      </c>
    </row>
  </sheetData>
  <sheetProtection algorithmName="SHA-512" hashValue="hVnsBsOdho/QafrMokjp3hjpiB/K6WYlQyi7+mbfbs2Dz4WCf1vJp6HJM8ThQZOvo5Yqs5YPPBS1JnPhlMoAGg==" saltValue="06U0p1OIIVKEodwK+hKt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95" width="1.59765625" style="226" customWidth="1"/>
    <col min="96" max="133" width="1.59765625" style="242" customWidth="1"/>
    <col min="134" max="143" width="1.59765625" style="226" customWidth="1"/>
    <col min="144" max="16384" width="0" style="226" hidden="1"/>
  </cols>
  <sheetData>
    <row r="1" spans="2:143" ht="22.5" customHeight="1" thickBot="1" x14ac:dyDescent="0.3">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219</v>
      </c>
      <c r="DI1" s="660"/>
      <c r="DJ1" s="660"/>
      <c r="DK1" s="660"/>
      <c r="DL1" s="660"/>
      <c r="DM1" s="660"/>
      <c r="DN1" s="661"/>
      <c r="DO1" s="226"/>
      <c r="DP1" s="659" t="s">
        <v>220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5">
      <c r="B3" s="662" t="s">
        <v>222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5">
      <c r="B4" s="662" t="s">
        <v>1</v>
      </c>
      <c r="C4" s="663"/>
      <c r="D4" s="663"/>
      <c r="E4" s="663"/>
      <c r="F4" s="663"/>
      <c r="G4" s="663"/>
      <c r="H4" s="663"/>
      <c r="I4" s="663"/>
      <c r="J4" s="663"/>
      <c r="K4" s="663"/>
      <c r="L4" s="663"/>
      <c r="M4" s="663"/>
      <c r="N4" s="663"/>
      <c r="O4" s="663"/>
      <c r="P4" s="663"/>
      <c r="Q4" s="664"/>
      <c r="R4" s="662" t="s">
        <v>225</v>
      </c>
      <c r="S4" s="663"/>
      <c r="T4" s="663"/>
      <c r="U4" s="663"/>
      <c r="V4" s="663"/>
      <c r="W4" s="663"/>
      <c r="X4" s="663"/>
      <c r="Y4" s="664"/>
      <c r="Z4" s="662" t="s">
        <v>226</v>
      </c>
      <c r="AA4" s="663"/>
      <c r="AB4" s="663"/>
      <c r="AC4" s="664"/>
      <c r="AD4" s="662" t="s">
        <v>227</v>
      </c>
      <c r="AE4" s="663"/>
      <c r="AF4" s="663"/>
      <c r="AG4" s="663"/>
      <c r="AH4" s="663"/>
      <c r="AI4" s="663"/>
      <c r="AJ4" s="663"/>
      <c r="AK4" s="664"/>
      <c r="AL4" s="662" t="s">
        <v>226</v>
      </c>
      <c r="AM4" s="663"/>
      <c r="AN4" s="663"/>
      <c r="AO4" s="664"/>
      <c r="AP4" s="668" t="s">
        <v>228</v>
      </c>
      <c r="AQ4" s="668"/>
      <c r="AR4" s="668"/>
      <c r="AS4" s="668"/>
      <c r="AT4" s="668"/>
      <c r="AU4" s="668"/>
      <c r="AV4" s="668"/>
      <c r="AW4" s="668"/>
      <c r="AX4" s="668"/>
      <c r="AY4" s="668"/>
      <c r="AZ4" s="668"/>
      <c r="BA4" s="668"/>
      <c r="BB4" s="668"/>
      <c r="BC4" s="668"/>
      <c r="BD4" s="668"/>
      <c r="BE4" s="668"/>
      <c r="BF4" s="668"/>
      <c r="BG4" s="668" t="s">
        <v>229</v>
      </c>
      <c r="BH4" s="668"/>
      <c r="BI4" s="668"/>
      <c r="BJ4" s="668"/>
      <c r="BK4" s="668"/>
      <c r="BL4" s="668"/>
      <c r="BM4" s="668"/>
      <c r="BN4" s="668"/>
      <c r="BO4" s="668" t="s">
        <v>226</v>
      </c>
      <c r="BP4" s="668"/>
      <c r="BQ4" s="668"/>
      <c r="BR4" s="668"/>
      <c r="BS4" s="668" t="s">
        <v>230</v>
      </c>
      <c r="BT4" s="668"/>
      <c r="BU4" s="668"/>
      <c r="BV4" s="668"/>
      <c r="BW4" s="668"/>
      <c r="BX4" s="668"/>
      <c r="BY4" s="668"/>
      <c r="BZ4" s="668"/>
      <c r="CA4" s="668"/>
      <c r="CB4" s="668"/>
      <c r="CD4" s="665" t="s">
        <v>231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5">
      <c r="B5" s="669" t="s">
        <v>232</v>
      </c>
      <c r="C5" s="670"/>
      <c r="D5" s="670"/>
      <c r="E5" s="670"/>
      <c r="F5" s="670"/>
      <c r="G5" s="670"/>
      <c r="H5" s="670"/>
      <c r="I5" s="670"/>
      <c r="J5" s="670"/>
      <c r="K5" s="670"/>
      <c r="L5" s="670"/>
      <c r="M5" s="670"/>
      <c r="N5" s="670"/>
      <c r="O5" s="670"/>
      <c r="P5" s="670"/>
      <c r="Q5" s="671"/>
      <c r="R5" s="672">
        <v>2340879</v>
      </c>
      <c r="S5" s="673"/>
      <c r="T5" s="673"/>
      <c r="U5" s="673"/>
      <c r="V5" s="673"/>
      <c r="W5" s="673"/>
      <c r="X5" s="673"/>
      <c r="Y5" s="674"/>
      <c r="Z5" s="675">
        <v>10.9</v>
      </c>
      <c r="AA5" s="675"/>
      <c r="AB5" s="675"/>
      <c r="AC5" s="675"/>
      <c r="AD5" s="676">
        <v>2340879</v>
      </c>
      <c r="AE5" s="676"/>
      <c r="AF5" s="676"/>
      <c r="AG5" s="676"/>
      <c r="AH5" s="676"/>
      <c r="AI5" s="676"/>
      <c r="AJ5" s="676"/>
      <c r="AK5" s="676"/>
      <c r="AL5" s="677">
        <v>23.8</v>
      </c>
      <c r="AM5" s="678"/>
      <c r="AN5" s="678"/>
      <c r="AO5" s="679"/>
      <c r="AP5" s="669" t="s">
        <v>233</v>
      </c>
      <c r="AQ5" s="670"/>
      <c r="AR5" s="670"/>
      <c r="AS5" s="670"/>
      <c r="AT5" s="670"/>
      <c r="AU5" s="670"/>
      <c r="AV5" s="670"/>
      <c r="AW5" s="670"/>
      <c r="AX5" s="670"/>
      <c r="AY5" s="670"/>
      <c r="AZ5" s="670"/>
      <c r="BA5" s="670"/>
      <c r="BB5" s="670"/>
      <c r="BC5" s="670"/>
      <c r="BD5" s="670"/>
      <c r="BE5" s="670"/>
      <c r="BF5" s="671"/>
      <c r="BG5" s="683">
        <v>2317145</v>
      </c>
      <c r="BH5" s="684"/>
      <c r="BI5" s="684"/>
      <c r="BJ5" s="684"/>
      <c r="BK5" s="684"/>
      <c r="BL5" s="684"/>
      <c r="BM5" s="684"/>
      <c r="BN5" s="685"/>
      <c r="BO5" s="686">
        <v>99</v>
      </c>
      <c r="BP5" s="686"/>
      <c r="BQ5" s="686"/>
      <c r="BR5" s="686"/>
      <c r="BS5" s="687" t="s">
        <v>130</v>
      </c>
      <c r="BT5" s="687"/>
      <c r="BU5" s="687"/>
      <c r="BV5" s="687"/>
      <c r="BW5" s="687"/>
      <c r="BX5" s="687"/>
      <c r="BY5" s="687"/>
      <c r="BZ5" s="687"/>
      <c r="CA5" s="687"/>
      <c r="CB5" s="691"/>
      <c r="CD5" s="665" t="s">
        <v>228</v>
      </c>
      <c r="CE5" s="666"/>
      <c r="CF5" s="666"/>
      <c r="CG5" s="666"/>
      <c r="CH5" s="666"/>
      <c r="CI5" s="666"/>
      <c r="CJ5" s="666"/>
      <c r="CK5" s="666"/>
      <c r="CL5" s="666"/>
      <c r="CM5" s="666"/>
      <c r="CN5" s="666"/>
      <c r="CO5" s="666"/>
      <c r="CP5" s="666"/>
      <c r="CQ5" s="667"/>
      <c r="CR5" s="665" t="s">
        <v>234</v>
      </c>
      <c r="CS5" s="666"/>
      <c r="CT5" s="666"/>
      <c r="CU5" s="666"/>
      <c r="CV5" s="666"/>
      <c r="CW5" s="666"/>
      <c r="CX5" s="666"/>
      <c r="CY5" s="667"/>
      <c r="CZ5" s="665" t="s">
        <v>226</v>
      </c>
      <c r="DA5" s="666"/>
      <c r="DB5" s="666"/>
      <c r="DC5" s="667"/>
      <c r="DD5" s="665" t="s">
        <v>235</v>
      </c>
      <c r="DE5" s="666"/>
      <c r="DF5" s="666"/>
      <c r="DG5" s="666"/>
      <c r="DH5" s="666"/>
      <c r="DI5" s="666"/>
      <c r="DJ5" s="666"/>
      <c r="DK5" s="666"/>
      <c r="DL5" s="666"/>
      <c r="DM5" s="666"/>
      <c r="DN5" s="666"/>
      <c r="DO5" s="666"/>
      <c r="DP5" s="667"/>
      <c r="DQ5" s="665" t="s">
        <v>236</v>
      </c>
      <c r="DR5" s="666"/>
      <c r="DS5" s="666"/>
      <c r="DT5" s="666"/>
      <c r="DU5" s="666"/>
      <c r="DV5" s="666"/>
      <c r="DW5" s="666"/>
      <c r="DX5" s="666"/>
      <c r="DY5" s="666"/>
      <c r="DZ5" s="666"/>
      <c r="EA5" s="666"/>
      <c r="EB5" s="666"/>
      <c r="EC5" s="667"/>
    </row>
    <row r="6" spans="2:143" ht="11.25" customHeight="1" x14ac:dyDescent="0.25">
      <c r="B6" s="680" t="s">
        <v>237</v>
      </c>
      <c r="C6" s="681"/>
      <c r="D6" s="681"/>
      <c r="E6" s="681"/>
      <c r="F6" s="681"/>
      <c r="G6" s="681"/>
      <c r="H6" s="681"/>
      <c r="I6" s="681"/>
      <c r="J6" s="681"/>
      <c r="K6" s="681"/>
      <c r="L6" s="681"/>
      <c r="M6" s="681"/>
      <c r="N6" s="681"/>
      <c r="O6" s="681"/>
      <c r="P6" s="681"/>
      <c r="Q6" s="682"/>
      <c r="R6" s="683">
        <v>130383</v>
      </c>
      <c r="S6" s="684"/>
      <c r="T6" s="684"/>
      <c r="U6" s="684"/>
      <c r="V6" s="684"/>
      <c r="W6" s="684"/>
      <c r="X6" s="684"/>
      <c r="Y6" s="685"/>
      <c r="Z6" s="686">
        <v>0.6</v>
      </c>
      <c r="AA6" s="686"/>
      <c r="AB6" s="686"/>
      <c r="AC6" s="686"/>
      <c r="AD6" s="687">
        <v>130383</v>
      </c>
      <c r="AE6" s="687"/>
      <c r="AF6" s="687"/>
      <c r="AG6" s="687"/>
      <c r="AH6" s="687"/>
      <c r="AI6" s="687"/>
      <c r="AJ6" s="687"/>
      <c r="AK6" s="687"/>
      <c r="AL6" s="688">
        <v>1.3</v>
      </c>
      <c r="AM6" s="689"/>
      <c r="AN6" s="689"/>
      <c r="AO6" s="690"/>
      <c r="AP6" s="680" t="s">
        <v>238</v>
      </c>
      <c r="AQ6" s="681"/>
      <c r="AR6" s="681"/>
      <c r="AS6" s="681"/>
      <c r="AT6" s="681"/>
      <c r="AU6" s="681"/>
      <c r="AV6" s="681"/>
      <c r="AW6" s="681"/>
      <c r="AX6" s="681"/>
      <c r="AY6" s="681"/>
      <c r="AZ6" s="681"/>
      <c r="BA6" s="681"/>
      <c r="BB6" s="681"/>
      <c r="BC6" s="681"/>
      <c r="BD6" s="681"/>
      <c r="BE6" s="681"/>
      <c r="BF6" s="682"/>
      <c r="BG6" s="683">
        <v>2317145</v>
      </c>
      <c r="BH6" s="684"/>
      <c r="BI6" s="684"/>
      <c r="BJ6" s="684"/>
      <c r="BK6" s="684"/>
      <c r="BL6" s="684"/>
      <c r="BM6" s="684"/>
      <c r="BN6" s="685"/>
      <c r="BO6" s="686">
        <v>99</v>
      </c>
      <c r="BP6" s="686"/>
      <c r="BQ6" s="686"/>
      <c r="BR6" s="686"/>
      <c r="BS6" s="687" t="s">
        <v>130</v>
      </c>
      <c r="BT6" s="687"/>
      <c r="BU6" s="687"/>
      <c r="BV6" s="687"/>
      <c r="BW6" s="687"/>
      <c r="BX6" s="687"/>
      <c r="BY6" s="687"/>
      <c r="BZ6" s="687"/>
      <c r="CA6" s="687"/>
      <c r="CB6" s="691"/>
      <c r="CD6" s="694" t="s">
        <v>239</v>
      </c>
      <c r="CE6" s="695"/>
      <c r="CF6" s="695"/>
      <c r="CG6" s="695"/>
      <c r="CH6" s="695"/>
      <c r="CI6" s="695"/>
      <c r="CJ6" s="695"/>
      <c r="CK6" s="695"/>
      <c r="CL6" s="695"/>
      <c r="CM6" s="695"/>
      <c r="CN6" s="695"/>
      <c r="CO6" s="695"/>
      <c r="CP6" s="695"/>
      <c r="CQ6" s="696"/>
      <c r="CR6" s="683">
        <v>145433</v>
      </c>
      <c r="CS6" s="684"/>
      <c r="CT6" s="684"/>
      <c r="CU6" s="684"/>
      <c r="CV6" s="684"/>
      <c r="CW6" s="684"/>
      <c r="CX6" s="684"/>
      <c r="CY6" s="685"/>
      <c r="CZ6" s="677">
        <v>0.7</v>
      </c>
      <c r="DA6" s="678"/>
      <c r="DB6" s="678"/>
      <c r="DC6" s="697"/>
      <c r="DD6" s="692" t="s">
        <v>130</v>
      </c>
      <c r="DE6" s="684"/>
      <c r="DF6" s="684"/>
      <c r="DG6" s="684"/>
      <c r="DH6" s="684"/>
      <c r="DI6" s="684"/>
      <c r="DJ6" s="684"/>
      <c r="DK6" s="684"/>
      <c r="DL6" s="684"/>
      <c r="DM6" s="684"/>
      <c r="DN6" s="684"/>
      <c r="DO6" s="684"/>
      <c r="DP6" s="685"/>
      <c r="DQ6" s="692">
        <v>145433</v>
      </c>
      <c r="DR6" s="684"/>
      <c r="DS6" s="684"/>
      <c r="DT6" s="684"/>
      <c r="DU6" s="684"/>
      <c r="DV6" s="684"/>
      <c r="DW6" s="684"/>
      <c r="DX6" s="684"/>
      <c r="DY6" s="684"/>
      <c r="DZ6" s="684"/>
      <c r="EA6" s="684"/>
      <c r="EB6" s="684"/>
      <c r="EC6" s="693"/>
    </row>
    <row r="7" spans="2:143" ht="11.25" customHeight="1" x14ac:dyDescent="0.25">
      <c r="B7" s="680" t="s">
        <v>240</v>
      </c>
      <c r="C7" s="681"/>
      <c r="D7" s="681"/>
      <c r="E7" s="681"/>
      <c r="F7" s="681"/>
      <c r="G7" s="681"/>
      <c r="H7" s="681"/>
      <c r="I7" s="681"/>
      <c r="J7" s="681"/>
      <c r="K7" s="681"/>
      <c r="L7" s="681"/>
      <c r="M7" s="681"/>
      <c r="N7" s="681"/>
      <c r="O7" s="681"/>
      <c r="P7" s="681"/>
      <c r="Q7" s="682"/>
      <c r="R7" s="683">
        <v>1292</v>
      </c>
      <c r="S7" s="684"/>
      <c r="T7" s="684"/>
      <c r="U7" s="684"/>
      <c r="V7" s="684"/>
      <c r="W7" s="684"/>
      <c r="X7" s="684"/>
      <c r="Y7" s="685"/>
      <c r="Z7" s="686">
        <v>0</v>
      </c>
      <c r="AA7" s="686"/>
      <c r="AB7" s="686"/>
      <c r="AC7" s="686"/>
      <c r="AD7" s="687">
        <v>1292</v>
      </c>
      <c r="AE7" s="687"/>
      <c r="AF7" s="687"/>
      <c r="AG7" s="687"/>
      <c r="AH7" s="687"/>
      <c r="AI7" s="687"/>
      <c r="AJ7" s="687"/>
      <c r="AK7" s="687"/>
      <c r="AL7" s="688">
        <v>0</v>
      </c>
      <c r="AM7" s="689"/>
      <c r="AN7" s="689"/>
      <c r="AO7" s="690"/>
      <c r="AP7" s="680" t="s">
        <v>241</v>
      </c>
      <c r="AQ7" s="681"/>
      <c r="AR7" s="681"/>
      <c r="AS7" s="681"/>
      <c r="AT7" s="681"/>
      <c r="AU7" s="681"/>
      <c r="AV7" s="681"/>
      <c r="AW7" s="681"/>
      <c r="AX7" s="681"/>
      <c r="AY7" s="681"/>
      <c r="AZ7" s="681"/>
      <c r="BA7" s="681"/>
      <c r="BB7" s="681"/>
      <c r="BC7" s="681"/>
      <c r="BD7" s="681"/>
      <c r="BE7" s="681"/>
      <c r="BF7" s="682"/>
      <c r="BG7" s="683">
        <v>952085</v>
      </c>
      <c r="BH7" s="684"/>
      <c r="BI7" s="684"/>
      <c r="BJ7" s="684"/>
      <c r="BK7" s="684"/>
      <c r="BL7" s="684"/>
      <c r="BM7" s="684"/>
      <c r="BN7" s="685"/>
      <c r="BO7" s="686">
        <v>40.700000000000003</v>
      </c>
      <c r="BP7" s="686"/>
      <c r="BQ7" s="686"/>
      <c r="BR7" s="686"/>
      <c r="BS7" s="687" t="s">
        <v>130</v>
      </c>
      <c r="BT7" s="687"/>
      <c r="BU7" s="687"/>
      <c r="BV7" s="687"/>
      <c r="BW7" s="687"/>
      <c r="BX7" s="687"/>
      <c r="BY7" s="687"/>
      <c r="BZ7" s="687"/>
      <c r="CA7" s="687"/>
      <c r="CB7" s="691"/>
      <c r="CD7" s="698" t="s">
        <v>242</v>
      </c>
      <c r="CE7" s="699"/>
      <c r="CF7" s="699"/>
      <c r="CG7" s="699"/>
      <c r="CH7" s="699"/>
      <c r="CI7" s="699"/>
      <c r="CJ7" s="699"/>
      <c r="CK7" s="699"/>
      <c r="CL7" s="699"/>
      <c r="CM7" s="699"/>
      <c r="CN7" s="699"/>
      <c r="CO7" s="699"/>
      <c r="CP7" s="699"/>
      <c r="CQ7" s="700"/>
      <c r="CR7" s="683">
        <v>4748415</v>
      </c>
      <c r="CS7" s="684"/>
      <c r="CT7" s="684"/>
      <c r="CU7" s="684"/>
      <c r="CV7" s="684"/>
      <c r="CW7" s="684"/>
      <c r="CX7" s="684"/>
      <c r="CY7" s="685"/>
      <c r="CZ7" s="686">
        <v>22.7</v>
      </c>
      <c r="DA7" s="686"/>
      <c r="DB7" s="686"/>
      <c r="DC7" s="686"/>
      <c r="DD7" s="692">
        <v>571215</v>
      </c>
      <c r="DE7" s="684"/>
      <c r="DF7" s="684"/>
      <c r="DG7" s="684"/>
      <c r="DH7" s="684"/>
      <c r="DI7" s="684"/>
      <c r="DJ7" s="684"/>
      <c r="DK7" s="684"/>
      <c r="DL7" s="684"/>
      <c r="DM7" s="684"/>
      <c r="DN7" s="684"/>
      <c r="DO7" s="684"/>
      <c r="DP7" s="685"/>
      <c r="DQ7" s="692">
        <v>4172657</v>
      </c>
      <c r="DR7" s="684"/>
      <c r="DS7" s="684"/>
      <c r="DT7" s="684"/>
      <c r="DU7" s="684"/>
      <c r="DV7" s="684"/>
      <c r="DW7" s="684"/>
      <c r="DX7" s="684"/>
      <c r="DY7" s="684"/>
      <c r="DZ7" s="684"/>
      <c r="EA7" s="684"/>
      <c r="EB7" s="684"/>
      <c r="EC7" s="693"/>
    </row>
    <row r="8" spans="2:143" ht="11.25" customHeight="1" x14ac:dyDescent="0.25">
      <c r="B8" s="680" t="s">
        <v>243</v>
      </c>
      <c r="C8" s="681"/>
      <c r="D8" s="681"/>
      <c r="E8" s="681"/>
      <c r="F8" s="681"/>
      <c r="G8" s="681"/>
      <c r="H8" s="681"/>
      <c r="I8" s="681"/>
      <c r="J8" s="681"/>
      <c r="K8" s="681"/>
      <c r="L8" s="681"/>
      <c r="M8" s="681"/>
      <c r="N8" s="681"/>
      <c r="O8" s="681"/>
      <c r="P8" s="681"/>
      <c r="Q8" s="682"/>
      <c r="R8" s="683">
        <v>5335</v>
      </c>
      <c r="S8" s="684"/>
      <c r="T8" s="684"/>
      <c r="U8" s="684"/>
      <c r="V8" s="684"/>
      <c r="W8" s="684"/>
      <c r="X8" s="684"/>
      <c r="Y8" s="685"/>
      <c r="Z8" s="686">
        <v>0</v>
      </c>
      <c r="AA8" s="686"/>
      <c r="AB8" s="686"/>
      <c r="AC8" s="686"/>
      <c r="AD8" s="687">
        <v>5335</v>
      </c>
      <c r="AE8" s="687"/>
      <c r="AF8" s="687"/>
      <c r="AG8" s="687"/>
      <c r="AH8" s="687"/>
      <c r="AI8" s="687"/>
      <c r="AJ8" s="687"/>
      <c r="AK8" s="687"/>
      <c r="AL8" s="688">
        <v>0.1</v>
      </c>
      <c r="AM8" s="689"/>
      <c r="AN8" s="689"/>
      <c r="AO8" s="690"/>
      <c r="AP8" s="680" t="s">
        <v>244</v>
      </c>
      <c r="AQ8" s="681"/>
      <c r="AR8" s="681"/>
      <c r="AS8" s="681"/>
      <c r="AT8" s="681"/>
      <c r="AU8" s="681"/>
      <c r="AV8" s="681"/>
      <c r="AW8" s="681"/>
      <c r="AX8" s="681"/>
      <c r="AY8" s="681"/>
      <c r="AZ8" s="681"/>
      <c r="BA8" s="681"/>
      <c r="BB8" s="681"/>
      <c r="BC8" s="681"/>
      <c r="BD8" s="681"/>
      <c r="BE8" s="681"/>
      <c r="BF8" s="682"/>
      <c r="BG8" s="683">
        <v>40920</v>
      </c>
      <c r="BH8" s="684"/>
      <c r="BI8" s="684"/>
      <c r="BJ8" s="684"/>
      <c r="BK8" s="684"/>
      <c r="BL8" s="684"/>
      <c r="BM8" s="684"/>
      <c r="BN8" s="685"/>
      <c r="BO8" s="686">
        <v>1.7</v>
      </c>
      <c r="BP8" s="686"/>
      <c r="BQ8" s="686"/>
      <c r="BR8" s="686"/>
      <c r="BS8" s="692" t="s">
        <v>130</v>
      </c>
      <c r="BT8" s="684"/>
      <c r="BU8" s="684"/>
      <c r="BV8" s="684"/>
      <c r="BW8" s="684"/>
      <c r="BX8" s="684"/>
      <c r="BY8" s="684"/>
      <c r="BZ8" s="684"/>
      <c r="CA8" s="684"/>
      <c r="CB8" s="693"/>
      <c r="CD8" s="698" t="s">
        <v>245</v>
      </c>
      <c r="CE8" s="699"/>
      <c r="CF8" s="699"/>
      <c r="CG8" s="699"/>
      <c r="CH8" s="699"/>
      <c r="CI8" s="699"/>
      <c r="CJ8" s="699"/>
      <c r="CK8" s="699"/>
      <c r="CL8" s="699"/>
      <c r="CM8" s="699"/>
      <c r="CN8" s="699"/>
      <c r="CO8" s="699"/>
      <c r="CP8" s="699"/>
      <c r="CQ8" s="700"/>
      <c r="CR8" s="683">
        <v>5526843</v>
      </c>
      <c r="CS8" s="684"/>
      <c r="CT8" s="684"/>
      <c r="CU8" s="684"/>
      <c r="CV8" s="684"/>
      <c r="CW8" s="684"/>
      <c r="CX8" s="684"/>
      <c r="CY8" s="685"/>
      <c r="CZ8" s="686">
        <v>26.4</v>
      </c>
      <c r="DA8" s="686"/>
      <c r="DB8" s="686"/>
      <c r="DC8" s="686"/>
      <c r="DD8" s="692">
        <v>1344</v>
      </c>
      <c r="DE8" s="684"/>
      <c r="DF8" s="684"/>
      <c r="DG8" s="684"/>
      <c r="DH8" s="684"/>
      <c r="DI8" s="684"/>
      <c r="DJ8" s="684"/>
      <c r="DK8" s="684"/>
      <c r="DL8" s="684"/>
      <c r="DM8" s="684"/>
      <c r="DN8" s="684"/>
      <c r="DO8" s="684"/>
      <c r="DP8" s="685"/>
      <c r="DQ8" s="692">
        <v>2753692</v>
      </c>
      <c r="DR8" s="684"/>
      <c r="DS8" s="684"/>
      <c r="DT8" s="684"/>
      <c r="DU8" s="684"/>
      <c r="DV8" s="684"/>
      <c r="DW8" s="684"/>
      <c r="DX8" s="684"/>
      <c r="DY8" s="684"/>
      <c r="DZ8" s="684"/>
      <c r="EA8" s="684"/>
      <c r="EB8" s="684"/>
      <c r="EC8" s="693"/>
    </row>
    <row r="9" spans="2:143" ht="11.25" customHeight="1" x14ac:dyDescent="0.25">
      <c r="B9" s="680" t="s">
        <v>246</v>
      </c>
      <c r="C9" s="681"/>
      <c r="D9" s="681"/>
      <c r="E9" s="681"/>
      <c r="F9" s="681"/>
      <c r="G9" s="681"/>
      <c r="H9" s="681"/>
      <c r="I9" s="681"/>
      <c r="J9" s="681"/>
      <c r="K9" s="681"/>
      <c r="L9" s="681"/>
      <c r="M9" s="681"/>
      <c r="N9" s="681"/>
      <c r="O9" s="681"/>
      <c r="P9" s="681"/>
      <c r="Q9" s="682"/>
      <c r="R9" s="683">
        <v>3562</v>
      </c>
      <c r="S9" s="684"/>
      <c r="T9" s="684"/>
      <c r="U9" s="684"/>
      <c r="V9" s="684"/>
      <c r="W9" s="684"/>
      <c r="X9" s="684"/>
      <c r="Y9" s="685"/>
      <c r="Z9" s="686">
        <v>0</v>
      </c>
      <c r="AA9" s="686"/>
      <c r="AB9" s="686"/>
      <c r="AC9" s="686"/>
      <c r="AD9" s="687">
        <v>3562</v>
      </c>
      <c r="AE9" s="687"/>
      <c r="AF9" s="687"/>
      <c r="AG9" s="687"/>
      <c r="AH9" s="687"/>
      <c r="AI9" s="687"/>
      <c r="AJ9" s="687"/>
      <c r="AK9" s="687"/>
      <c r="AL9" s="688">
        <v>0</v>
      </c>
      <c r="AM9" s="689"/>
      <c r="AN9" s="689"/>
      <c r="AO9" s="690"/>
      <c r="AP9" s="680" t="s">
        <v>247</v>
      </c>
      <c r="AQ9" s="681"/>
      <c r="AR9" s="681"/>
      <c r="AS9" s="681"/>
      <c r="AT9" s="681"/>
      <c r="AU9" s="681"/>
      <c r="AV9" s="681"/>
      <c r="AW9" s="681"/>
      <c r="AX9" s="681"/>
      <c r="AY9" s="681"/>
      <c r="AZ9" s="681"/>
      <c r="BA9" s="681"/>
      <c r="BB9" s="681"/>
      <c r="BC9" s="681"/>
      <c r="BD9" s="681"/>
      <c r="BE9" s="681"/>
      <c r="BF9" s="682"/>
      <c r="BG9" s="683">
        <v>805685</v>
      </c>
      <c r="BH9" s="684"/>
      <c r="BI9" s="684"/>
      <c r="BJ9" s="684"/>
      <c r="BK9" s="684"/>
      <c r="BL9" s="684"/>
      <c r="BM9" s="684"/>
      <c r="BN9" s="685"/>
      <c r="BO9" s="686">
        <v>34.4</v>
      </c>
      <c r="BP9" s="686"/>
      <c r="BQ9" s="686"/>
      <c r="BR9" s="686"/>
      <c r="BS9" s="692" t="s">
        <v>130</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1889133</v>
      </c>
      <c r="CS9" s="684"/>
      <c r="CT9" s="684"/>
      <c r="CU9" s="684"/>
      <c r="CV9" s="684"/>
      <c r="CW9" s="684"/>
      <c r="CX9" s="684"/>
      <c r="CY9" s="685"/>
      <c r="CZ9" s="686">
        <v>9</v>
      </c>
      <c r="DA9" s="686"/>
      <c r="DB9" s="686"/>
      <c r="DC9" s="686"/>
      <c r="DD9" s="692">
        <v>304419</v>
      </c>
      <c r="DE9" s="684"/>
      <c r="DF9" s="684"/>
      <c r="DG9" s="684"/>
      <c r="DH9" s="684"/>
      <c r="DI9" s="684"/>
      <c r="DJ9" s="684"/>
      <c r="DK9" s="684"/>
      <c r="DL9" s="684"/>
      <c r="DM9" s="684"/>
      <c r="DN9" s="684"/>
      <c r="DO9" s="684"/>
      <c r="DP9" s="685"/>
      <c r="DQ9" s="692">
        <v>1494525</v>
      </c>
      <c r="DR9" s="684"/>
      <c r="DS9" s="684"/>
      <c r="DT9" s="684"/>
      <c r="DU9" s="684"/>
      <c r="DV9" s="684"/>
      <c r="DW9" s="684"/>
      <c r="DX9" s="684"/>
      <c r="DY9" s="684"/>
      <c r="DZ9" s="684"/>
      <c r="EA9" s="684"/>
      <c r="EB9" s="684"/>
      <c r="EC9" s="693"/>
    </row>
    <row r="10" spans="2:143" ht="11.25" customHeight="1" x14ac:dyDescent="0.25">
      <c r="B10" s="680" t="s">
        <v>249</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130</v>
      </c>
      <c r="AA10" s="686"/>
      <c r="AB10" s="686"/>
      <c r="AC10" s="686"/>
      <c r="AD10" s="687" t="s">
        <v>130</v>
      </c>
      <c r="AE10" s="687"/>
      <c r="AF10" s="687"/>
      <c r="AG10" s="687"/>
      <c r="AH10" s="687"/>
      <c r="AI10" s="687"/>
      <c r="AJ10" s="687"/>
      <c r="AK10" s="687"/>
      <c r="AL10" s="688" t="s">
        <v>130</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52588</v>
      </c>
      <c r="BH10" s="684"/>
      <c r="BI10" s="684"/>
      <c r="BJ10" s="684"/>
      <c r="BK10" s="684"/>
      <c r="BL10" s="684"/>
      <c r="BM10" s="684"/>
      <c r="BN10" s="685"/>
      <c r="BO10" s="686">
        <v>2.2000000000000002</v>
      </c>
      <c r="BP10" s="686"/>
      <c r="BQ10" s="686"/>
      <c r="BR10" s="686"/>
      <c r="BS10" s="692" t="s">
        <v>130</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t="s">
        <v>130</v>
      </c>
      <c r="CS10" s="684"/>
      <c r="CT10" s="684"/>
      <c r="CU10" s="684"/>
      <c r="CV10" s="684"/>
      <c r="CW10" s="684"/>
      <c r="CX10" s="684"/>
      <c r="CY10" s="685"/>
      <c r="CZ10" s="686" t="s">
        <v>130</v>
      </c>
      <c r="DA10" s="686"/>
      <c r="DB10" s="686"/>
      <c r="DC10" s="686"/>
      <c r="DD10" s="692" t="s">
        <v>130</v>
      </c>
      <c r="DE10" s="684"/>
      <c r="DF10" s="684"/>
      <c r="DG10" s="684"/>
      <c r="DH10" s="684"/>
      <c r="DI10" s="684"/>
      <c r="DJ10" s="684"/>
      <c r="DK10" s="684"/>
      <c r="DL10" s="684"/>
      <c r="DM10" s="684"/>
      <c r="DN10" s="684"/>
      <c r="DO10" s="684"/>
      <c r="DP10" s="685"/>
      <c r="DQ10" s="692" t="s">
        <v>130</v>
      </c>
      <c r="DR10" s="684"/>
      <c r="DS10" s="684"/>
      <c r="DT10" s="684"/>
      <c r="DU10" s="684"/>
      <c r="DV10" s="684"/>
      <c r="DW10" s="684"/>
      <c r="DX10" s="684"/>
      <c r="DY10" s="684"/>
      <c r="DZ10" s="684"/>
      <c r="EA10" s="684"/>
      <c r="EB10" s="684"/>
      <c r="EC10" s="693"/>
    </row>
    <row r="11" spans="2:143" ht="11.25" customHeight="1" x14ac:dyDescent="0.25">
      <c r="B11" s="680" t="s">
        <v>252</v>
      </c>
      <c r="C11" s="681"/>
      <c r="D11" s="681"/>
      <c r="E11" s="681"/>
      <c r="F11" s="681"/>
      <c r="G11" s="681"/>
      <c r="H11" s="681"/>
      <c r="I11" s="681"/>
      <c r="J11" s="681"/>
      <c r="K11" s="681"/>
      <c r="L11" s="681"/>
      <c r="M11" s="681"/>
      <c r="N11" s="681"/>
      <c r="O11" s="681"/>
      <c r="P11" s="681"/>
      <c r="Q11" s="682"/>
      <c r="R11" s="683">
        <v>473193</v>
      </c>
      <c r="S11" s="684"/>
      <c r="T11" s="684"/>
      <c r="U11" s="684"/>
      <c r="V11" s="684"/>
      <c r="W11" s="684"/>
      <c r="X11" s="684"/>
      <c r="Y11" s="685"/>
      <c r="Z11" s="688">
        <v>2.2000000000000002</v>
      </c>
      <c r="AA11" s="689"/>
      <c r="AB11" s="689"/>
      <c r="AC11" s="701"/>
      <c r="AD11" s="692">
        <v>473193</v>
      </c>
      <c r="AE11" s="684"/>
      <c r="AF11" s="684"/>
      <c r="AG11" s="684"/>
      <c r="AH11" s="684"/>
      <c r="AI11" s="684"/>
      <c r="AJ11" s="684"/>
      <c r="AK11" s="685"/>
      <c r="AL11" s="688">
        <v>4.8</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52892</v>
      </c>
      <c r="BH11" s="684"/>
      <c r="BI11" s="684"/>
      <c r="BJ11" s="684"/>
      <c r="BK11" s="684"/>
      <c r="BL11" s="684"/>
      <c r="BM11" s="684"/>
      <c r="BN11" s="685"/>
      <c r="BO11" s="686">
        <v>2.2999999999999998</v>
      </c>
      <c r="BP11" s="686"/>
      <c r="BQ11" s="686"/>
      <c r="BR11" s="686"/>
      <c r="BS11" s="692" t="s">
        <v>130</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767032</v>
      </c>
      <c r="CS11" s="684"/>
      <c r="CT11" s="684"/>
      <c r="CU11" s="684"/>
      <c r="CV11" s="684"/>
      <c r="CW11" s="684"/>
      <c r="CX11" s="684"/>
      <c r="CY11" s="685"/>
      <c r="CZ11" s="686">
        <v>3.7</v>
      </c>
      <c r="DA11" s="686"/>
      <c r="DB11" s="686"/>
      <c r="DC11" s="686"/>
      <c r="DD11" s="692">
        <v>344592</v>
      </c>
      <c r="DE11" s="684"/>
      <c r="DF11" s="684"/>
      <c r="DG11" s="684"/>
      <c r="DH11" s="684"/>
      <c r="DI11" s="684"/>
      <c r="DJ11" s="684"/>
      <c r="DK11" s="684"/>
      <c r="DL11" s="684"/>
      <c r="DM11" s="684"/>
      <c r="DN11" s="684"/>
      <c r="DO11" s="684"/>
      <c r="DP11" s="685"/>
      <c r="DQ11" s="692">
        <v>342326</v>
      </c>
      <c r="DR11" s="684"/>
      <c r="DS11" s="684"/>
      <c r="DT11" s="684"/>
      <c r="DU11" s="684"/>
      <c r="DV11" s="684"/>
      <c r="DW11" s="684"/>
      <c r="DX11" s="684"/>
      <c r="DY11" s="684"/>
      <c r="DZ11" s="684"/>
      <c r="EA11" s="684"/>
      <c r="EB11" s="684"/>
      <c r="EC11" s="693"/>
    </row>
    <row r="12" spans="2:143" ht="11.25" customHeight="1" x14ac:dyDescent="0.25">
      <c r="B12" s="680" t="s">
        <v>255</v>
      </c>
      <c r="C12" s="681"/>
      <c r="D12" s="681"/>
      <c r="E12" s="681"/>
      <c r="F12" s="681"/>
      <c r="G12" s="681"/>
      <c r="H12" s="681"/>
      <c r="I12" s="681"/>
      <c r="J12" s="681"/>
      <c r="K12" s="681"/>
      <c r="L12" s="681"/>
      <c r="M12" s="681"/>
      <c r="N12" s="681"/>
      <c r="O12" s="681"/>
      <c r="P12" s="681"/>
      <c r="Q12" s="682"/>
      <c r="R12" s="683">
        <v>8490</v>
      </c>
      <c r="S12" s="684"/>
      <c r="T12" s="684"/>
      <c r="U12" s="684"/>
      <c r="V12" s="684"/>
      <c r="W12" s="684"/>
      <c r="X12" s="684"/>
      <c r="Y12" s="685"/>
      <c r="Z12" s="686">
        <v>0</v>
      </c>
      <c r="AA12" s="686"/>
      <c r="AB12" s="686"/>
      <c r="AC12" s="686"/>
      <c r="AD12" s="687">
        <v>8490</v>
      </c>
      <c r="AE12" s="687"/>
      <c r="AF12" s="687"/>
      <c r="AG12" s="687"/>
      <c r="AH12" s="687"/>
      <c r="AI12" s="687"/>
      <c r="AJ12" s="687"/>
      <c r="AK12" s="687"/>
      <c r="AL12" s="688">
        <v>0.1</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1107151</v>
      </c>
      <c r="BH12" s="684"/>
      <c r="BI12" s="684"/>
      <c r="BJ12" s="684"/>
      <c r="BK12" s="684"/>
      <c r="BL12" s="684"/>
      <c r="BM12" s="684"/>
      <c r="BN12" s="685"/>
      <c r="BO12" s="686">
        <v>47.3</v>
      </c>
      <c r="BP12" s="686"/>
      <c r="BQ12" s="686"/>
      <c r="BR12" s="686"/>
      <c r="BS12" s="692" t="s">
        <v>130</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898655</v>
      </c>
      <c r="CS12" s="684"/>
      <c r="CT12" s="684"/>
      <c r="CU12" s="684"/>
      <c r="CV12" s="684"/>
      <c r="CW12" s="684"/>
      <c r="CX12" s="684"/>
      <c r="CY12" s="685"/>
      <c r="CZ12" s="686">
        <v>4.3</v>
      </c>
      <c r="DA12" s="686"/>
      <c r="DB12" s="686"/>
      <c r="DC12" s="686"/>
      <c r="DD12" s="692">
        <v>576516</v>
      </c>
      <c r="DE12" s="684"/>
      <c r="DF12" s="684"/>
      <c r="DG12" s="684"/>
      <c r="DH12" s="684"/>
      <c r="DI12" s="684"/>
      <c r="DJ12" s="684"/>
      <c r="DK12" s="684"/>
      <c r="DL12" s="684"/>
      <c r="DM12" s="684"/>
      <c r="DN12" s="684"/>
      <c r="DO12" s="684"/>
      <c r="DP12" s="685"/>
      <c r="DQ12" s="692">
        <v>284282</v>
      </c>
      <c r="DR12" s="684"/>
      <c r="DS12" s="684"/>
      <c r="DT12" s="684"/>
      <c r="DU12" s="684"/>
      <c r="DV12" s="684"/>
      <c r="DW12" s="684"/>
      <c r="DX12" s="684"/>
      <c r="DY12" s="684"/>
      <c r="DZ12" s="684"/>
      <c r="EA12" s="684"/>
      <c r="EB12" s="684"/>
      <c r="EC12" s="693"/>
    </row>
    <row r="13" spans="2:143" ht="11.25" customHeight="1" x14ac:dyDescent="0.25">
      <c r="B13" s="680" t="s">
        <v>258</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130</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1106197</v>
      </c>
      <c r="BH13" s="684"/>
      <c r="BI13" s="684"/>
      <c r="BJ13" s="684"/>
      <c r="BK13" s="684"/>
      <c r="BL13" s="684"/>
      <c r="BM13" s="684"/>
      <c r="BN13" s="685"/>
      <c r="BO13" s="686">
        <v>47.3</v>
      </c>
      <c r="BP13" s="686"/>
      <c r="BQ13" s="686"/>
      <c r="BR13" s="686"/>
      <c r="BS13" s="692" t="s">
        <v>130</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1316448</v>
      </c>
      <c r="CS13" s="684"/>
      <c r="CT13" s="684"/>
      <c r="CU13" s="684"/>
      <c r="CV13" s="684"/>
      <c r="CW13" s="684"/>
      <c r="CX13" s="684"/>
      <c r="CY13" s="685"/>
      <c r="CZ13" s="686">
        <v>6.3</v>
      </c>
      <c r="DA13" s="686"/>
      <c r="DB13" s="686"/>
      <c r="DC13" s="686"/>
      <c r="DD13" s="692">
        <v>848878</v>
      </c>
      <c r="DE13" s="684"/>
      <c r="DF13" s="684"/>
      <c r="DG13" s="684"/>
      <c r="DH13" s="684"/>
      <c r="DI13" s="684"/>
      <c r="DJ13" s="684"/>
      <c r="DK13" s="684"/>
      <c r="DL13" s="684"/>
      <c r="DM13" s="684"/>
      <c r="DN13" s="684"/>
      <c r="DO13" s="684"/>
      <c r="DP13" s="685"/>
      <c r="DQ13" s="692">
        <v>576751</v>
      </c>
      <c r="DR13" s="684"/>
      <c r="DS13" s="684"/>
      <c r="DT13" s="684"/>
      <c r="DU13" s="684"/>
      <c r="DV13" s="684"/>
      <c r="DW13" s="684"/>
      <c r="DX13" s="684"/>
      <c r="DY13" s="684"/>
      <c r="DZ13" s="684"/>
      <c r="EA13" s="684"/>
      <c r="EB13" s="684"/>
      <c r="EC13" s="693"/>
    </row>
    <row r="14" spans="2:143" ht="11.25" customHeight="1" x14ac:dyDescent="0.25">
      <c r="B14" s="680" t="s">
        <v>261</v>
      </c>
      <c r="C14" s="681"/>
      <c r="D14" s="681"/>
      <c r="E14" s="681"/>
      <c r="F14" s="681"/>
      <c r="G14" s="681"/>
      <c r="H14" s="681"/>
      <c r="I14" s="681"/>
      <c r="J14" s="681"/>
      <c r="K14" s="681"/>
      <c r="L14" s="681"/>
      <c r="M14" s="681"/>
      <c r="N14" s="681"/>
      <c r="O14" s="681"/>
      <c r="P14" s="681"/>
      <c r="Q14" s="682"/>
      <c r="R14" s="683">
        <v>15934</v>
      </c>
      <c r="S14" s="684"/>
      <c r="T14" s="684"/>
      <c r="U14" s="684"/>
      <c r="V14" s="684"/>
      <c r="W14" s="684"/>
      <c r="X14" s="684"/>
      <c r="Y14" s="685"/>
      <c r="Z14" s="686">
        <v>0.1</v>
      </c>
      <c r="AA14" s="686"/>
      <c r="AB14" s="686"/>
      <c r="AC14" s="686"/>
      <c r="AD14" s="687">
        <v>15934</v>
      </c>
      <c r="AE14" s="687"/>
      <c r="AF14" s="687"/>
      <c r="AG14" s="687"/>
      <c r="AH14" s="687"/>
      <c r="AI14" s="687"/>
      <c r="AJ14" s="687"/>
      <c r="AK14" s="687"/>
      <c r="AL14" s="688">
        <v>0.2</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86034</v>
      </c>
      <c r="BH14" s="684"/>
      <c r="BI14" s="684"/>
      <c r="BJ14" s="684"/>
      <c r="BK14" s="684"/>
      <c r="BL14" s="684"/>
      <c r="BM14" s="684"/>
      <c r="BN14" s="685"/>
      <c r="BO14" s="686">
        <v>3.7</v>
      </c>
      <c r="BP14" s="686"/>
      <c r="BQ14" s="686"/>
      <c r="BR14" s="686"/>
      <c r="BS14" s="692" t="s">
        <v>130</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1157456</v>
      </c>
      <c r="CS14" s="684"/>
      <c r="CT14" s="684"/>
      <c r="CU14" s="684"/>
      <c r="CV14" s="684"/>
      <c r="CW14" s="684"/>
      <c r="CX14" s="684"/>
      <c r="CY14" s="685"/>
      <c r="CZ14" s="686">
        <v>5.5</v>
      </c>
      <c r="DA14" s="686"/>
      <c r="DB14" s="686"/>
      <c r="DC14" s="686"/>
      <c r="DD14" s="692">
        <v>509193</v>
      </c>
      <c r="DE14" s="684"/>
      <c r="DF14" s="684"/>
      <c r="DG14" s="684"/>
      <c r="DH14" s="684"/>
      <c r="DI14" s="684"/>
      <c r="DJ14" s="684"/>
      <c r="DK14" s="684"/>
      <c r="DL14" s="684"/>
      <c r="DM14" s="684"/>
      <c r="DN14" s="684"/>
      <c r="DO14" s="684"/>
      <c r="DP14" s="685"/>
      <c r="DQ14" s="692">
        <v>597666</v>
      </c>
      <c r="DR14" s="684"/>
      <c r="DS14" s="684"/>
      <c r="DT14" s="684"/>
      <c r="DU14" s="684"/>
      <c r="DV14" s="684"/>
      <c r="DW14" s="684"/>
      <c r="DX14" s="684"/>
      <c r="DY14" s="684"/>
      <c r="DZ14" s="684"/>
      <c r="EA14" s="684"/>
      <c r="EB14" s="684"/>
      <c r="EC14" s="693"/>
    </row>
    <row r="15" spans="2:143" ht="11.25" customHeight="1" x14ac:dyDescent="0.25">
      <c r="B15" s="680" t="s">
        <v>264</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130</v>
      </c>
      <c r="AA15" s="686"/>
      <c r="AB15" s="686"/>
      <c r="AC15" s="686"/>
      <c r="AD15" s="687" t="s">
        <v>130</v>
      </c>
      <c r="AE15" s="687"/>
      <c r="AF15" s="687"/>
      <c r="AG15" s="687"/>
      <c r="AH15" s="687"/>
      <c r="AI15" s="687"/>
      <c r="AJ15" s="687"/>
      <c r="AK15" s="687"/>
      <c r="AL15" s="688" t="s">
        <v>130</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171848</v>
      </c>
      <c r="BH15" s="684"/>
      <c r="BI15" s="684"/>
      <c r="BJ15" s="684"/>
      <c r="BK15" s="684"/>
      <c r="BL15" s="684"/>
      <c r="BM15" s="684"/>
      <c r="BN15" s="685"/>
      <c r="BO15" s="686">
        <v>7.3</v>
      </c>
      <c r="BP15" s="686"/>
      <c r="BQ15" s="686"/>
      <c r="BR15" s="686"/>
      <c r="BS15" s="692" t="s">
        <v>130</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2060649</v>
      </c>
      <c r="CS15" s="684"/>
      <c r="CT15" s="684"/>
      <c r="CU15" s="684"/>
      <c r="CV15" s="684"/>
      <c r="CW15" s="684"/>
      <c r="CX15" s="684"/>
      <c r="CY15" s="685"/>
      <c r="CZ15" s="686">
        <v>9.8000000000000007</v>
      </c>
      <c r="DA15" s="686"/>
      <c r="DB15" s="686"/>
      <c r="DC15" s="686"/>
      <c r="DD15" s="692">
        <v>860765</v>
      </c>
      <c r="DE15" s="684"/>
      <c r="DF15" s="684"/>
      <c r="DG15" s="684"/>
      <c r="DH15" s="684"/>
      <c r="DI15" s="684"/>
      <c r="DJ15" s="684"/>
      <c r="DK15" s="684"/>
      <c r="DL15" s="684"/>
      <c r="DM15" s="684"/>
      <c r="DN15" s="684"/>
      <c r="DO15" s="684"/>
      <c r="DP15" s="685"/>
      <c r="DQ15" s="692">
        <v>1039663</v>
      </c>
      <c r="DR15" s="684"/>
      <c r="DS15" s="684"/>
      <c r="DT15" s="684"/>
      <c r="DU15" s="684"/>
      <c r="DV15" s="684"/>
      <c r="DW15" s="684"/>
      <c r="DX15" s="684"/>
      <c r="DY15" s="684"/>
      <c r="DZ15" s="684"/>
      <c r="EA15" s="684"/>
      <c r="EB15" s="684"/>
      <c r="EC15" s="693"/>
    </row>
    <row r="16" spans="2:143" ht="11.25" customHeight="1" x14ac:dyDescent="0.25">
      <c r="B16" s="680" t="s">
        <v>267</v>
      </c>
      <c r="C16" s="681"/>
      <c r="D16" s="681"/>
      <c r="E16" s="681"/>
      <c r="F16" s="681"/>
      <c r="G16" s="681"/>
      <c r="H16" s="681"/>
      <c r="I16" s="681"/>
      <c r="J16" s="681"/>
      <c r="K16" s="681"/>
      <c r="L16" s="681"/>
      <c r="M16" s="681"/>
      <c r="N16" s="681"/>
      <c r="O16" s="681"/>
      <c r="P16" s="681"/>
      <c r="Q16" s="682"/>
      <c r="R16" s="683">
        <v>3978</v>
      </c>
      <c r="S16" s="684"/>
      <c r="T16" s="684"/>
      <c r="U16" s="684"/>
      <c r="V16" s="684"/>
      <c r="W16" s="684"/>
      <c r="X16" s="684"/>
      <c r="Y16" s="685"/>
      <c r="Z16" s="686">
        <v>0</v>
      </c>
      <c r="AA16" s="686"/>
      <c r="AB16" s="686"/>
      <c r="AC16" s="686"/>
      <c r="AD16" s="687">
        <v>3978</v>
      </c>
      <c r="AE16" s="687"/>
      <c r="AF16" s="687"/>
      <c r="AG16" s="687"/>
      <c r="AH16" s="687"/>
      <c r="AI16" s="687"/>
      <c r="AJ16" s="687"/>
      <c r="AK16" s="687"/>
      <c r="AL16" s="688">
        <v>0</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v>27</v>
      </c>
      <c r="BH16" s="684"/>
      <c r="BI16" s="684"/>
      <c r="BJ16" s="684"/>
      <c r="BK16" s="684"/>
      <c r="BL16" s="684"/>
      <c r="BM16" s="684"/>
      <c r="BN16" s="685"/>
      <c r="BO16" s="686">
        <v>0</v>
      </c>
      <c r="BP16" s="686"/>
      <c r="BQ16" s="686"/>
      <c r="BR16" s="686"/>
      <c r="BS16" s="692" t="s">
        <v>130</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v>138574</v>
      </c>
      <c r="CS16" s="684"/>
      <c r="CT16" s="684"/>
      <c r="CU16" s="684"/>
      <c r="CV16" s="684"/>
      <c r="CW16" s="684"/>
      <c r="CX16" s="684"/>
      <c r="CY16" s="685"/>
      <c r="CZ16" s="686">
        <v>0.7</v>
      </c>
      <c r="DA16" s="686"/>
      <c r="DB16" s="686"/>
      <c r="DC16" s="686"/>
      <c r="DD16" s="692" t="s">
        <v>130</v>
      </c>
      <c r="DE16" s="684"/>
      <c r="DF16" s="684"/>
      <c r="DG16" s="684"/>
      <c r="DH16" s="684"/>
      <c r="DI16" s="684"/>
      <c r="DJ16" s="684"/>
      <c r="DK16" s="684"/>
      <c r="DL16" s="684"/>
      <c r="DM16" s="684"/>
      <c r="DN16" s="684"/>
      <c r="DO16" s="684"/>
      <c r="DP16" s="685"/>
      <c r="DQ16" s="692">
        <v>78124</v>
      </c>
      <c r="DR16" s="684"/>
      <c r="DS16" s="684"/>
      <c r="DT16" s="684"/>
      <c r="DU16" s="684"/>
      <c r="DV16" s="684"/>
      <c r="DW16" s="684"/>
      <c r="DX16" s="684"/>
      <c r="DY16" s="684"/>
      <c r="DZ16" s="684"/>
      <c r="EA16" s="684"/>
      <c r="EB16" s="684"/>
      <c r="EC16" s="693"/>
    </row>
    <row r="17" spans="2:133" ht="11.25" customHeight="1" x14ac:dyDescent="0.25">
      <c r="B17" s="680" t="s">
        <v>270</v>
      </c>
      <c r="C17" s="681"/>
      <c r="D17" s="681"/>
      <c r="E17" s="681"/>
      <c r="F17" s="681"/>
      <c r="G17" s="681"/>
      <c r="H17" s="681"/>
      <c r="I17" s="681"/>
      <c r="J17" s="681"/>
      <c r="K17" s="681"/>
      <c r="L17" s="681"/>
      <c r="M17" s="681"/>
      <c r="N17" s="681"/>
      <c r="O17" s="681"/>
      <c r="P17" s="681"/>
      <c r="Q17" s="682"/>
      <c r="R17" s="683">
        <v>33044</v>
      </c>
      <c r="S17" s="684"/>
      <c r="T17" s="684"/>
      <c r="U17" s="684"/>
      <c r="V17" s="684"/>
      <c r="W17" s="684"/>
      <c r="X17" s="684"/>
      <c r="Y17" s="685"/>
      <c r="Z17" s="686">
        <v>0.2</v>
      </c>
      <c r="AA17" s="686"/>
      <c r="AB17" s="686"/>
      <c r="AC17" s="686"/>
      <c r="AD17" s="687">
        <v>33044</v>
      </c>
      <c r="AE17" s="687"/>
      <c r="AF17" s="687"/>
      <c r="AG17" s="687"/>
      <c r="AH17" s="687"/>
      <c r="AI17" s="687"/>
      <c r="AJ17" s="687"/>
      <c r="AK17" s="687"/>
      <c r="AL17" s="688">
        <v>0.3</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t="s">
        <v>130</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2288456</v>
      </c>
      <c r="CS17" s="684"/>
      <c r="CT17" s="684"/>
      <c r="CU17" s="684"/>
      <c r="CV17" s="684"/>
      <c r="CW17" s="684"/>
      <c r="CX17" s="684"/>
      <c r="CY17" s="685"/>
      <c r="CZ17" s="686">
        <v>10.9</v>
      </c>
      <c r="DA17" s="686"/>
      <c r="DB17" s="686"/>
      <c r="DC17" s="686"/>
      <c r="DD17" s="692" t="s">
        <v>130</v>
      </c>
      <c r="DE17" s="684"/>
      <c r="DF17" s="684"/>
      <c r="DG17" s="684"/>
      <c r="DH17" s="684"/>
      <c r="DI17" s="684"/>
      <c r="DJ17" s="684"/>
      <c r="DK17" s="684"/>
      <c r="DL17" s="684"/>
      <c r="DM17" s="684"/>
      <c r="DN17" s="684"/>
      <c r="DO17" s="684"/>
      <c r="DP17" s="685"/>
      <c r="DQ17" s="692">
        <v>2270124</v>
      </c>
      <c r="DR17" s="684"/>
      <c r="DS17" s="684"/>
      <c r="DT17" s="684"/>
      <c r="DU17" s="684"/>
      <c r="DV17" s="684"/>
      <c r="DW17" s="684"/>
      <c r="DX17" s="684"/>
      <c r="DY17" s="684"/>
      <c r="DZ17" s="684"/>
      <c r="EA17" s="684"/>
      <c r="EB17" s="684"/>
      <c r="EC17" s="693"/>
    </row>
    <row r="18" spans="2:133" ht="11.25" customHeight="1" x14ac:dyDescent="0.25">
      <c r="B18" s="680" t="s">
        <v>273</v>
      </c>
      <c r="C18" s="681"/>
      <c r="D18" s="681"/>
      <c r="E18" s="681"/>
      <c r="F18" s="681"/>
      <c r="G18" s="681"/>
      <c r="H18" s="681"/>
      <c r="I18" s="681"/>
      <c r="J18" s="681"/>
      <c r="K18" s="681"/>
      <c r="L18" s="681"/>
      <c r="M18" s="681"/>
      <c r="N18" s="681"/>
      <c r="O18" s="681"/>
      <c r="P18" s="681"/>
      <c r="Q18" s="682"/>
      <c r="R18" s="683">
        <v>7304</v>
      </c>
      <c r="S18" s="684"/>
      <c r="T18" s="684"/>
      <c r="U18" s="684"/>
      <c r="V18" s="684"/>
      <c r="W18" s="684"/>
      <c r="X18" s="684"/>
      <c r="Y18" s="685"/>
      <c r="Z18" s="686">
        <v>0</v>
      </c>
      <c r="AA18" s="686"/>
      <c r="AB18" s="686"/>
      <c r="AC18" s="686"/>
      <c r="AD18" s="687">
        <v>7304</v>
      </c>
      <c r="AE18" s="687"/>
      <c r="AF18" s="687"/>
      <c r="AG18" s="687"/>
      <c r="AH18" s="687"/>
      <c r="AI18" s="687"/>
      <c r="AJ18" s="687"/>
      <c r="AK18" s="687"/>
      <c r="AL18" s="688">
        <v>0.1</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130</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130</v>
      </c>
      <c r="DA18" s="686"/>
      <c r="DB18" s="686"/>
      <c r="DC18" s="686"/>
      <c r="DD18" s="692" t="s">
        <v>130</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25">
      <c r="B19" s="680" t="s">
        <v>276</v>
      </c>
      <c r="C19" s="681"/>
      <c r="D19" s="681"/>
      <c r="E19" s="681"/>
      <c r="F19" s="681"/>
      <c r="G19" s="681"/>
      <c r="H19" s="681"/>
      <c r="I19" s="681"/>
      <c r="J19" s="681"/>
      <c r="K19" s="681"/>
      <c r="L19" s="681"/>
      <c r="M19" s="681"/>
      <c r="N19" s="681"/>
      <c r="O19" s="681"/>
      <c r="P19" s="681"/>
      <c r="Q19" s="682"/>
      <c r="R19" s="683">
        <v>2094</v>
      </c>
      <c r="S19" s="684"/>
      <c r="T19" s="684"/>
      <c r="U19" s="684"/>
      <c r="V19" s="684"/>
      <c r="W19" s="684"/>
      <c r="X19" s="684"/>
      <c r="Y19" s="685"/>
      <c r="Z19" s="686">
        <v>0</v>
      </c>
      <c r="AA19" s="686"/>
      <c r="AB19" s="686"/>
      <c r="AC19" s="686"/>
      <c r="AD19" s="687">
        <v>2094</v>
      </c>
      <c r="AE19" s="687"/>
      <c r="AF19" s="687"/>
      <c r="AG19" s="687"/>
      <c r="AH19" s="687"/>
      <c r="AI19" s="687"/>
      <c r="AJ19" s="687"/>
      <c r="AK19" s="687"/>
      <c r="AL19" s="688">
        <v>0</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v>23734</v>
      </c>
      <c r="BH19" s="684"/>
      <c r="BI19" s="684"/>
      <c r="BJ19" s="684"/>
      <c r="BK19" s="684"/>
      <c r="BL19" s="684"/>
      <c r="BM19" s="684"/>
      <c r="BN19" s="685"/>
      <c r="BO19" s="686">
        <v>1</v>
      </c>
      <c r="BP19" s="686"/>
      <c r="BQ19" s="686"/>
      <c r="BR19" s="686"/>
      <c r="BS19" s="692" t="s">
        <v>130</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130</v>
      </c>
      <c r="CS19" s="684"/>
      <c r="CT19" s="684"/>
      <c r="CU19" s="684"/>
      <c r="CV19" s="684"/>
      <c r="CW19" s="684"/>
      <c r="CX19" s="684"/>
      <c r="CY19" s="685"/>
      <c r="CZ19" s="686" t="s">
        <v>130</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25">
      <c r="B20" s="680" t="s">
        <v>279</v>
      </c>
      <c r="C20" s="681"/>
      <c r="D20" s="681"/>
      <c r="E20" s="681"/>
      <c r="F20" s="681"/>
      <c r="G20" s="681"/>
      <c r="H20" s="681"/>
      <c r="I20" s="681"/>
      <c r="J20" s="681"/>
      <c r="K20" s="681"/>
      <c r="L20" s="681"/>
      <c r="M20" s="681"/>
      <c r="N20" s="681"/>
      <c r="O20" s="681"/>
      <c r="P20" s="681"/>
      <c r="Q20" s="682"/>
      <c r="R20" s="683">
        <v>528</v>
      </c>
      <c r="S20" s="684"/>
      <c r="T20" s="684"/>
      <c r="U20" s="684"/>
      <c r="V20" s="684"/>
      <c r="W20" s="684"/>
      <c r="X20" s="684"/>
      <c r="Y20" s="685"/>
      <c r="Z20" s="686">
        <v>0</v>
      </c>
      <c r="AA20" s="686"/>
      <c r="AB20" s="686"/>
      <c r="AC20" s="686"/>
      <c r="AD20" s="687">
        <v>528</v>
      </c>
      <c r="AE20" s="687"/>
      <c r="AF20" s="687"/>
      <c r="AG20" s="687"/>
      <c r="AH20" s="687"/>
      <c r="AI20" s="687"/>
      <c r="AJ20" s="687"/>
      <c r="AK20" s="687"/>
      <c r="AL20" s="688">
        <v>0</v>
      </c>
      <c r="AM20" s="689"/>
      <c r="AN20" s="689"/>
      <c r="AO20" s="690"/>
      <c r="AP20" s="680" t="s">
        <v>280</v>
      </c>
      <c r="AQ20" s="681"/>
      <c r="AR20" s="681"/>
      <c r="AS20" s="681"/>
      <c r="AT20" s="681"/>
      <c r="AU20" s="681"/>
      <c r="AV20" s="681"/>
      <c r="AW20" s="681"/>
      <c r="AX20" s="681"/>
      <c r="AY20" s="681"/>
      <c r="AZ20" s="681"/>
      <c r="BA20" s="681"/>
      <c r="BB20" s="681"/>
      <c r="BC20" s="681"/>
      <c r="BD20" s="681"/>
      <c r="BE20" s="681"/>
      <c r="BF20" s="682"/>
      <c r="BG20" s="683">
        <v>23734</v>
      </c>
      <c r="BH20" s="684"/>
      <c r="BI20" s="684"/>
      <c r="BJ20" s="684"/>
      <c r="BK20" s="684"/>
      <c r="BL20" s="684"/>
      <c r="BM20" s="684"/>
      <c r="BN20" s="685"/>
      <c r="BO20" s="686">
        <v>1</v>
      </c>
      <c r="BP20" s="686"/>
      <c r="BQ20" s="686"/>
      <c r="BR20" s="686"/>
      <c r="BS20" s="692" t="s">
        <v>130</v>
      </c>
      <c r="BT20" s="684"/>
      <c r="BU20" s="684"/>
      <c r="BV20" s="684"/>
      <c r="BW20" s="684"/>
      <c r="BX20" s="684"/>
      <c r="BY20" s="684"/>
      <c r="BZ20" s="684"/>
      <c r="CA20" s="684"/>
      <c r="CB20" s="693"/>
      <c r="CD20" s="698" t="s">
        <v>281</v>
      </c>
      <c r="CE20" s="699"/>
      <c r="CF20" s="699"/>
      <c r="CG20" s="699"/>
      <c r="CH20" s="699"/>
      <c r="CI20" s="699"/>
      <c r="CJ20" s="699"/>
      <c r="CK20" s="699"/>
      <c r="CL20" s="699"/>
      <c r="CM20" s="699"/>
      <c r="CN20" s="699"/>
      <c r="CO20" s="699"/>
      <c r="CP20" s="699"/>
      <c r="CQ20" s="700"/>
      <c r="CR20" s="683">
        <v>20937094</v>
      </c>
      <c r="CS20" s="684"/>
      <c r="CT20" s="684"/>
      <c r="CU20" s="684"/>
      <c r="CV20" s="684"/>
      <c r="CW20" s="684"/>
      <c r="CX20" s="684"/>
      <c r="CY20" s="685"/>
      <c r="CZ20" s="686">
        <v>100</v>
      </c>
      <c r="DA20" s="686"/>
      <c r="DB20" s="686"/>
      <c r="DC20" s="686"/>
      <c r="DD20" s="692">
        <v>4016922</v>
      </c>
      <c r="DE20" s="684"/>
      <c r="DF20" s="684"/>
      <c r="DG20" s="684"/>
      <c r="DH20" s="684"/>
      <c r="DI20" s="684"/>
      <c r="DJ20" s="684"/>
      <c r="DK20" s="684"/>
      <c r="DL20" s="684"/>
      <c r="DM20" s="684"/>
      <c r="DN20" s="684"/>
      <c r="DO20" s="684"/>
      <c r="DP20" s="685"/>
      <c r="DQ20" s="692">
        <v>13755243</v>
      </c>
      <c r="DR20" s="684"/>
      <c r="DS20" s="684"/>
      <c r="DT20" s="684"/>
      <c r="DU20" s="684"/>
      <c r="DV20" s="684"/>
      <c r="DW20" s="684"/>
      <c r="DX20" s="684"/>
      <c r="DY20" s="684"/>
      <c r="DZ20" s="684"/>
      <c r="EA20" s="684"/>
      <c r="EB20" s="684"/>
      <c r="EC20" s="693"/>
    </row>
    <row r="21" spans="2:133" ht="11.25" customHeight="1" x14ac:dyDescent="0.25">
      <c r="B21" s="680" t="s">
        <v>282</v>
      </c>
      <c r="C21" s="681"/>
      <c r="D21" s="681"/>
      <c r="E21" s="681"/>
      <c r="F21" s="681"/>
      <c r="G21" s="681"/>
      <c r="H21" s="681"/>
      <c r="I21" s="681"/>
      <c r="J21" s="681"/>
      <c r="K21" s="681"/>
      <c r="L21" s="681"/>
      <c r="M21" s="681"/>
      <c r="N21" s="681"/>
      <c r="O21" s="681"/>
      <c r="P21" s="681"/>
      <c r="Q21" s="682"/>
      <c r="R21" s="683">
        <v>23118</v>
      </c>
      <c r="S21" s="684"/>
      <c r="T21" s="684"/>
      <c r="U21" s="684"/>
      <c r="V21" s="684"/>
      <c r="W21" s="684"/>
      <c r="X21" s="684"/>
      <c r="Y21" s="685"/>
      <c r="Z21" s="686">
        <v>0.1</v>
      </c>
      <c r="AA21" s="686"/>
      <c r="AB21" s="686"/>
      <c r="AC21" s="686"/>
      <c r="AD21" s="687">
        <v>23118</v>
      </c>
      <c r="AE21" s="687"/>
      <c r="AF21" s="687"/>
      <c r="AG21" s="687"/>
      <c r="AH21" s="687"/>
      <c r="AI21" s="687"/>
      <c r="AJ21" s="687"/>
      <c r="AK21" s="687"/>
      <c r="AL21" s="688">
        <v>0.2</v>
      </c>
      <c r="AM21" s="689"/>
      <c r="AN21" s="689"/>
      <c r="AO21" s="690"/>
      <c r="AP21" s="702" t="s">
        <v>283</v>
      </c>
      <c r="AQ21" s="703"/>
      <c r="AR21" s="703"/>
      <c r="AS21" s="703"/>
      <c r="AT21" s="703"/>
      <c r="AU21" s="703"/>
      <c r="AV21" s="703"/>
      <c r="AW21" s="703"/>
      <c r="AX21" s="703"/>
      <c r="AY21" s="703"/>
      <c r="AZ21" s="703"/>
      <c r="BA21" s="703"/>
      <c r="BB21" s="703"/>
      <c r="BC21" s="703"/>
      <c r="BD21" s="703"/>
      <c r="BE21" s="703"/>
      <c r="BF21" s="704"/>
      <c r="BG21" s="683">
        <v>23734</v>
      </c>
      <c r="BH21" s="684"/>
      <c r="BI21" s="684"/>
      <c r="BJ21" s="684"/>
      <c r="BK21" s="684"/>
      <c r="BL21" s="684"/>
      <c r="BM21" s="684"/>
      <c r="BN21" s="685"/>
      <c r="BO21" s="686">
        <v>1</v>
      </c>
      <c r="BP21" s="686"/>
      <c r="BQ21" s="686"/>
      <c r="BR21" s="686"/>
      <c r="BS21" s="692" t="s">
        <v>130</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25">
      <c r="B22" s="680" t="s">
        <v>284</v>
      </c>
      <c r="C22" s="681"/>
      <c r="D22" s="681"/>
      <c r="E22" s="681"/>
      <c r="F22" s="681"/>
      <c r="G22" s="681"/>
      <c r="H22" s="681"/>
      <c r="I22" s="681"/>
      <c r="J22" s="681"/>
      <c r="K22" s="681"/>
      <c r="L22" s="681"/>
      <c r="M22" s="681"/>
      <c r="N22" s="681"/>
      <c r="O22" s="681"/>
      <c r="P22" s="681"/>
      <c r="Q22" s="682"/>
      <c r="R22" s="683">
        <v>7583171</v>
      </c>
      <c r="S22" s="684"/>
      <c r="T22" s="684"/>
      <c r="U22" s="684"/>
      <c r="V22" s="684"/>
      <c r="W22" s="684"/>
      <c r="X22" s="684"/>
      <c r="Y22" s="685"/>
      <c r="Z22" s="686">
        <v>35.200000000000003</v>
      </c>
      <c r="AA22" s="686"/>
      <c r="AB22" s="686"/>
      <c r="AC22" s="686"/>
      <c r="AD22" s="687">
        <v>6804599</v>
      </c>
      <c r="AE22" s="687"/>
      <c r="AF22" s="687"/>
      <c r="AG22" s="687"/>
      <c r="AH22" s="687"/>
      <c r="AI22" s="687"/>
      <c r="AJ22" s="687"/>
      <c r="AK22" s="687"/>
      <c r="AL22" s="688">
        <v>69.3</v>
      </c>
      <c r="AM22" s="689"/>
      <c r="AN22" s="689"/>
      <c r="AO22" s="690"/>
      <c r="AP22" s="702" t="s">
        <v>285</v>
      </c>
      <c r="AQ22" s="703"/>
      <c r="AR22" s="703"/>
      <c r="AS22" s="703"/>
      <c r="AT22" s="703"/>
      <c r="AU22" s="703"/>
      <c r="AV22" s="703"/>
      <c r="AW22" s="703"/>
      <c r="AX22" s="703"/>
      <c r="AY22" s="703"/>
      <c r="AZ22" s="703"/>
      <c r="BA22" s="703"/>
      <c r="BB22" s="703"/>
      <c r="BC22" s="703"/>
      <c r="BD22" s="703"/>
      <c r="BE22" s="703"/>
      <c r="BF22" s="704"/>
      <c r="BG22" s="683" t="s">
        <v>130</v>
      </c>
      <c r="BH22" s="684"/>
      <c r="BI22" s="684"/>
      <c r="BJ22" s="684"/>
      <c r="BK22" s="684"/>
      <c r="BL22" s="684"/>
      <c r="BM22" s="684"/>
      <c r="BN22" s="685"/>
      <c r="BO22" s="686" t="s">
        <v>130</v>
      </c>
      <c r="BP22" s="686"/>
      <c r="BQ22" s="686"/>
      <c r="BR22" s="686"/>
      <c r="BS22" s="692" t="s">
        <v>130</v>
      </c>
      <c r="BT22" s="684"/>
      <c r="BU22" s="684"/>
      <c r="BV22" s="684"/>
      <c r="BW22" s="684"/>
      <c r="BX22" s="684"/>
      <c r="BY22" s="684"/>
      <c r="BZ22" s="684"/>
      <c r="CA22" s="684"/>
      <c r="CB22" s="693"/>
      <c r="CD22" s="665" t="s">
        <v>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5">
      <c r="B23" s="680" t="s">
        <v>287</v>
      </c>
      <c r="C23" s="681"/>
      <c r="D23" s="681"/>
      <c r="E23" s="681"/>
      <c r="F23" s="681"/>
      <c r="G23" s="681"/>
      <c r="H23" s="681"/>
      <c r="I23" s="681"/>
      <c r="J23" s="681"/>
      <c r="K23" s="681"/>
      <c r="L23" s="681"/>
      <c r="M23" s="681"/>
      <c r="N23" s="681"/>
      <c r="O23" s="681"/>
      <c r="P23" s="681"/>
      <c r="Q23" s="682"/>
      <c r="R23" s="683">
        <v>6804599</v>
      </c>
      <c r="S23" s="684"/>
      <c r="T23" s="684"/>
      <c r="U23" s="684"/>
      <c r="V23" s="684"/>
      <c r="W23" s="684"/>
      <c r="X23" s="684"/>
      <c r="Y23" s="685"/>
      <c r="Z23" s="686">
        <v>31.6</v>
      </c>
      <c r="AA23" s="686"/>
      <c r="AB23" s="686"/>
      <c r="AC23" s="686"/>
      <c r="AD23" s="687">
        <v>6804599</v>
      </c>
      <c r="AE23" s="687"/>
      <c r="AF23" s="687"/>
      <c r="AG23" s="687"/>
      <c r="AH23" s="687"/>
      <c r="AI23" s="687"/>
      <c r="AJ23" s="687"/>
      <c r="AK23" s="687"/>
      <c r="AL23" s="688">
        <v>69.3</v>
      </c>
      <c r="AM23" s="689"/>
      <c r="AN23" s="689"/>
      <c r="AO23" s="690"/>
      <c r="AP23" s="702" t="s">
        <v>288</v>
      </c>
      <c r="AQ23" s="703"/>
      <c r="AR23" s="703"/>
      <c r="AS23" s="703"/>
      <c r="AT23" s="703"/>
      <c r="AU23" s="703"/>
      <c r="AV23" s="703"/>
      <c r="AW23" s="703"/>
      <c r="AX23" s="703"/>
      <c r="AY23" s="703"/>
      <c r="AZ23" s="703"/>
      <c r="BA23" s="703"/>
      <c r="BB23" s="703"/>
      <c r="BC23" s="703"/>
      <c r="BD23" s="703"/>
      <c r="BE23" s="703"/>
      <c r="BF23" s="704"/>
      <c r="BG23" s="683" t="s">
        <v>130</v>
      </c>
      <c r="BH23" s="684"/>
      <c r="BI23" s="684"/>
      <c r="BJ23" s="684"/>
      <c r="BK23" s="684"/>
      <c r="BL23" s="684"/>
      <c r="BM23" s="684"/>
      <c r="BN23" s="685"/>
      <c r="BO23" s="686" t="s">
        <v>130</v>
      </c>
      <c r="BP23" s="686"/>
      <c r="BQ23" s="686"/>
      <c r="BR23" s="686"/>
      <c r="BS23" s="692" t="s">
        <v>130</v>
      </c>
      <c r="BT23" s="684"/>
      <c r="BU23" s="684"/>
      <c r="BV23" s="684"/>
      <c r="BW23" s="684"/>
      <c r="BX23" s="684"/>
      <c r="BY23" s="684"/>
      <c r="BZ23" s="684"/>
      <c r="CA23" s="684"/>
      <c r="CB23" s="693"/>
      <c r="CD23" s="665" t="s">
        <v>228</v>
      </c>
      <c r="CE23" s="666"/>
      <c r="CF23" s="666"/>
      <c r="CG23" s="666"/>
      <c r="CH23" s="666"/>
      <c r="CI23" s="666"/>
      <c r="CJ23" s="666"/>
      <c r="CK23" s="666"/>
      <c r="CL23" s="666"/>
      <c r="CM23" s="666"/>
      <c r="CN23" s="666"/>
      <c r="CO23" s="666"/>
      <c r="CP23" s="666"/>
      <c r="CQ23" s="667"/>
      <c r="CR23" s="665" t="s">
        <v>289</v>
      </c>
      <c r="CS23" s="666"/>
      <c r="CT23" s="666"/>
      <c r="CU23" s="666"/>
      <c r="CV23" s="666"/>
      <c r="CW23" s="666"/>
      <c r="CX23" s="666"/>
      <c r="CY23" s="667"/>
      <c r="CZ23" s="665" t="s">
        <v>290</v>
      </c>
      <c r="DA23" s="666"/>
      <c r="DB23" s="666"/>
      <c r="DC23" s="667"/>
      <c r="DD23" s="665" t="s">
        <v>291</v>
      </c>
      <c r="DE23" s="666"/>
      <c r="DF23" s="666"/>
      <c r="DG23" s="666"/>
      <c r="DH23" s="666"/>
      <c r="DI23" s="666"/>
      <c r="DJ23" s="666"/>
      <c r="DK23" s="667"/>
      <c r="DL23" s="716" t="s">
        <v>292</v>
      </c>
      <c r="DM23" s="717"/>
      <c r="DN23" s="717"/>
      <c r="DO23" s="717"/>
      <c r="DP23" s="717"/>
      <c r="DQ23" s="717"/>
      <c r="DR23" s="717"/>
      <c r="DS23" s="717"/>
      <c r="DT23" s="717"/>
      <c r="DU23" s="717"/>
      <c r="DV23" s="718"/>
      <c r="DW23" s="665" t="s">
        <v>293</v>
      </c>
      <c r="DX23" s="666"/>
      <c r="DY23" s="666"/>
      <c r="DZ23" s="666"/>
      <c r="EA23" s="666"/>
      <c r="EB23" s="666"/>
      <c r="EC23" s="667"/>
    </row>
    <row r="24" spans="2:133" ht="11.25" customHeight="1" x14ac:dyDescent="0.25">
      <c r="B24" s="680" t="s">
        <v>294</v>
      </c>
      <c r="C24" s="681"/>
      <c r="D24" s="681"/>
      <c r="E24" s="681"/>
      <c r="F24" s="681"/>
      <c r="G24" s="681"/>
      <c r="H24" s="681"/>
      <c r="I24" s="681"/>
      <c r="J24" s="681"/>
      <c r="K24" s="681"/>
      <c r="L24" s="681"/>
      <c r="M24" s="681"/>
      <c r="N24" s="681"/>
      <c r="O24" s="681"/>
      <c r="P24" s="681"/>
      <c r="Q24" s="682"/>
      <c r="R24" s="683">
        <v>778572</v>
      </c>
      <c r="S24" s="684"/>
      <c r="T24" s="684"/>
      <c r="U24" s="684"/>
      <c r="V24" s="684"/>
      <c r="W24" s="684"/>
      <c r="X24" s="684"/>
      <c r="Y24" s="685"/>
      <c r="Z24" s="686">
        <v>3.6</v>
      </c>
      <c r="AA24" s="686"/>
      <c r="AB24" s="686"/>
      <c r="AC24" s="686"/>
      <c r="AD24" s="687" t="s">
        <v>130</v>
      </c>
      <c r="AE24" s="687"/>
      <c r="AF24" s="687"/>
      <c r="AG24" s="687"/>
      <c r="AH24" s="687"/>
      <c r="AI24" s="687"/>
      <c r="AJ24" s="687"/>
      <c r="AK24" s="687"/>
      <c r="AL24" s="688" t="s">
        <v>130</v>
      </c>
      <c r="AM24" s="689"/>
      <c r="AN24" s="689"/>
      <c r="AO24" s="690"/>
      <c r="AP24" s="702" t="s">
        <v>295</v>
      </c>
      <c r="AQ24" s="703"/>
      <c r="AR24" s="703"/>
      <c r="AS24" s="703"/>
      <c r="AT24" s="703"/>
      <c r="AU24" s="703"/>
      <c r="AV24" s="703"/>
      <c r="AW24" s="703"/>
      <c r="AX24" s="703"/>
      <c r="AY24" s="703"/>
      <c r="AZ24" s="703"/>
      <c r="BA24" s="703"/>
      <c r="BB24" s="703"/>
      <c r="BC24" s="703"/>
      <c r="BD24" s="703"/>
      <c r="BE24" s="703"/>
      <c r="BF24" s="704"/>
      <c r="BG24" s="683" t="s">
        <v>130</v>
      </c>
      <c r="BH24" s="684"/>
      <c r="BI24" s="684"/>
      <c r="BJ24" s="684"/>
      <c r="BK24" s="684"/>
      <c r="BL24" s="684"/>
      <c r="BM24" s="684"/>
      <c r="BN24" s="685"/>
      <c r="BO24" s="686" t="s">
        <v>130</v>
      </c>
      <c r="BP24" s="686"/>
      <c r="BQ24" s="686"/>
      <c r="BR24" s="686"/>
      <c r="BS24" s="692" t="s">
        <v>130</v>
      </c>
      <c r="BT24" s="684"/>
      <c r="BU24" s="684"/>
      <c r="BV24" s="684"/>
      <c r="BW24" s="684"/>
      <c r="BX24" s="684"/>
      <c r="BY24" s="684"/>
      <c r="BZ24" s="684"/>
      <c r="CA24" s="684"/>
      <c r="CB24" s="693"/>
      <c r="CD24" s="694" t="s">
        <v>296</v>
      </c>
      <c r="CE24" s="695"/>
      <c r="CF24" s="695"/>
      <c r="CG24" s="695"/>
      <c r="CH24" s="695"/>
      <c r="CI24" s="695"/>
      <c r="CJ24" s="695"/>
      <c r="CK24" s="695"/>
      <c r="CL24" s="695"/>
      <c r="CM24" s="695"/>
      <c r="CN24" s="695"/>
      <c r="CO24" s="695"/>
      <c r="CP24" s="695"/>
      <c r="CQ24" s="696"/>
      <c r="CR24" s="672">
        <v>7868840</v>
      </c>
      <c r="CS24" s="673"/>
      <c r="CT24" s="673"/>
      <c r="CU24" s="673"/>
      <c r="CV24" s="673"/>
      <c r="CW24" s="673"/>
      <c r="CX24" s="673"/>
      <c r="CY24" s="674"/>
      <c r="CZ24" s="677">
        <v>37.6</v>
      </c>
      <c r="DA24" s="678"/>
      <c r="DB24" s="678"/>
      <c r="DC24" s="697"/>
      <c r="DD24" s="719">
        <v>5392920</v>
      </c>
      <c r="DE24" s="673"/>
      <c r="DF24" s="673"/>
      <c r="DG24" s="673"/>
      <c r="DH24" s="673"/>
      <c r="DI24" s="673"/>
      <c r="DJ24" s="673"/>
      <c r="DK24" s="674"/>
      <c r="DL24" s="719">
        <v>5366267</v>
      </c>
      <c r="DM24" s="673"/>
      <c r="DN24" s="673"/>
      <c r="DO24" s="673"/>
      <c r="DP24" s="673"/>
      <c r="DQ24" s="673"/>
      <c r="DR24" s="673"/>
      <c r="DS24" s="673"/>
      <c r="DT24" s="673"/>
      <c r="DU24" s="673"/>
      <c r="DV24" s="674"/>
      <c r="DW24" s="677">
        <v>52.9</v>
      </c>
      <c r="DX24" s="678"/>
      <c r="DY24" s="678"/>
      <c r="DZ24" s="678"/>
      <c r="EA24" s="678"/>
      <c r="EB24" s="678"/>
      <c r="EC24" s="679"/>
    </row>
    <row r="25" spans="2:133" ht="11.25" customHeight="1" x14ac:dyDescent="0.25">
      <c r="B25" s="680" t="s">
        <v>297</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130</v>
      </c>
      <c r="AA25" s="686"/>
      <c r="AB25" s="686"/>
      <c r="AC25" s="686"/>
      <c r="AD25" s="687" t="s">
        <v>130</v>
      </c>
      <c r="AE25" s="687"/>
      <c r="AF25" s="687"/>
      <c r="AG25" s="687"/>
      <c r="AH25" s="687"/>
      <c r="AI25" s="687"/>
      <c r="AJ25" s="687"/>
      <c r="AK25" s="687"/>
      <c r="AL25" s="688" t="s">
        <v>130</v>
      </c>
      <c r="AM25" s="689"/>
      <c r="AN25" s="689"/>
      <c r="AO25" s="690"/>
      <c r="AP25" s="702" t="s">
        <v>298</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130</v>
      </c>
      <c r="BP25" s="686"/>
      <c r="BQ25" s="686"/>
      <c r="BR25" s="686"/>
      <c r="BS25" s="692" t="s">
        <v>130</v>
      </c>
      <c r="BT25" s="684"/>
      <c r="BU25" s="684"/>
      <c r="BV25" s="684"/>
      <c r="BW25" s="684"/>
      <c r="BX25" s="684"/>
      <c r="BY25" s="684"/>
      <c r="BZ25" s="684"/>
      <c r="CA25" s="684"/>
      <c r="CB25" s="693"/>
      <c r="CD25" s="698" t="s">
        <v>299</v>
      </c>
      <c r="CE25" s="699"/>
      <c r="CF25" s="699"/>
      <c r="CG25" s="699"/>
      <c r="CH25" s="699"/>
      <c r="CI25" s="699"/>
      <c r="CJ25" s="699"/>
      <c r="CK25" s="699"/>
      <c r="CL25" s="699"/>
      <c r="CM25" s="699"/>
      <c r="CN25" s="699"/>
      <c r="CO25" s="699"/>
      <c r="CP25" s="699"/>
      <c r="CQ25" s="700"/>
      <c r="CR25" s="683">
        <v>2515336</v>
      </c>
      <c r="CS25" s="708"/>
      <c r="CT25" s="708"/>
      <c r="CU25" s="708"/>
      <c r="CV25" s="708"/>
      <c r="CW25" s="708"/>
      <c r="CX25" s="708"/>
      <c r="CY25" s="709"/>
      <c r="CZ25" s="688">
        <v>12</v>
      </c>
      <c r="DA25" s="720"/>
      <c r="DB25" s="720"/>
      <c r="DC25" s="722"/>
      <c r="DD25" s="692">
        <v>2218828</v>
      </c>
      <c r="DE25" s="708"/>
      <c r="DF25" s="708"/>
      <c r="DG25" s="708"/>
      <c r="DH25" s="708"/>
      <c r="DI25" s="708"/>
      <c r="DJ25" s="708"/>
      <c r="DK25" s="709"/>
      <c r="DL25" s="692">
        <v>2193755</v>
      </c>
      <c r="DM25" s="708"/>
      <c r="DN25" s="708"/>
      <c r="DO25" s="708"/>
      <c r="DP25" s="708"/>
      <c r="DQ25" s="708"/>
      <c r="DR25" s="708"/>
      <c r="DS25" s="708"/>
      <c r="DT25" s="708"/>
      <c r="DU25" s="708"/>
      <c r="DV25" s="709"/>
      <c r="DW25" s="688">
        <v>21.6</v>
      </c>
      <c r="DX25" s="720"/>
      <c r="DY25" s="720"/>
      <c r="DZ25" s="720"/>
      <c r="EA25" s="720"/>
      <c r="EB25" s="720"/>
      <c r="EC25" s="721"/>
    </row>
    <row r="26" spans="2:133" ht="11.25" customHeight="1" x14ac:dyDescent="0.25">
      <c r="B26" s="680" t="s">
        <v>300</v>
      </c>
      <c r="C26" s="681"/>
      <c r="D26" s="681"/>
      <c r="E26" s="681"/>
      <c r="F26" s="681"/>
      <c r="G26" s="681"/>
      <c r="H26" s="681"/>
      <c r="I26" s="681"/>
      <c r="J26" s="681"/>
      <c r="K26" s="681"/>
      <c r="L26" s="681"/>
      <c r="M26" s="681"/>
      <c r="N26" s="681"/>
      <c r="O26" s="681"/>
      <c r="P26" s="681"/>
      <c r="Q26" s="682"/>
      <c r="R26" s="683">
        <v>10599261</v>
      </c>
      <c r="S26" s="684"/>
      <c r="T26" s="684"/>
      <c r="U26" s="684"/>
      <c r="V26" s="684"/>
      <c r="W26" s="684"/>
      <c r="X26" s="684"/>
      <c r="Y26" s="685"/>
      <c r="Z26" s="686">
        <v>49.2</v>
      </c>
      <c r="AA26" s="686"/>
      <c r="AB26" s="686"/>
      <c r="AC26" s="686"/>
      <c r="AD26" s="687">
        <v>9820689</v>
      </c>
      <c r="AE26" s="687"/>
      <c r="AF26" s="687"/>
      <c r="AG26" s="687"/>
      <c r="AH26" s="687"/>
      <c r="AI26" s="687"/>
      <c r="AJ26" s="687"/>
      <c r="AK26" s="687"/>
      <c r="AL26" s="688">
        <v>100</v>
      </c>
      <c r="AM26" s="689"/>
      <c r="AN26" s="689"/>
      <c r="AO26" s="690"/>
      <c r="AP26" s="702" t="s">
        <v>301</v>
      </c>
      <c r="AQ26" s="723"/>
      <c r="AR26" s="723"/>
      <c r="AS26" s="723"/>
      <c r="AT26" s="723"/>
      <c r="AU26" s="723"/>
      <c r="AV26" s="723"/>
      <c r="AW26" s="723"/>
      <c r="AX26" s="723"/>
      <c r="AY26" s="723"/>
      <c r="AZ26" s="723"/>
      <c r="BA26" s="723"/>
      <c r="BB26" s="723"/>
      <c r="BC26" s="723"/>
      <c r="BD26" s="723"/>
      <c r="BE26" s="723"/>
      <c r="BF26" s="704"/>
      <c r="BG26" s="683" t="s">
        <v>130</v>
      </c>
      <c r="BH26" s="684"/>
      <c r="BI26" s="684"/>
      <c r="BJ26" s="684"/>
      <c r="BK26" s="684"/>
      <c r="BL26" s="684"/>
      <c r="BM26" s="684"/>
      <c r="BN26" s="685"/>
      <c r="BO26" s="686" t="s">
        <v>130</v>
      </c>
      <c r="BP26" s="686"/>
      <c r="BQ26" s="686"/>
      <c r="BR26" s="686"/>
      <c r="BS26" s="692" t="s">
        <v>130</v>
      </c>
      <c r="BT26" s="684"/>
      <c r="BU26" s="684"/>
      <c r="BV26" s="684"/>
      <c r="BW26" s="684"/>
      <c r="BX26" s="684"/>
      <c r="BY26" s="684"/>
      <c r="BZ26" s="684"/>
      <c r="CA26" s="684"/>
      <c r="CB26" s="693"/>
      <c r="CD26" s="698" t="s">
        <v>302</v>
      </c>
      <c r="CE26" s="699"/>
      <c r="CF26" s="699"/>
      <c r="CG26" s="699"/>
      <c r="CH26" s="699"/>
      <c r="CI26" s="699"/>
      <c r="CJ26" s="699"/>
      <c r="CK26" s="699"/>
      <c r="CL26" s="699"/>
      <c r="CM26" s="699"/>
      <c r="CN26" s="699"/>
      <c r="CO26" s="699"/>
      <c r="CP26" s="699"/>
      <c r="CQ26" s="700"/>
      <c r="CR26" s="683">
        <v>1594931</v>
      </c>
      <c r="CS26" s="684"/>
      <c r="CT26" s="684"/>
      <c r="CU26" s="684"/>
      <c r="CV26" s="684"/>
      <c r="CW26" s="684"/>
      <c r="CX26" s="684"/>
      <c r="CY26" s="685"/>
      <c r="CZ26" s="688">
        <v>7.6</v>
      </c>
      <c r="DA26" s="720"/>
      <c r="DB26" s="720"/>
      <c r="DC26" s="722"/>
      <c r="DD26" s="692">
        <v>1415125</v>
      </c>
      <c r="DE26" s="684"/>
      <c r="DF26" s="684"/>
      <c r="DG26" s="684"/>
      <c r="DH26" s="684"/>
      <c r="DI26" s="684"/>
      <c r="DJ26" s="684"/>
      <c r="DK26" s="685"/>
      <c r="DL26" s="692" t="s">
        <v>130</v>
      </c>
      <c r="DM26" s="684"/>
      <c r="DN26" s="684"/>
      <c r="DO26" s="684"/>
      <c r="DP26" s="684"/>
      <c r="DQ26" s="684"/>
      <c r="DR26" s="684"/>
      <c r="DS26" s="684"/>
      <c r="DT26" s="684"/>
      <c r="DU26" s="684"/>
      <c r="DV26" s="685"/>
      <c r="DW26" s="688" t="s">
        <v>130</v>
      </c>
      <c r="DX26" s="720"/>
      <c r="DY26" s="720"/>
      <c r="DZ26" s="720"/>
      <c r="EA26" s="720"/>
      <c r="EB26" s="720"/>
      <c r="EC26" s="721"/>
    </row>
    <row r="27" spans="2:133" ht="11.25" customHeight="1" x14ac:dyDescent="0.25">
      <c r="B27" s="680" t="s">
        <v>303</v>
      </c>
      <c r="C27" s="681"/>
      <c r="D27" s="681"/>
      <c r="E27" s="681"/>
      <c r="F27" s="681"/>
      <c r="G27" s="681"/>
      <c r="H27" s="681"/>
      <c r="I27" s="681"/>
      <c r="J27" s="681"/>
      <c r="K27" s="681"/>
      <c r="L27" s="681"/>
      <c r="M27" s="681"/>
      <c r="N27" s="681"/>
      <c r="O27" s="681"/>
      <c r="P27" s="681"/>
      <c r="Q27" s="682"/>
      <c r="R27" s="683">
        <v>1553</v>
      </c>
      <c r="S27" s="684"/>
      <c r="T27" s="684"/>
      <c r="U27" s="684"/>
      <c r="V27" s="684"/>
      <c r="W27" s="684"/>
      <c r="X27" s="684"/>
      <c r="Y27" s="685"/>
      <c r="Z27" s="686">
        <v>0</v>
      </c>
      <c r="AA27" s="686"/>
      <c r="AB27" s="686"/>
      <c r="AC27" s="686"/>
      <c r="AD27" s="687">
        <v>1553</v>
      </c>
      <c r="AE27" s="687"/>
      <c r="AF27" s="687"/>
      <c r="AG27" s="687"/>
      <c r="AH27" s="687"/>
      <c r="AI27" s="687"/>
      <c r="AJ27" s="687"/>
      <c r="AK27" s="687"/>
      <c r="AL27" s="688">
        <v>0</v>
      </c>
      <c r="AM27" s="689"/>
      <c r="AN27" s="689"/>
      <c r="AO27" s="690"/>
      <c r="AP27" s="680" t="s">
        <v>304</v>
      </c>
      <c r="AQ27" s="681"/>
      <c r="AR27" s="681"/>
      <c r="AS27" s="681"/>
      <c r="AT27" s="681"/>
      <c r="AU27" s="681"/>
      <c r="AV27" s="681"/>
      <c r="AW27" s="681"/>
      <c r="AX27" s="681"/>
      <c r="AY27" s="681"/>
      <c r="AZ27" s="681"/>
      <c r="BA27" s="681"/>
      <c r="BB27" s="681"/>
      <c r="BC27" s="681"/>
      <c r="BD27" s="681"/>
      <c r="BE27" s="681"/>
      <c r="BF27" s="682"/>
      <c r="BG27" s="683">
        <v>2340879</v>
      </c>
      <c r="BH27" s="684"/>
      <c r="BI27" s="684"/>
      <c r="BJ27" s="684"/>
      <c r="BK27" s="684"/>
      <c r="BL27" s="684"/>
      <c r="BM27" s="684"/>
      <c r="BN27" s="685"/>
      <c r="BO27" s="686">
        <v>100</v>
      </c>
      <c r="BP27" s="686"/>
      <c r="BQ27" s="686"/>
      <c r="BR27" s="686"/>
      <c r="BS27" s="692" t="s">
        <v>130</v>
      </c>
      <c r="BT27" s="684"/>
      <c r="BU27" s="684"/>
      <c r="BV27" s="684"/>
      <c r="BW27" s="684"/>
      <c r="BX27" s="684"/>
      <c r="BY27" s="684"/>
      <c r="BZ27" s="684"/>
      <c r="CA27" s="684"/>
      <c r="CB27" s="693"/>
      <c r="CD27" s="698" t="s">
        <v>305</v>
      </c>
      <c r="CE27" s="699"/>
      <c r="CF27" s="699"/>
      <c r="CG27" s="699"/>
      <c r="CH27" s="699"/>
      <c r="CI27" s="699"/>
      <c r="CJ27" s="699"/>
      <c r="CK27" s="699"/>
      <c r="CL27" s="699"/>
      <c r="CM27" s="699"/>
      <c r="CN27" s="699"/>
      <c r="CO27" s="699"/>
      <c r="CP27" s="699"/>
      <c r="CQ27" s="700"/>
      <c r="CR27" s="683">
        <v>3065048</v>
      </c>
      <c r="CS27" s="708"/>
      <c r="CT27" s="708"/>
      <c r="CU27" s="708"/>
      <c r="CV27" s="708"/>
      <c r="CW27" s="708"/>
      <c r="CX27" s="708"/>
      <c r="CY27" s="709"/>
      <c r="CZ27" s="688">
        <v>14.6</v>
      </c>
      <c r="DA27" s="720"/>
      <c r="DB27" s="720"/>
      <c r="DC27" s="722"/>
      <c r="DD27" s="692">
        <v>903968</v>
      </c>
      <c r="DE27" s="708"/>
      <c r="DF27" s="708"/>
      <c r="DG27" s="708"/>
      <c r="DH27" s="708"/>
      <c r="DI27" s="708"/>
      <c r="DJ27" s="708"/>
      <c r="DK27" s="709"/>
      <c r="DL27" s="692">
        <v>902388</v>
      </c>
      <c r="DM27" s="708"/>
      <c r="DN27" s="708"/>
      <c r="DO27" s="708"/>
      <c r="DP27" s="708"/>
      <c r="DQ27" s="708"/>
      <c r="DR27" s="708"/>
      <c r="DS27" s="708"/>
      <c r="DT27" s="708"/>
      <c r="DU27" s="708"/>
      <c r="DV27" s="709"/>
      <c r="DW27" s="688">
        <v>8.9</v>
      </c>
      <c r="DX27" s="720"/>
      <c r="DY27" s="720"/>
      <c r="DZ27" s="720"/>
      <c r="EA27" s="720"/>
      <c r="EB27" s="720"/>
      <c r="EC27" s="721"/>
    </row>
    <row r="28" spans="2:133" ht="11.25" customHeight="1" x14ac:dyDescent="0.25">
      <c r="B28" s="680" t="s">
        <v>306</v>
      </c>
      <c r="C28" s="681"/>
      <c r="D28" s="681"/>
      <c r="E28" s="681"/>
      <c r="F28" s="681"/>
      <c r="G28" s="681"/>
      <c r="H28" s="681"/>
      <c r="I28" s="681"/>
      <c r="J28" s="681"/>
      <c r="K28" s="681"/>
      <c r="L28" s="681"/>
      <c r="M28" s="681"/>
      <c r="N28" s="681"/>
      <c r="O28" s="681"/>
      <c r="P28" s="681"/>
      <c r="Q28" s="682"/>
      <c r="R28" s="683">
        <v>98594</v>
      </c>
      <c r="S28" s="684"/>
      <c r="T28" s="684"/>
      <c r="U28" s="684"/>
      <c r="V28" s="684"/>
      <c r="W28" s="684"/>
      <c r="X28" s="684"/>
      <c r="Y28" s="685"/>
      <c r="Z28" s="686">
        <v>0.5</v>
      </c>
      <c r="AA28" s="686"/>
      <c r="AB28" s="686"/>
      <c r="AC28" s="686"/>
      <c r="AD28" s="687" t="s">
        <v>130</v>
      </c>
      <c r="AE28" s="687"/>
      <c r="AF28" s="687"/>
      <c r="AG28" s="687"/>
      <c r="AH28" s="687"/>
      <c r="AI28" s="687"/>
      <c r="AJ28" s="687"/>
      <c r="AK28" s="687"/>
      <c r="AL28" s="688" t="s">
        <v>130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307</v>
      </c>
      <c r="CE28" s="699"/>
      <c r="CF28" s="699"/>
      <c r="CG28" s="699"/>
      <c r="CH28" s="699"/>
      <c r="CI28" s="699"/>
      <c r="CJ28" s="699"/>
      <c r="CK28" s="699"/>
      <c r="CL28" s="699"/>
      <c r="CM28" s="699"/>
      <c r="CN28" s="699"/>
      <c r="CO28" s="699"/>
      <c r="CP28" s="699"/>
      <c r="CQ28" s="700"/>
      <c r="CR28" s="683">
        <v>2288456</v>
      </c>
      <c r="CS28" s="684"/>
      <c r="CT28" s="684"/>
      <c r="CU28" s="684"/>
      <c r="CV28" s="684"/>
      <c r="CW28" s="684"/>
      <c r="CX28" s="684"/>
      <c r="CY28" s="685"/>
      <c r="CZ28" s="688">
        <v>10.9</v>
      </c>
      <c r="DA28" s="720"/>
      <c r="DB28" s="720"/>
      <c r="DC28" s="722"/>
      <c r="DD28" s="692">
        <v>2270124</v>
      </c>
      <c r="DE28" s="684"/>
      <c r="DF28" s="684"/>
      <c r="DG28" s="684"/>
      <c r="DH28" s="684"/>
      <c r="DI28" s="684"/>
      <c r="DJ28" s="684"/>
      <c r="DK28" s="685"/>
      <c r="DL28" s="692">
        <v>2270124</v>
      </c>
      <c r="DM28" s="684"/>
      <c r="DN28" s="684"/>
      <c r="DO28" s="684"/>
      <c r="DP28" s="684"/>
      <c r="DQ28" s="684"/>
      <c r="DR28" s="684"/>
      <c r="DS28" s="684"/>
      <c r="DT28" s="684"/>
      <c r="DU28" s="684"/>
      <c r="DV28" s="685"/>
      <c r="DW28" s="688">
        <v>22.4</v>
      </c>
      <c r="DX28" s="720"/>
      <c r="DY28" s="720"/>
      <c r="DZ28" s="720"/>
      <c r="EA28" s="720"/>
      <c r="EB28" s="720"/>
      <c r="EC28" s="721"/>
    </row>
    <row r="29" spans="2:133" ht="11.25" customHeight="1" x14ac:dyDescent="0.25">
      <c r="B29" s="680" t="s">
        <v>308</v>
      </c>
      <c r="C29" s="681"/>
      <c r="D29" s="681"/>
      <c r="E29" s="681"/>
      <c r="F29" s="681"/>
      <c r="G29" s="681"/>
      <c r="H29" s="681"/>
      <c r="I29" s="681"/>
      <c r="J29" s="681"/>
      <c r="K29" s="681"/>
      <c r="L29" s="681"/>
      <c r="M29" s="681"/>
      <c r="N29" s="681"/>
      <c r="O29" s="681"/>
      <c r="P29" s="681"/>
      <c r="Q29" s="682"/>
      <c r="R29" s="683">
        <v>124839</v>
      </c>
      <c r="S29" s="684"/>
      <c r="T29" s="684"/>
      <c r="U29" s="684"/>
      <c r="V29" s="684"/>
      <c r="W29" s="684"/>
      <c r="X29" s="684"/>
      <c r="Y29" s="685"/>
      <c r="Z29" s="686">
        <v>0.6</v>
      </c>
      <c r="AA29" s="686"/>
      <c r="AB29" s="686"/>
      <c r="AC29" s="686"/>
      <c r="AD29" s="687" t="s">
        <v>130</v>
      </c>
      <c r="AE29" s="687"/>
      <c r="AF29" s="687"/>
      <c r="AG29" s="687"/>
      <c r="AH29" s="687"/>
      <c r="AI29" s="687"/>
      <c r="AJ29" s="687"/>
      <c r="AK29" s="687"/>
      <c r="AL29" s="688" t="s">
        <v>130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309</v>
      </c>
      <c r="CE29" s="730"/>
      <c r="CF29" s="698" t="s">
        <v>70</v>
      </c>
      <c r="CG29" s="699"/>
      <c r="CH29" s="699"/>
      <c r="CI29" s="699"/>
      <c r="CJ29" s="699"/>
      <c r="CK29" s="699"/>
      <c r="CL29" s="699"/>
      <c r="CM29" s="699"/>
      <c r="CN29" s="699"/>
      <c r="CO29" s="699"/>
      <c r="CP29" s="699"/>
      <c r="CQ29" s="700"/>
      <c r="CR29" s="683">
        <v>2288456</v>
      </c>
      <c r="CS29" s="708"/>
      <c r="CT29" s="708"/>
      <c r="CU29" s="708"/>
      <c r="CV29" s="708"/>
      <c r="CW29" s="708"/>
      <c r="CX29" s="708"/>
      <c r="CY29" s="709"/>
      <c r="CZ29" s="688">
        <v>10.9</v>
      </c>
      <c r="DA29" s="720"/>
      <c r="DB29" s="720"/>
      <c r="DC29" s="722"/>
      <c r="DD29" s="692">
        <v>2270124</v>
      </c>
      <c r="DE29" s="708"/>
      <c r="DF29" s="708"/>
      <c r="DG29" s="708"/>
      <c r="DH29" s="708"/>
      <c r="DI29" s="708"/>
      <c r="DJ29" s="708"/>
      <c r="DK29" s="709"/>
      <c r="DL29" s="692">
        <v>2270124</v>
      </c>
      <c r="DM29" s="708"/>
      <c r="DN29" s="708"/>
      <c r="DO29" s="708"/>
      <c r="DP29" s="708"/>
      <c r="DQ29" s="708"/>
      <c r="DR29" s="708"/>
      <c r="DS29" s="708"/>
      <c r="DT29" s="708"/>
      <c r="DU29" s="708"/>
      <c r="DV29" s="709"/>
      <c r="DW29" s="688">
        <v>22.4</v>
      </c>
      <c r="DX29" s="720"/>
      <c r="DY29" s="720"/>
      <c r="DZ29" s="720"/>
      <c r="EA29" s="720"/>
      <c r="EB29" s="720"/>
      <c r="EC29" s="721"/>
    </row>
    <row r="30" spans="2:133" ht="11.25" customHeight="1" x14ac:dyDescent="0.25">
      <c r="B30" s="680" t="s">
        <v>310</v>
      </c>
      <c r="C30" s="681"/>
      <c r="D30" s="681"/>
      <c r="E30" s="681"/>
      <c r="F30" s="681"/>
      <c r="G30" s="681"/>
      <c r="H30" s="681"/>
      <c r="I30" s="681"/>
      <c r="J30" s="681"/>
      <c r="K30" s="681"/>
      <c r="L30" s="681"/>
      <c r="M30" s="681"/>
      <c r="N30" s="681"/>
      <c r="O30" s="681"/>
      <c r="P30" s="681"/>
      <c r="Q30" s="682"/>
      <c r="R30" s="683">
        <v>42295</v>
      </c>
      <c r="S30" s="684"/>
      <c r="T30" s="684"/>
      <c r="U30" s="684"/>
      <c r="V30" s="684"/>
      <c r="W30" s="684"/>
      <c r="X30" s="684"/>
      <c r="Y30" s="685"/>
      <c r="Z30" s="686">
        <v>0.2</v>
      </c>
      <c r="AA30" s="686"/>
      <c r="AB30" s="686"/>
      <c r="AC30" s="686"/>
      <c r="AD30" s="687" t="s">
        <v>130</v>
      </c>
      <c r="AE30" s="687"/>
      <c r="AF30" s="687"/>
      <c r="AG30" s="687"/>
      <c r="AH30" s="687"/>
      <c r="AI30" s="687"/>
      <c r="AJ30" s="687"/>
      <c r="AK30" s="687"/>
      <c r="AL30" s="688" t="s">
        <v>130</v>
      </c>
      <c r="AM30" s="689"/>
      <c r="AN30" s="689"/>
      <c r="AO30" s="690"/>
      <c r="AP30" s="662" t="s">
        <v>228</v>
      </c>
      <c r="AQ30" s="663"/>
      <c r="AR30" s="663"/>
      <c r="AS30" s="663"/>
      <c r="AT30" s="663"/>
      <c r="AU30" s="663"/>
      <c r="AV30" s="663"/>
      <c r="AW30" s="663"/>
      <c r="AX30" s="663"/>
      <c r="AY30" s="663"/>
      <c r="AZ30" s="663"/>
      <c r="BA30" s="663"/>
      <c r="BB30" s="663"/>
      <c r="BC30" s="663"/>
      <c r="BD30" s="663"/>
      <c r="BE30" s="663"/>
      <c r="BF30" s="664"/>
      <c r="BG30" s="662" t="s">
        <v>311</v>
      </c>
      <c r="BH30" s="727"/>
      <c r="BI30" s="727"/>
      <c r="BJ30" s="727"/>
      <c r="BK30" s="727"/>
      <c r="BL30" s="727"/>
      <c r="BM30" s="727"/>
      <c r="BN30" s="727"/>
      <c r="BO30" s="727"/>
      <c r="BP30" s="727"/>
      <c r="BQ30" s="728"/>
      <c r="BR30" s="662" t="s">
        <v>312</v>
      </c>
      <c r="BS30" s="727"/>
      <c r="BT30" s="727"/>
      <c r="BU30" s="727"/>
      <c r="BV30" s="727"/>
      <c r="BW30" s="727"/>
      <c r="BX30" s="727"/>
      <c r="BY30" s="727"/>
      <c r="BZ30" s="727"/>
      <c r="CA30" s="727"/>
      <c r="CB30" s="728"/>
      <c r="CD30" s="731"/>
      <c r="CE30" s="732"/>
      <c r="CF30" s="698" t="s">
        <v>313</v>
      </c>
      <c r="CG30" s="699"/>
      <c r="CH30" s="699"/>
      <c r="CI30" s="699"/>
      <c r="CJ30" s="699"/>
      <c r="CK30" s="699"/>
      <c r="CL30" s="699"/>
      <c r="CM30" s="699"/>
      <c r="CN30" s="699"/>
      <c r="CO30" s="699"/>
      <c r="CP30" s="699"/>
      <c r="CQ30" s="700"/>
      <c r="CR30" s="683">
        <v>2198992</v>
      </c>
      <c r="CS30" s="684"/>
      <c r="CT30" s="684"/>
      <c r="CU30" s="684"/>
      <c r="CV30" s="684"/>
      <c r="CW30" s="684"/>
      <c r="CX30" s="684"/>
      <c r="CY30" s="685"/>
      <c r="CZ30" s="688">
        <v>10.5</v>
      </c>
      <c r="DA30" s="720"/>
      <c r="DB30" s="720"/>
      <c r="DC30" s="722"/>
      <c r="DD30" s="692">
        <v>2180660</v>
      </c>
      <c r="DE30" s="684"/>
      <c r="DF30" s="684"/>
      <c r="DG30" s="684"/>
      <c r="DH30" s="684"/>
      <c r="DI30" s="684"/>
      <c r="DJ30" s="684"/>
      <c r="DK30" s="685"/>
      <c r="DL30" s="692">
        <v>2180660</v>
      </c>
      <c r="DM30" s="684"/>
      <c r="DN30" s="684"/>
      <c r="DO30" s="684"/>
      <c r="DP30" s="684"/>
      <c r="DQ30" s="684"/>
      <c r="DR30" s="684"/>
      <c r="DS30" s="684"/>
      <c r="DT30" s="684"/>
      <c r="DU30" s="684"/>
      <c r="DV30" s="685"/>
      <c r="DW30" s="688">
        <v>21.5</v>
      </c>
      <c r="DX30" s="720"/>
      <c r="DY30" s="720"/>
      <c r="DZ30" s="720"/>
      <c r="EA30" s="720"/>
      <c r="EB30" s="720"/>
      <c r="EC30" s="721"/>
    </row>
    <row r="31" spans="2:133" ht="11.25" customHeight="1" x14ac:dyDescent="0.25">
      <c r="B31" s="680" t="s">
        <v>314</v>
      </c>
      <c r="C31" s="681"/>
      <c r="D31" s="681"/>
      <c r="E31" s="681"/>
      <c r="F31" s="681"/>
      <c r="G31" s="681"/>
      <c r="H31" s="681"/>
      <c r="I31" s="681"/>
      <c r="J31" s="681"/>
      <c r="K31" s="681"/>
      <c r="L31" s="681"/>
      <c r="M31" s="681"/>
      <c r="N31" s="681"/>
      <c r="O31" s="681"/>
      <c r="P31" s="681"/>
      <c r="Q31" s="682"/>
      <c r="R31" s="683">
        <v>2193481</v>
      </c>
      <c r="S31" s="684"/>
      <c r="T31" s="684"/>
      <c r="U31" s="684"/>
      <c r="V31" s="684"/>
      <c r="W31" s="684"/>
      <c r="X31" s="684"/>
      <c r="Y31" s="685"/>
      <c r="Z31" s="686">
        <v>10.199999999999999</v>
      </c>
      <c r="AA31" s="686"/>
      <c r="AB31" s="686"/>
      <c r="AC31" s="686"/>
      <c r="AD31" s="687" t="s">
        <v>130</v>
      </c>
      <c r="AE31" s="687"/>
      <c r="AF31" s="687"/>
      <c r="AG31" s="687"/>
      <c r="AH31" s="687"/>
      <c r="AI31" s="687"/>
      <c r="AJ31" s="687"/>
      <c r="AK31" s="687"/>
      <c r="AL31" s="688" t="s">
        <v>130</v>
      </c>
      <c r="AM31" s="689"/>
      <c r="AN31" s="689"/>
      <c r="AO31" s="690"/>
      <c r="AP31" s="740" t="s">
        <v>315</v>
      </c>
      <c r="AQ31" s="741"/>
      <c r="AR31" s="741"/>
      <c r="AS31" s="741"/>
      <c r="AT31" s="746" t="s">
        <v>316</v>
      </c>
      <c r="AU31" s="231"/>
      <c r="AV31" s="231"/>
      <c r="AW31" s="231"/>
      <c r="AX31" s="669" t="s">
        <v>190</v>
      </c>
      <c r="AY31" s="670"/>
      <c r="AZ31" s="670"/>
      <c r="BA31" s="670"/>
      <c r="BB31" s="670"/>
      <c r="BC31" s="670"/>
      <c r="BD31" s="670"/>
      <c r="BE31" s="670"/>
      <c r="BF31" s="671"/>
      <c r="BG31" s="739">
        <v>98.8</v>
      </c>
      <c r="BH31" s="735"/>
      <c r="BI31" s="735"/>
      <c r="BJ31" s="735"/>
      <c r="BK31" s="735"/>
      <c r="BL31" s="735"/>
      <c r="BM31" s="678">
        <v>93</v>
      </c>
      <c r="BN31" s="735"/>
      <c r="BO31" s="735"/>
      <c r="BP31" s="735"/>
      <c r="BQ31" s="736"/>
      <c r="BR31" s="739">
        <v>98.8</v>
      </c>
      <c r="BS31" s="735"/>
      <c r="BT31" s="735"/>
      <c r="BU31" s="735"/>
      <c r="BV31" s="735"/>
      <c r="BW31" s="735"/>
      <c r="BX31" s="678">
        <v>92</v>
      </c>
      <c r="BY31" s="735"/>
      <c r="BZ31" s="735"/>
      <c r="CA31" s="735"/>
      <c r="CB31" s="736"/>
      <c r="CD31" s="731"/>
      <c r="CE31" s="732"/>
      <c r="CF31" s="698" t="s">
        <v>317</v>
      </c>
      <c r="CG31" s="699"/>
      <c r="CH31" s="699"/>
      <c r="CI31" s="699"/>
      <c r="CJ31" s="699"/>
      <c r="CK31" s="699"/>
      <c r="CL31" s="699"/>
      <c r="CM31" s="699"/>
      <c r="CN31" s="699"/>
      <c r="CO31" s="699"/>
      <c r="CP31" s="699"/>
      <c r="CQ31" s="700"/>
      <c r="CR31" s="683">
        <v>89464</v>
      </c>
      <c r="CS31" s="708"/>
      <c r="CT31" s="708"/>
      <c r="CU31" s="708"/>
      <c r="CV31" s="708"/>
      <c r="CW31" s="708"/>
      <c r="CX31" s="708"/>
      <c r="CY31" s="709"/>
      <c r="CZ31" s="688">
        <v>0.4</v>
      </c>
      <c r="DA31" s="720"/>
      <c r="DB31" s="720"/>
      <c r="DC31" s="722"/>
      <c r="DD31" s="692">
        <v>89464</v>
      </c>
      <c r="DE31" s="708"/>
      <c r="DF31" s="708"/>
      <c r="DG31" s="708"/>
      <c r="DH31" s="708"/>
      <c r="DI31" s="708"/>
      <c r="DJ31" s="708"/>
      <c r="DK31" s="709"/>
      <c r="DL31" s="692">
        <v>89464</v>
      </c>
      <c r="DM31" s="708"/>
      <c r="DN31" s="708"/>
      <c r="DO31" s="708"/>
      <c r="DP31" s="708"/>
      <c r="DQ31" s="708"/>
      <c r="DR31" s="708"/>
      <c r="DS31" s="708"/>
      <c r="DT31" s="708"/>
      <c r="DU31" s="708"/>
      <c r="DV31" s="709"/>
      <c r="DW31" s="688">
        <v>0.9</v>
      </c>
      <c r="DX31" s="720"/>
      <c r="DY31" s="720"/>
      <c r="DZ31" s="720"/>
      <c r="EA31" s="720"/>
      <c r="EB31" s="720"/>
      <c r="EC31" s="721"/>
    </row>
    <row r="32" spans="2:133" ht="11.25" customHeight="1" x14ac:dyDescent="0.25">
      <c r="B32" s="750" t="s">
        <v>318</v>
      </c>
      <c r="C32" s="751"/>
      <c r="D32" s="751"/>
      <c r="E32" s="751"/>
      <c r="F32" s="751"/>
      <c r="G32" s="751"/>
      <c r="H32" s="751"/>
      <c r="I32" s="751"/>
      <c r="J32" s="751"/>
      <c r="K32" s="751"/>
      <c r="L32" s="751"/>
      <c r="M32" s="751"/>
      <c r="N32" s="751"/>
      <c r="O32" s="751"/>
      <c r="P32" s="751"/>
      <c r="Q32" s="752"/>
      <c r="R32" s="683" t="s">
        <v>130</v>
      </c>
      <c r="S32" s="684"/>
      <c r="T32" s="684"/>
      <c r="U32" s="684"/>
      <c r="V32" s="684"/>
      <c r="W32" s="684"/>
      <c r="X32" s="684"/>
      <c r="Y32" s="685"/>
      <c r="Z32" s="686" t="s">
        <v>130</v>
      </c>
      <c r="AA32" s="686"/>
      <c r="AB32" s="686"/>
      <c r="AC32" s="686"/>
      <c r="AD32" s="687" t="s">
        <v>130</v>
      </c>
      <c r="AE32" s="687"/>
      <c r="AF32" s="687"/>
      <c r="AG32" s="687"/>
      <c r="AH32" s="687"/>
      <c r="AI32" s="687"/>
      <c r="AJ32" s="687"/>
      <c r="AK32" s="687"/>
      <c r="AL32" s="688" t="s">
        <v>130</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49">
        <v>99</v>
      </c>
      <c r="BH32" s="708"/>
      <c r="BI32" s="708"/>
      <c r="BJ32" s="708"/>
      <c r="BK32" s="708"/>
      <c r="BL32" s="708"/>
      <c r="BM32" s="689">
        <v>95.9</v>
      </c>
      <c r="BN32" s="737"/>
      <c r="BO32" s="737"/>
      <c r="BP32" s="737"/>
      <c r="BQ32" s="738"/>
      <c r="BR32" s="749">
        <v>99.1</v>
      </c>
      <c r="BS32" s="708"/>
      <c r="BT32" s="708"/>
      <c r="BU32" s="708"/>
      <c r="BV32" s="708"/>
      <c r="BW32" s="708"/>
      <c r="BX32" s="689">
        <v>95.7</v>
      </c>
      <c r="BY32" s="737"/>
      <c r="BZ32" s="737"/>
      <c r="CA32" s="737"/>
      <c r="CB32" s="738"/>
      <c r="CD32" s="733"/>
      <c r="CE32" s="734"/>
      <c r="CF32" s="698" t="s">
        <v>321</v>
      </c>
      <c r="CG32" s="699"/>
      <c r="CH32" s="699"/>
      <c r="CI32" s="699"/>
      <c r="CJ32" s="699"/>
      <c r="CK32" s="699"/>
      <c r="CL32" s="699"/>
      <c r="CM32" s="699"/>
      <c r="CN32" s="699"/>
      <c r="CO32" s="699"/>
      <c r="CP32" s="699"/>
      <c r="CQ32" s="700"/>
      <c r="CR32" s="683" t="s">
        <v>130</v>
      </c>
      <c r="CS32" s="684"/>
      <c r="CT32" s="684"/>
      <c r="CU32" s="684"/>
      <c r="CV32" s="684"/>
      <c r="CW32" s="684"/>
      <c r="CX32" s="684"/>
      <c r="CY32" s="685"/>
      <c r="CZ32" s="688" t="s">
        <v>130</v>
      </c>
      <c r="DA32" s="720"/>
      <c r="DB32" s="720"/>
      <c r="DC32" s="722"/>
      <c r="DD32" s="692" t="s">
        <v>130</v>
      </c>
      <c r="DE32" s="684"/>
      <c r="DF32" s="684"/>
      <c r="DG32" s="684"/>
      <c r="DH32" s="684"/>
      <c r="DI32" s="684"/>
      <c r="DJ32" s="684"/>
      <c r="DK32" s="685"/>
      <c r="DL32" s="692" t="s">
        <v>130</v>
      </c>
      <c r="DM32" s="684"/>
      <c r="DN32" s="684"/>
      <c r="DO32" s="684"/>
      <c r="DP32" s="684"/>
      <c r="DQ32" s="684"/>
      <c r="DR32" s="684"/>
      <c r="DS32" s="684"/>
      <c r="DT32" s="684"/>
      <c r="DU32" s="684"/>
      <c r="DV32" s="685"/>
      <c r="DW32" s="688" t="s">
        <v>130</v>
      </c>
      <c r="DX32" s="720"/>
      <c r="DY32" s="720"/>
      <c r="DZ32" s="720"/>
      <c r="EA32" s="720"/>
      <c r="EB32" s="720"/>
      <c r="EC32" s="721"/>
    </row>
    <row r="33" spans="2:133" ht="11.25" customHeight="1" x14ac:dyDescent="0.25">
      <c r="B33" s="680" t="s">
        <v>322</v>
      </c>
      <c r="C33" s="681"/>
      <c r="D33" s="681"/>
      <c r="E33" s="681"/>
      <c r="F33" s="681"/>
      <c r="G33" s="681"/>
      <c r="H33" s="681"/>
      <c r="I33" s="681"/>
      <c r="J33" s="681"/>
      <c r="K33" s="681"/>
      <c r="L33" s="681"/>
      <c r="M33" s="681"/>
      <c r="N33" s="681"/>
      <c r="O33" s="681"/>
      <c r="P33" s="681"/>
      <c r="Q33" s="682"/>
      <c r="R33" s="683">
        <v>1147569</v>
      </c>
      <c r="S33" s="684"/>
      <c r="T33" s="684"/>
      <c r="U33" s="684"/>
      <c r="V33" s="684"/>
      <c r="W33" s="684"/>
      <c r="X33" s="684"/>
      <c r="Y33" s="685"/>
      <c r="Z33" s="686">
        <v>5.3</v>
      </c>
      <c r="AA33" s="686"/>
      <c r="AB33" s="686"/>
      <c r="AC33" s="686"/>
      <c r="AD33" s="687" t="s">
        <v>130</v>
      </c>
      <c r="AE33" s="687"/>
      <c r="AF33" s="687"/>
      <c r="AG33" s="687"/>
      <c r="AH33" s="687"/>
      <c r="AI33" s="687"/>
      <c r="AJ33" s="687"/>
      <c r="AK33" s="687"/>
      <c r="AL33" s="688" t="s">
        <v>130</v>
      </c>
      <c r="AM33" s="689"/>
      <c r="AN33" s="689"/>
      <c r="AO33" s="690"/>
      <c r="AP33" s="744"/>
      <c r="AQ33" s="745"/>
      <c r="AR33" s="745"/>
      <c r="AS33" s="745"/>
      <c r="AT33" s="748"/>
      <c r="AU33" s="232"/>
      <c r="AV33" s="232"/>
      <c r="AW33" s="232"/>
      <c r="AX33" s="724" t="s">
        <v>323</v>
      </c>
      <c r="AY33" s="725"/>
      <c r="AZ33" s="725"/>
      <c r="BA33" s="725"/>
      <c r="BB33" s="725"/>
      <c r="BC33" s="725"/>
      <c r="BD33" s="725"/>
      <c r="BE33" s="725"/>
      <c r="BF33" s="726"/>
      <c r="BG33" s="753">
        <v>98.4</v>
      </c>
      <c r="BH33" s="754"/>
      <c r="BI33" s="754"/>
      <c r="BJ33" s="754"/>
      <c r="BK33" s="754"/>
      <c r="BL33" s="754"/>
      <c r="BM33" s="755">
        <v>89.3</v>
      </c>
      <c r="BN33" s="754"/>
      <c r="BO33" s="754"/>
      <c r="BP33" s="754"/>
      <c r="BQ33" s="756"/>
      <c r="BR33" s="753">
        <v>98.3</v>
      </c>
      <c r="BS33" s="754"/>
      <c r="BT33" s="754"/>
      <c r="BU33" s="754"/>
      <c r="BV33" s="754"/>
      <c r="BW33" s="754"/>
      <c r="BX33" s="755">
        <v>87.6</v>
      </c>
      <c r="BY33" s="754"/>
      <c r="BZ33" s="754"/>
      <c r="CA33" s="754"/>
      <c r="CB33" s="756"/>
      <c r="CD33" s="698" t="s">
        <v>324</v>
      </c>
      <c r="CE33" s="699"/>
      <c r="CF33" s="699"/>
      <c r="CG33" s="699"/>
      <c r="CH33" s="699"/>
      <c r="CI33" s="699"/>
      <c r="CJ33" s="699"/>
      <c r="CK33" s="699"/>
      <c r="CL33" s="699"/>
      <c r="CM33" s="699"/>
      <c r="CN33" s="699"/>
      <c r="CO33" s="699"/>
      <c r="CP33" s="699"/>
      <c r="CQ33" s="700"/>
      <c r="CR33" s="683">
        <v>8912758</v>
      </c>
      <c r="CS33" s="708"/>
      <c r="CT33" s="708"/>
      <c r="CU33" s="708"/>
      <c r="CV33" s="708"/>
      <c r="CW33" s="708"/>
      <c r="CX33" s="708"/>
      <c r="CY33" s="709"/>
      <c r="CZ33" s="688">
        <v>42.6</v>
      </c>
      <c r="DA33" s="720"/>
      <c r="DB33" s="720"/>
      <c r="DC33" s="722"/>
      <c r="DD33" s="692">
        <v>7520826</v>
      </c>
      <c r="DE33" s="708"/>
      <c r="DF33" s="708"/>
      <c r="DG33" s="708"/>
      <c r="DH33" s="708"/>
      <c r="DI33" s="708"/>
      <c r="DJ33" s="708"/>
      <c r="DK33" s="709"/>
      <c r="DL33" s="692">
        <v>4542173</v>
      </c>
      <c r="DM33" s="708"/>
      <c r="DN33" s="708"/>
      <c r="DO33" s="708"/>
      <c r="DP33" s="708"/>
      <c r="DQ33" s="708"/>
      <c r="DR33" s="708"/>
      <c r="DS33" s="708"/>
      <c r="DT33" s="708"/>
      <c r="DU33" s="708"/>
      <c r="DV33" s="709"/>
      <c r="DW33" s="688">
        <v>44.8</v>
      </c>
      <c r="DX33" s="720"/>
      <c r="DY33" s="720"/>
      <c r="DZ33" s="720"/>
      <c r="EA33" s="720"/>
      <c r="EB33" s="720"/>
      <c r="EC33" s="721"/>
    </row>
    <row r="34" spans="2:133" ht="11.25" customHeight="1" x14ac:dyDescent="0.25">
      <c r="B34" s="680" t="s">
        <v>325</v>
      </c>
      <c r="C34" s="681"/>
      <c r="D34" s="681"/>
      <c r="E34" s="681"/>
      <c r="F34" s="681"/>
      <c r="G34" s="681"/>
      <c r="H34" s="681"/>
      <c r="I34" s="681"/>
      <c r="J34" s="681"/>
      <c r="K34" s="681"/>
      <c r="L34" s="681"/>
      <c r="M34" s="681"/>
      <c r="N34" s="681"/>
      <c r="O34" s="681"/>
      <c r="P34" s="681"/>
      <c r="Q34" s="682"/>
      <c r="R34" s="683">
        <v>38553</v>
      </c>
      <c r="S34" s="684"/>
      <c r="T34" s="684"/>
      <c r="U34" s="684"/>
      <c r="V34" s="684"/>
      <c r="W34" s="684"/>
      <c r="X34" s="684"/>
      <c r="Y34" s="685"/>
      <c r="Z34" s="686">
        <v>0.2</v>
      </c>
      <c r="AA34" s="686"/>
      <c r="AB34" s="686"/>
      <c r="AC34" s="686"/>
      <c r="AD34" s="687" t="s">
        <v>130</v>
      </c>
      <c r="AE34" s="687"/>
      <c r="AF34" s="687"/>
      <c r="AG34" s="687"/>
      <c r="AH34" s="687"/>
      <c r="AI34" s="687"/>
      <c r="AJ34" s="687"/>
      <c r="AK34" s="687"/>
      <c r="AL34" s="688" t="s">
        <v>130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2056683</v>
      </c>
      <c r="CS34" s="684"/>
      <c r="CT34" s="684"/>
      <c r="CU34" s="684"/>
      <c r="CV34" s="684"/>
      <c r="CW34" s="684"/>
      <c r="CX34" s="684"/>
      <c r="CY34" s="685"/>
      <c r="CZ34" s="688">
        <v>9.8000000000000007</v>
      </c>
      <c r="DA34" s="720"/>
      <c r="DB34" s="720"/>
      <c r="DC34" s="722"/>
      <c r="DD34" s="692">
        <v>1551401</v>
      </c>
      <c r="DE34" s="684"/>
      <c r="DF34" s="684"/>
      <c r="DG34" s="684"/>
      <c r="DH34" s="684"/>
      <c r="DI34" s="684"/>
      <c r="DJ34" s="684"/>
      <c r="DK34" s="685"/>
      <c r="DL34" s="692">
        <v>1219538</v>
      </c>
      <c r="DM34" s="684"/>
      <c r="DN34" s="684"/>
      <c r="DO34" s="684"/>
      <c r="DP34" s="684"/>
      <c r="DQ34" s="684"/>
      <c r="DR34" s="684"/>
      <c r="DS34" s="684"/>
      <c r="DT34" s="684"/>
      <c r="DU34" s="684"/>
      <c r="DV34" s="685"/>
      <c r="DW34" s="688">
        <v>12</v>
      </c>
      <c r="DX34" s="720"/>
      <c r="DY34" s="720"/>
      <c r="DZ34" s="720"/>
      <c r="EA34" s="720"/>
      <c r="EB34" s="720"/>
      <c r="EC34" s="721"/>
    </row>
    <row r="35" spans="2:133" ht="11.25" customHeight="1" x14ac:dyDescent="0.25">
      <c r="B35" s="680" t="s">
        <v>327</v>
      </c>
      <c r="C35" s="681"/>
      <c r="D35" s="681"/>
      <c r="E35" s="681"/>
      <c r="F35" s="681"/>
      <c r="G35" s="681"/>
      <c r="H35" s="681"/>
      <c r="I35" s="681"/>
      <c r="J35" s="681"/>
      <c r="K35" s="681"/>
      <c r="L35" s="681"/>
      <c r="M35" s="681"/>
      <c r="N35" s="681"/>
      <c r="O35" s="681"/>
      <c r="P35" s="681"/>
      <c r="Q35" s="682"/>
      <c r="R35" s="683">
        <v>694165</v>
      </c>
      <c r="S35" s="684"/>
      <c r="T35" s="684"/>
      <c r="U35" s="684"/>
      <c r="V35" s="684"/>
      <c r="W35" s="684"/>
      <c r="X35" s="684"/>
      <c r="Y35" s="685"/>
      <c r="Z35" s="686">
        <v>3.2</v>
      </c>
      <c r="AA35" s="686"/>
      <c r="AB35" s="686"/>
      <c r="AC35" s="686"/>
      <c r="AD35" s="687" t="s">
        <v>130</v>
      </c>
      <c r="AE35" s="687"/>
      <c r="AF35" s="687"/>
      <c r="AG35" s="687"/>
      <c r="AH35" s="687"/>
      <c r="AI35" s="687"/>
      <c r="AJ35" s="687"/>
      <c r="AK35" s="687"/>
      <c r="AL35" s="688" t="s">
        <v>130</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61871</v>
      </c>
      <c r="CS35" s="708"/>
      <c r="CT35" s="708"/>
      <c r="CU35" s="708"/>
      <c r="CV35" s="708"/>
      <c r="CW35" s="708"/>
      <c r="CX35" s="708"/>
      <c r="CY35" s="709"/>
      <c r="CZ35" s="688">
        <v>0.3</v>
      </c>
      <c r="DA35" s="720"/>
      <c r="DB35" s="720"/>
      <c r="DC35" s="722"/>
      <c r="DD35" s="692">
        <v>51554</v>
      </c>
      <c r="DE35" s="708"/>
      <c r="DF35" s="708"/>
      <c r="DG35" s="708"/>
      <c r="DH35" s="708"/>
      <c r="DI35" s="708"/>
      <c r="DJ35" s="708"/>
      <c r="DK35" s="709"/>
      <c r="DL35" s="692">
        <v>23288</v>
      </c>
      <c r="DM35" s="708"/>
      <c r="DN35" s="708"/>
      <c r="DO35" s="708"/>
      <c r="DP35" s="708"/>
      <c r="DQ35" s="708"/>
      <c r="DR35" s="708"/>
      <c r="DS35" s="708"/>
      <c r="DT35" s="708"/>
      <c r="DU35" s="708"/>
      <c r="DV35" s="709"/>
      <c r="DW35" s="688">
        <v>0.2</v>
      </c>
      <c r="DX35" s="720"/>
      <c r="DY35" s="720"/>
      <c r="DZ35" s="720"/>
      <c r="EA35" s="720"/>
      <c r="EB35" s="720"/>
      <c r="EC35" s="721"/>
    </row>
    <row r="36" spans="2:133" ht="11.25" customHeight="1" x14ac:dyDescent="0.25">
      <c r="B36" s="680" t="s">
        <v>331</v>
      </c>
      <c r="C36" s="681"/>
      <c r="D36" s="681"/>
      <c r="E36" s="681"/>
      <c r="F36" s="681"/>
      <c r="G36" s="681"/>
      <c r="H36" s="681"/>
      <c r="I36" s="681"/>
      <c r="J36" s="681"/>
      <c r="K36" s="681"/>
      <c r="L36" s="681"/>
      <c r="M36" s="681"/>
      <c r="N36" s="681"/>
      <c r="O36" s="681"/>
      <c r="P36" s="681"/>
      <c r="Q36" s="682"/>
      <c r="R36" s="683">
        <v>2007700</v>
      </c>
      <c r="S36" s="684"/>
      <c r="T36" s="684"/>
      <c r="U36" s="684"/>
      <c r="V36" s="684"/>
      <c r="W36" s="684"/>
      <c r="X36" s="684"/>
      <c r="Y36" s="685"/>
      <c r="Z36" s="686">
        <v>9.3000000000000007</v>
      </c>
      <c r="AA36" s="686"/>
      <c r="AB36" s="686"/>
      <c r="AC36" s="686"/>
      <c r="AD36" s="687" t="s">
        <v>130</v>
      </c>
      <c r="AE36" s="687"/>
      <c r="AF36" s="687"/>
      <c r="AG36" s="687"/>
      <c r="AH36" s="687"/>
      <c r="AI36" s="687"/>
      <c r="AJ36" s="687"/>
      <c r="AK36" s="687"/>
      <c r="AL36" s="688" t="s">
        <v>130</v>
      </c>
      <c r="AM36" s="689"/>
      <c r="AN36" s="689"/>
      <c r="AO36" s="690"/>
      <c r="AP36" s="235"/>
      <c r="AQ36" s="757" t="s">
        <v>332</v>
      </c>
      <c r="AR36" s="758"/>
      <c r="AS36" s="758"/>
      <c r="AT36" s="758"/>
      <c r="AU36" s="758"/>
      <c r="AV36" s="758"/>
      <c r="AW36" s="758"/>
      <c r="AX36" s="758"/>
      <c r="AY36" s="759"/>
      <c r="AZ36" s="672">
        <v>2410841</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616557</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2721271</v>
      </c>
      <c r="CS36" s="684"/>
      <c r="CT36" s="684"/>
      <c r="CU36" s="684"/>
      <c r="CV36" s="684"/>
      <c r="CW36" s="684"/>
      <c r="CX36" s="684"/>
      <c r="CY36" s="685"/>
      <c r="CZ36" s="688">
        <v>13</v>
      </c>
      <c r="DA36" s="720"/>
      <c r="DB36" s="720"/>
      <c r="DC36" s="722"/>
      <c r="DD36" s="692">
        <v>2216633</v>
      </c>
      <c r="DE36" s="684"/>
      <c r="DF36" s="684"/>
      <c r="DG36" s="684"/>
      <c r="DH36" s="684"/>
      <c r="DI36" s="684"/>
      <c r="DJ36" s="684"/>
      <c r="DK36" s="685"/>
      <c r="DL36" s="692">
        <v>1973875</v>
      </c>
      <c r="DM36" s="684"/>
      <c r="DN36" s="684"/>
      <c r="DO36" s="684"/>
      <c r="DP36" s="684"/>
      <c r="DQ36" s="684"/>
      <c r="DR36" s="684"/>
      <c r="DS36" s="684"/>
      <c r="DT36" s="684"/>
      <c r="DU36" s="684"/>
      <c r="DV36" s="685"/>
      <c r="DW36" s="688">
        <v>19.5</v>
      </c>
      <c r="DX36" s="720"/>
      <c r="DY36" s="720"/>
      <c r="DZ36" s="720"/>
      <c r="EA36" s="720"/>
      <c r="EB36" s="720"/>
      <c r="EC36" s="721"/>
    </row>
    <row r="37" spans="2:133" ht="11.25" customHeight="1" x14ac:dyDescent="0.25">
      <c r="B37" s="680" t="s">
        <v>335</v>
      </c>
      <c r="C37" s="681"/>
      <c r="D37" s="681"/>
      <c r="E37" s="681"/>
      <c r="F37" s="681"/>
      <c r="G37" s="681"/>
      <c r="H37" s="681"/>
      <c r="I37" s="681"/>
      <c r="J37" s="681"/>
      <c r="K37" s="681"/>
      <c r="L37" s="681"/>
      <c r="M37" s="681"/>
      <c r="N37" s="681"/>
      <c r="O37" s="681"/>
      <c r="P37" s="681"/>
      <c r="Q37" s="682"/>
      <c r="R37" s="683">
        <v>1203469</v>
      </c>
      <c r="S37" s="684"/>
      <c r="T37" s="684"/>
      <c r="U37" s="684"/>
      <c r="V37" s="684"/>
      <c r="W37" s="684"/>
      <c r="X37" s="684"/>
      <c r="Y37" s="685"/>
      <c r="Z37" s="686">
        <v>5.6</v>
      </c>
      <c r="AA37" s="686"/>
      <c r="AB37" s="686"/>
      <c r="AC37" s="686"/>
      <c r="AD37" s="687" t="s">
        <v>130</v>
      </c>
      <c r="AE37" s="687"/>
      <c r="AF37" s="687"/>
      <c r="AG37" s="687"/>
      <c r="AH37" s="687"/>
      <c r="AI37" s="687"/>
      <c r="AJ37" s="687"/>
      <c r="AK37" s="687"/>
      <c r="AL37" s="688" t="s">
        <v>130</v>
      </c>
      <c r="AM37" s="689"/>
      <c r="AN37" s="689"/>
      <c r="AO37" s="690"/>
      <c r="AQ37" s="761" t="s">
        <v>336</v>
      </c>
      <c r="AR37" s="762"/>
      <c r="AS37" s="762"/>
      <c r="AT37" s="762"/>
      <c r="AU37" s="762"/>
      <c r="AV37" s="762"/>
      <c r="AW37" s="762"/>
      <c r="AX37" s="762"/>
      <c r="AY37" s="763"/>
      <c r="AZ37" s="683">
        <v>315576</v>
      </c>
      <c r="BA37" s="684"/>
      <c r="BB37" s="684"/>
      <c r="BC37" s="684"/>
      <c r="BD37" s="708"/>
      <c r="BE37" s="708"/>
      <c r="BF37" s="738"/>
      <c r="BG37" s="698" t="s">
        <v>337</v>
      </c>
      <c r="BH37" s="699"/>
      <c r="BI37" s="699"/>
      <c r="BJ37" s="699"/>
      <c r="BK37" s="699"/>
      <c r="BL37" s="699"/>
      <c r="BM37" s="699"/>
      <c r="BN37" s="699"/>
      <c r="BO37" s="699"/>
      <c r="BP37" s="699"/>
      <c r="BQ37" s="699"/>
      <c r="BR37" s="699"/>
      <c r="BS37" s="699"/>
      <c r="BT37" s="699"/>
      <c r="BU37" s="700"/>
      <c r="BV37" s="683">
        <v>535417</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976741</v>
      </c>
      <c r="CS37" s="708"/>
      <c r="CT37" s="708"/>
      <c r="CU37" s="708"/>
      <c r="CV37" s="708"/>
      <c r="CW37" s="708"/>
      <c r="CX37" s="708"/>
      <c r="CY37" s="709"/>
      <c r="CZ37" s="688">
        <v>4.7</v>
      </c>
      <c r="DA37" s="720"/>
      <c r="DB37" s="720"/>
      <c r="DC37" s="722"/>
      <c r="DD37" s="692">
        <v>953441</v>
      </c>
      <c r="DE37" s="708"/>
      <c r="DF37" s="708"/>
      <c r="DG37" s="708"/>
      <c r="DH37" s="708"/>
      <c r="DI37" s="708"/>
      <c r="DJ37" s="708"/>
      <c r="DK37" s="709"/>
      <c r="DL37" s="692">
        <v>946245</v>
      </c>
      <c r="DM37" s="708"/>
      <c r="DN37" s="708"/>
      <c r="DO37" s="708"/>
      <c r="DP37" s="708"/>
      <c r="DQ37" s="708"/>
      <c r="DR37" s="708"/>
      <c r="DS37" s="708"/>
      <c r="DT37" s="708"/>
      <c r="DU37" s="708"/>
      <c r="DV37" s="709"/>
      <c r="DW37" s="688">
        <v>9.3000000000000007</v>
      </c>
      <c r="DX37" s="720"/>
      <c r="DY37" s="720"/>
      <c r="DZ37" s="720"/>
      <c r="EA37" s="720"/>
      <c r="EB37" s="720"/>
      <c r="EC37" s="721"/>
    </row>
    <row r="38" spans="2:133" ht="11.25" customHeight="1" x14ac:dyDescent="0.25">
      <c r="B38" s="680" t="s">
        <v>339</v>
      </c>
      <c r="C38" s="681"/>
      <c r="D38" s="681"/>
      <c r="E38" s="681"/>
      <c r="F38" s="681"/>
      <c r="G38" s="681"/>
      <c r="H38" s="681"/>
      <c r="I38" s="681"/>
      <c r="J38" s="681"/>
      <c r="K38" s="681"/>
      <c r="L38" s="681"/>
      <c r="M38" s="681"/>
      <c r="N38" s="681"/>
      <c r="O38" s="681"/>
      <c r="P38" s="681"/>
      <c r="Q38" s="682"/>
      <c r="R38" s="683">
        <v>192587</v>
      </c>
      <c r="S38" s="684"/>
      <c r="T38" s="684"/>
      <c r="U38" s="684"/>
      <c r="V38" s="684"/>
      <c r="W38" s="684"/>
      <c r="X38" s="684"/>
      <c r="Y38" s="685"/>
      <c r="Z38" s="686">
        <v>0.9</v>
      </c>
      <c r="AA38" s="686"/>
      <c r="AB38" s="686"/>
      <c r="AC38" s="686"/>
      <c r="AD38" s="687">
        <v>115</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v>214450</v>
      </c>
      <c r="BA38" s="684"/>
      <c r="BB38" s="684"/>
      <c r="BC38" s="684"/>
      <c r="BD38" s="708"/>
      <c r="BE38" s="708"/>
      <c r="BF38" s="738"/>
      <c r="BG38" s="698" t="s">
        <v>341</v>
      </c>
      <c r="BH38" s="699"/>
      <c r="BI38" s="699"/>
      <c r="BJ38" s="699"/>
      <c r="BK38" s="699"/>
      <c r="BL38" s="699"/>
      <c r="BM38" s="699"/>
      <c r="BN38" s="699"/>
      <c r="BO38" s="699"/>
      <c r="BP38" s="699"/>
      <c r="BQ38" s="699"/>
      <c r="BR38" s="699"/>
      <c r="BS38" s="699"/>
      <c r="BT38" s="699"/>
      <c r="BU38" s="700"/>
      <c r="BV38" s="683">
        <v>4413</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1725572</v>
      </c>
      <c r="CS38" s="684"/>
      <c r="CT38" s="684"/>
      <c r="CU38" s="684"/>
      <c r="CV38" s="684"/>
      <c r="CW38" s="684"/>
      <c r="CX38" s="684"/>
      <c r="CY38" s="685"/>
      <c r="CZ38" s="688">
        <v>8.1999999999999993</v>
      </c>
      <c r="DA38" s="720"/>
      <c r="DB38" s="720"/>
      <c r="DC38" s="722"/>
      <c r="DD38" s="692">
        <v>1385790</v>
      </c>
      <c r="DE38" s="684"/>
      <c r="DF38" s="684"/>
      <c r="DG38" s="684"/>
      <c r="DH38" s="684"/>
      <c r="DI38" s="684"/>
      <c r="DJ38" s="684"/>
      <c r="DK38" s="685"/>
      <c r="DL38" s="692">
        <v>1325472</v>
      </c>
      <c r="DM38" s="684"/>
      <c r="DN38" s="684"/>
      <c r="DO38" s="684"/>
      <c r="DP38" s="684"/>
      <c r="DQ38" s="684"/>
      <c r="DR38" s="684"/>
      <c r="DS38" s="684"/>
      <c r="DT38" s="684"/>
      <c r="DU38" s="684"/>
      <c r="DV38" s="685"/>
      <c r="DW38" s="688">
        <v>13.1</v>
      </c>
      <c r="DX38" s="720"/>
      <c r="DY38" s="720"/>
      <c r="DZ38" s="720"/>
      <c r="EA38" s="720"/>
      <c r="EB38" s="720"/>
      <c r="EC38" s="721"/>
    </row>
    <row r="39" spans="2:133" ht="11.25" customHeight="1" x14ac:dyDescent="0.25">
      <c r="B39" s="680" t="s">
        <v>343</v>
      </c>
      <c r="C39" s="681"/>
      <c r="D39" s="681"/>
      <c r="E39" s="681"/>
      <c r="F39" s="681"/>
      <c r="G39" s="681"/>
      <c r="H39" s="681"/>
      <c r="I39" s="681"/>
      <c r="J39" s="681"/>
      <c r="K39" s="681"/>
      <c r="L39" s="681"/>
      <c r="M39" s="681"/>
      <c r="N39" s="681"/>
      <c r="O39" s="681"/>
      <c r="P39" s="681"/>
      <c r="Q39" s="682"/>
      <c r="R39" s="683">
        <v>3214008</v>
      </c>
      <c r="S39" s="684"/>
      <c r="T39" s="684"/>
      <c r="U39" s="684"/>
      <c r="V39" s="684"/>
      <c r="W39" s="684"/>
      <c r="X39" s="684"/>
      <c r="Y39" s="685"/>
      <c r="Z39" s="686">
        <v>14.9</v>
      </c>
      <c r="AA39" s="686"/>
      <c r="AB39" s="686"/>
      <c r="AC39" s="686"/>
      <c r="AD39" s="687" t="s">
        <v>130</v>
      </c>
      <c r="AE39" s="687"/>
      <c r="AF39" s="687"/>
      <c r="AG39" s="687"/>
      <c r="AH39" s="687"/>
      <c r="AI39" s="687"/>
      <c r="AJ39" s="687"/>
      <c r="AK39" s="687"/>
      <c r="AL39" s="688" t="s">
        <v>130</v>
      </c>
      <c r="AM39" s="689"/>
      <c r="AN39" s="689"/>
      <c r="AO39" s="690"/>
      <c r="AQ39" s="761" t="s">
        <v>344</v>
      </c>
      <c r="AR39" s="762"/>
      <c r="AS39" s="762"/>
      <c r="AT39" s="762"/>
      <c r="AU39" s="762"/>
      <c r="AV39" s="762"/>
      <c r="AW39" s="762"/>
      <c r="AX39" s="762"/>
      <c r="AY39" s="763"/>
      <c r="AZ39" s="683">
        <v>155243</v>
      </c>
      <c r="BA39" s="684"/>
      <c r="BB39" s="684"/>
      <c r="BC39" s="684"/>
      <c r="BD39" s="708"/>
      <c r="BE39" s="708"/>
      <c r="BF39" s="738"/>
      <c r="BG39" s="698" t="s">
        <v>345</v>
      </c>
      <c r="BH39" s="699"/>
      <c r="BI39" s="699"/>
      <c r="BJ39" s="699"/>
      <c r="BK39" s="699"/>
      <c r="BL39" s="699"/>
      <c r="BM39" s="699"/>
      <c r="BN39" s="699"/>
      <c r="BO39" s="699"/>
      <c r="BP39" s="699"/>
      <c r="BQ39" s="699"/>
      <c r="BR39" s="699"/>
      <c r="BS39" s="699"/>
      <c r="BT39" s="699"/>
      <c r="BU39" s="700"/>
      <c r="BV39" s="683">
        <v>7249</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2187875</v>
      </c>
      <c r="CS39" s="708"/>
      <c r="CT39" s="708"/>
      <c r="CU39" s="708"/>
      <c r="CV39" s="708"/>
      <c r="CW39" s="708"/>
      <c r="CX39" s="708"/>
      <c r="CY39" s="709"/>
      <c r="CZ39" s="688">
        <v>10.4</v>
      </c>
      <c r="DA39" s="720"/>
      <c r="DB39" s="720"/>
      <c r="DC39" s="722"/>
      <c r="DD39" s="692">
        <v>2165802</v>
      </c>
      <c r="DE39" s="708"/>
      <c r="DF39" s="708"/>
      <c r="DG39" s="708"/>
      <c r="DH39" s="708"/>
      <c r="DI39" s="708"/>
      <c r="DJ39" s="708"/>
      <c r="DK39" s="709"/>
      <c r="DL39" s="692" t="s">
        <v>130</v>
      </c>
      <c r="DM39" s="708"/>
      <c r="DN39" s="708"/>
      <c r="DO39" s="708"/>
      <c r="DP39" s="708"/>
      <c r="DQ39" s="708"/>
      <c r="DR39" s="708"/>
      <c r="DS39" s="708"/>
      <c r="DT39" s="708"/>
      <c r="DU39" s="708"/>
      <c r="DV39" s="709"/>
      <c r="DW39" s="688" t="s">
        <v>130</v>
      </c>
      <c r="DX39" s="720"/>
      <c r="DY39" s="720"/>
      <c r="DZ39" s="720"/>
      <c r="EA39" s="720"/>
      <c r="EB39" s="720"/>
      <c r="EC39" s="721"/>
    </row>
    <row r="40" spans="2:133" ht="11.25" customHeight="1" x14ac:dyDescent="0.25">
      <c r="B40" s="680" t="s">
        <v>347</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130</v>
      </c>
      <c r="AA40" s="686"/>
      <c r="AB40" s="686"/>
      <c r="AC40" s="686"/>
      <c r="AD40" s="687" t="s">
        <v>130</v>
      </c>
      <c r="AE40" s="687"/>
      <c r="AF40" s="687"/>
      <c r="AG40" s="687"/>
      <c r="AH40" s="687"/>
      <c r="AI40" s="687"/>
      <c r="AJ40" s="687"/>
      <c r="AK40" s="687"/>
      <c r="AL40" s="688" t="s">
        <v>130</v>
      </c>
      <c r="AM40" s="689"/>
      <c r="AN40" s="689"/>
      <c r="AO40" s="690"/>
      <c r="AQ40" s="761" t="s">
        <v>348</v>
      </c>
      <c r="AR40" s="762"/>
      <c r="AS40" s="762"/>
      <c r="AT40" s="762"/>
      <c r="AU40" s="762"/>
      <c r="AV40" s="762"/>
      <c r="AW40" s="762"/>
      <c r="AX40" s="762"/>
      <c r="AY40" s="763"/>
      <c r="AZ40" s="683">
        <v>77</v>
      </c>
      <c r="BA40" s="684"/>
      <c r="BB40" s="684"/>
      <c r="BC40" s="684"/>
      <c r="BD40" s="708"/>
      <c r="BE40" s="708"/>
      <c r="BF40" s="738"/>
      <c r="BG40" s="764" t="s">
        <v>349</v>
      </c>
      <c r="BH40" s="765"/>
      <c r="BI40" s="765"/>
      <c r="BJ40" s="765"/>
      <c r="BK40" s="765"/>
      <c r="BL40" s="236"/>
      <c r="BM40" s="699" t="s">
        <v>350</v>
      </c>
      <c r="BN40" s="699"/>
      <c r="BO40" s="699"/>
      <c r="BP40" s="699"/>
      <c r="BQ40" s="699"/>
      <c r="BR40" s="699"/>
      <c r="BS40" s="699"/>
      <c r="BT40" s="699"/>
      <c r="BU40" s="700"/>
      <c r="BV40" s="683">
        <v>91</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159486</v>
      </c>
      <c r="CS40" s="684"/>
      <c r="CT40" s="684"/>
      <c r="CU40" s="684"/>
      <c r="CV40" s="684"/>
      <c r="CW40" s="684"/>
      <c r="CX40" s="684"/>
      <c r="CY40" s="685"/>
      <c r="CZ40" s="688">
        <v>0.8</v>
      </c>
      <c r="DA40" s="720"/>
      <c r="DB40" s="720"/>
      <c r="DC40" s="722"/>
      <c r="DD40" s="692">
        <v>149646</v>
      </c>
      <c r="DE40" s="684"/>
      <c r="DF40" s="684"/>
      <c r="DG40" s="684"/>
      <c r="DH40" s="684"/>
      <c r="DI40" s="684"/>
      <c r="DJ40" s="684"/>
      <c r="DK40" s="685"/>
      <c r="DL40" s="692" t="s">
        <v>130</v>
      </c>
      <c r="DM40" s="684"/>
      <c r="DN40" s="684"/>
      <c r="DO40" s="684"/>
      <c r="DP40" s="684"/>
      <c r="DQ40" s="684"/>
      <c r="DR40" s="684"/>
      <c r="DS40" s="684"/>
      <c r="DT40" s="684"/>
      <c r="DU40" s="684"/>
      <c r="DV40" s="685"/>
      <c r="DW40" s="688" t="s">
        <v>130</v>
      </c>
      <c r="DX40" s="720"/>
      <c r="DY40" s="720"/>
      <c r="DZ40" s="720"/>
      <c r="EA40" s="720"/>
      <c r="EB40" s="720"/>
      <c r="EC40" s="721"/>
    </row>
    <row r="41" spans="2:133" ht="11.25" customHeight="1" x14ac:dyDescent="0.25">
      <c r="B41" s="680" t="s">
        <v>352</v>
      </c>
      <c r="C41" s="681"/>
      <c r="D41" s="681"/>
      <c r="E41" s="681"/>
      <c r="F41" s="681"/>
      <c r="G41" s="681"/>
      <c r="H41" s="681"/>
      <c r="I41" s="681"/>
      <c r="J41" s="681"/>
      <c r="K41" s="681"/>
      <c r="L41" s="681"/>
      <c r="M41" s="681"/>
      <c r="N41" s="681"/>
      <c r="O41" s="681"/>
      <c r="P41" s="681"/>
      <c r="Q41" s="682"/>
      <c r="R41" s="683">
        <v>320808</v>
      </c>
      <c r="S41" s="684"/>
      <c r="T41" s="684"/>
      <c r="U41" s="684"/>
      <c r="V41" s="684"/>
      <c r="W41" s="684"/>
      <c r="X41" s="684"/>
      <c r="Y41" s="685"/>
      <c r="Z41" s="686">
        <v>1.5</v>
      </c>
      <c r="AA41" s="686"/>
      <c r="AB41" s="686"/>
      <c r="AC41" s="686"/>
      <c r="AD41" s="687" t="s">
        <v>130</v>
      </c>
      <c r="AE41" s="687"/>
      <c r="AF41" s="687"/>
      <c r="AG41" s="687"/>
      <c r="AH41" s="687"/>
      <c r="AI41" s="687"/>
      <c r="AJ41" s="687"/>
      <c r="AK41" s="687"/>
      <c r="AL41" s="688" t="s">
        <v>130</v>
      </c>
      <c r="AM41" s="689"/>
      <c r="AN41" s="689"/>
      <c r="AO41" s="690"/>
      <c r="AQ41" s="761" t="s">
        <v>353</v>
      </c>
      <c r="AR41" s="762"/>
      <c r="AS41" s="762"/>
      <c r="AT41" s="762"/>
      <c r="AU41" s="762"/>
      <c r="AV41" s="762"/>
      <c r="AW41" s="762"/>
      <c r="AX41" s="762"/>
      <c r="AY41" s="763"/>
      <c r="AZ41" s="683">
        <v>326495</v>
      </c>
      <c r="BA41" s="684"/>
      <c r="BB41" s="684"/>
      <c r="BC41" s="684"/>
      <c r="BD41" s="708"/>
      <c r="BE41" s="708"/>
      <c r="BF41" s="738"/>
      <c r="BG41" s="764"/>
      <c r="BH41" s="765"/>
      <c r="BI41" s="765"/>
      <c r="BJ41" s="765"/>
      <c r="BK41" s="765"/>
      <c r="BL41" s="236"/>
      <c r="BM41" s="699" t="s">
        <v>354</v>
      </c>
      <c r="BN41" s="699"/>
      <c r="BO41" s="699"/>
      <c r="BP41" s="699"/>
      <c r="BQ41" s="699"/>
      <c r="BR41" s="699"/>
      <c r="BS41" s="699"/>
      <c r="BT41" s="699"/>
      <c r="BU41" s="700"/>
      <c r="BV41" s="683" t="s">
        <v>130</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130</v>
      </c>
      <c r="CS41" s="708"/>
      <c r="CT41" s="708"/>
      <c r="CU41" s="708"/>
      <c r="CV41" s="708"/>
      <c r="CW41" s="708"/>
      <c r="CX41" s="708"/>
      <c r="CY41" s="709"/>
      <c r="CZ41" s="688" t="s">
        <v>130</v>
      </c>
      <c r="DA41" s="720"/>
      <c r="DB41" s="720"/>
      <c r="DC41" s="722"/>
      <c r="DD41" s="692" t="s">
        <v>130</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5">
      <c r="B42" s="724" t="s">
        <v>356</v>
      </c>
      <c r="C42" s="725"/>
      <c r="D42" s="725"/>
      <c r="E42" s="725"/>
      <c r="F42" s="725"/>
      <c r="G42" s="725"/>
      <c r="H42" s="725"/>
      <c r="I42" s="725"/>
      <c r="J42" s="725"/>
      <c r="K42" s="725"/>
      <c r="L42" s="725"/>
      <c r="M42" s="725"/>
      <c r="N42" s="725"/>
      <c r="O42" s="725"/>
      <c r="P42" s="725"/>
      <c r="Q42" s="726"/>
      <c r="R42" s="768">
        <v>21558074</v>
      </c>
      <c r="S42" s="769"/>
      <c r="T42" s="769"/>
      <c r="U42" s="769"/>
      <c r="V42" s="769"/>
      <c r="W42" s="769"/>
      <c r="X42" s="769"/>
      <c r="Y42" s="777"/>
      <c r="Z42" s="778">
        <v>100</v>
      </c>
      <c r="AA42" s="778"/>
      <c r="AB42" s="778"/>
      <c r="AC42" s="778"/>
      <c r="AD42" s="779">
        <v>9822357</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1399000</v>
      </c>
      <c r="BA42" s="769"/>
      <c r="BB42" s="769"/>
      <c r="BC42" s="769"/>
      <c r="BD42" s="754"/>
      <c r="BE42" s="754"/>
      <c r="BF42" s="756"/>
      <c r="BG42" s="766"/>
      <c r="BH42" s="767"/>
      <c r="BI42" s="767"/>
      <c r="BJ42" s="767"/>
      <c r="BK42" s="767"/>
      <c r="BL42" s="237"/>
      <c r="BM42" s="711" t="s">
        <v>358</v>
      </c>
      <c r="BN42" s="711"/>
      <c r="BO42" s="711"/>
      <c r="BP42" s="711"/>
      <c r="BQ42" s="711"/>
      <c r="BR42" s="711"/>
      <c r="BS42" s="711"/>
      <c r="BT42" s="711"/>
      <c r="BU42" s="712"/>
      <c r="BV42" s="768">
        <v>441</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4155496</v>
      </c>
      <c r="CS42" s="684"/>
      <c r="CT42" s="684"/>
      <c r="CU42" s="684"/>
      <c r="CV42" s="684"/>
      <c r="CW42" s="684"/>
      <c r="CX42" s="684"/>
      <c r="CY42" s="685"/>
      <c r="CZ42" s="688">
        <v>19.8</v>
      </c>
      <c r="DA42" s="689"/>
      <c r="DB42" s="689"/>
      <c r="DC42" s="701"/>
      <c r="DD42" s="692">
        <v>841497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5">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144833</v>
      </c>
      <c r="CS43" s="708"/>
      <c r="CT43" s="708"/>
      <c r="CU43" s="708"/>
      <c r="CV43" s="708"/>
      <c r="CW43" s="708"/>
      <c r="CX43" s="708"/>
      <c r="CY43" s="709"/>
      <c r="CZ43" s="688">
        <v>0.7</v>
      </c>
      <c r="DA43" s="720"/>
      <c r="DB43" s="720"/>
      <c r="DC43" s="722"/>
      <c r="DD43" s="692">
        <v>144833</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5">
      <c r="CD44" s="795" t="s">
        <v>309</v>
      </c>
      <c r="CE44" s="796"/>
      <c r="CF44" s="680" t="s">
        <v>361</v>
      </c>
      <c r="CG44" s="681"/>
      <c r="CH44" s="681"/>
      <c r="CI44" s="681"/>
      <c r="CJ44" s="681"/>
      <c r="CK44" s="681"/>
      <c r="CL44" s="681"/>
      <c r="CM44" s="681"/>
      <c r="CN44" s="681"/>
      <c r="CO44" s="681"/>
      <c r="CP44" s="681"/>
      <c r="CQ44" s="682"/>
      <c r="CR44" s="683">
        <v>4016922</v>
      </c>
      <c r="CS44" s="684"/>
      <c r="CT44" s="684"/>
      <c r="CU44" s="684"/>
      <c r="CV44" s="684"/>
      <c r="CW44" s="684"/>
      <c r="CX44" s="684"/>
      <c r="CY44" s="685"/>
      <c r="CZ44" s="688">
        <v>19.2</v>
      </c>
      <c r="DA44" s="689"/>
      <c r="DB44" s="689"/>
      <c r="DC44" s="701"/>
      <c r="DD44" s="692">
        <v>763373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5">
      <c r="CD45" s="797"/>
      <c r="CE45" s="798"/>
      <c r="CF45" s="680" t="s">
        <v>362</v>
      </c>
      <c r="CG45" s="681"/>
      <c r="CH45" s="681"/>
      <c r="CI45" s="681"/>
      <c r="CJ45" s="681"/>
      <c r="CK45" s="681"/>
      <c r="CL45" s="681"/>
      <c r="CM45" s="681"/>
      <c r="CN45" s="681"/>
      <c r="CO45" s="681"/>
      <c r="CP45" s="681"/>
      <c r="CQ45" s="682"/>
      <c r="CR45" s="683">
        <v>2033926</v>
      </c>
      <c r="CS45" s="708"/>
      <c r="CT45" s="708"/>
      <c r="CU45" s="708"/>
      <c r="CV45" s="708"/>
      <c r="CW45" s="708"/>
      <c r="CX45" s="708"/>
      <c r="CY45" s="709"/>
      <c r="CZ45" s="688">
        <v>9.6999999999999993</v>
      </c>
      <c r="DA45" s="720"/>
      <c r="DB45" s="720"/>
      <c r="DC45" s="722"/>
      <c r="DD45" s="692">
        <v>194466</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1887597</v>
      </c>
      <c r="CS46" s="684"/>
      <c r="CT46" s="684"/>
      <c r="CU46" s="684"/>
      <c r="CV46" s="684"/>
      <c r="CW46" s="684"/>
      <c r="CX46" s="684"/>
      <c r="CY46" s="685"/>
      <c r="CZ46" s="688">
        <v>9</v>
      </c>
      <c r="DA46" s="689"/>
      <c r="DB46" s="689"/>
      <c r="DC46" s="701"/>
      <c r="DD46" s="692">
        <v>543408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138574</v>
      </c>
      <c r="CS47" s="708"/>
      <c r="CT47" s="708"/>
      <c r="CU47" s="708"/>
      <c r="CV47" s="708"/>
      <c r="CW47" s="708"/>
      <c r="CX47" s="708"/>
      <c r="CY47" s="709"/>
      <c r="CZ47" s="688">
        <v>0.7</v>
      </c>
      <c r="DA47" s="720"/>
      <c r="DB47" s="720"/>
      <c r="DC47" s="722"/>
      <c r="DD47" s="692">
        <v>78124</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ht="10.5" x14ac:dyDescent="0.25">
      <c r="B48" s="241" t="s">
        <v>367</v>
      </c>
      <c r="CD48" s="799"/>
      <c r="CE48" s="800"/>
      <c r="CF48" s="680" t="s">
        <v>368</v>
      </c>
      <c r="CG48" s="681"/>
      <c r="CH48" s="681"/>
      <c r="CI48" s="681"/>
      <c r="CJ48" s="681"/>
      <c r="CK48" s="681"/>
      <c r="CL48" s="681"/>
      <c r="CM48" s="681"/>
      <c r="CN48" s="681"/>
      <c r="CO48" s="681"/>
      <c r="CP48" s="681"/>
      <c r="CQ48" s="682"/>
      <c r="CR48" s="683" t="s">
        <v>369</v>
      </c>
      <c r="CS48" s="684"/>
      <c r="CT48" s="684"/>
      <c r="CU48" s="684"/>
      <c r="CV48" s="684"/>
      <c r="CW48" s="684"/>
      <c r="CX48" s="684"/>
      <c r="CY48" s="685"/>
      <c r="CZ48" s="688" t="s">
        <v>130</v>
      </c>
      <c r="DA48" s="689"/>
      <c r="DB48" s="689"/>
      <c r="DC48" s="701"/>
      <c r="DD48" s="692" t="s">
        <v>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5">
      <c r="CD49" s="724" t="s">
        <v>370</v>
      </c>
      <c r="CE49" s="725"/>
      <c r="CF49" s="725"/>
      <c r="CG49" s="725"/>
      <c r="CH49" s="725"/>
      <c r="CI49" s="725"/>
      <c r="CJ49" s="725"/>
      <c r="CK49" s="725"/>
      <c r="CL49" s="725"/>
      <c r="CM49" s="725"/>
      <c r="CN49" s="725"/>
      <c r="CO49" s="725"/>
      <c r="CP49" s="725"/>
      <c r="CQ49" s="726"/>
      <c r="CR49" s="768">
        <v>20937094</v>
      </c>
      <c r="CS49" s="754"/>
      <c r="CT49" s="754"/>
      <c r="CU49" s="754"/>
      <c r="CV49" s="754"/>
      <c r="CW49" s="754"/>
      <c r="CX49" s="754"/>
      <c r="CY49" s="785"/>
      <c r="CZ49" s="780">
        <v>100</v>
      </c>
      <c r="DA49" s="786"/>
      <c r="DB49" s="786"/>
      <c r="DC49" s="787"/>
      <c r="DD49" s="788">
        <v>13755243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WiGxYCBM+j1ud4urQSj8L7a23DxyzyV6UjBFoGw+gcbxtc5s7V4BMuhX2ZBhjyhgMjy0/cSAGBvxk//elLbCA==" saltValue="VO/sd8KUk9JEwfdqNY1pV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I22" sqref="BI22"/>
    </sheetView>
  </sheetViews>
  <sheetFormatPr defaultColWidth="0" defaultRowHeight="12.75" zeroHeight="1" x14ac:dyDescent="0.25"/>
  <cols>
    <col min="1" max="130" width="2.73046875" style="290" customWidth="1"/>
    <col min="131" max="131" width="1.59765625" style="290" customWidth="1"/>
    <col min="132" max="16384" width="9" style="290" hidden="1"/>
  </cols>
  <sheetData>
    <row r="1" spans="1:131" s="248" customFormat="1" ht="11.25" customHeight="1" thickBot="1" x14ac:dyDescent="0.3">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3">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372</v>
      </c>
      <c r="DK2" s="831"/>
      <c r="DL2" s="831"/>
      <c r="DM2" s="831"/>
      <c r="DN2" s="831"/>
      <c r="DO2" s="832"/>
      <c r="DP2" s="250"/>
      <c r="DQ2" s="830" t="s">
        <v>373</v>
      </c>
      <c r="DR2" s="831"/>
      <c r="DS2" s="831"/>
      <c r="DT2" s="831"/>
      <c r="DU2" s="831"/>
      <c r="DV2" s="831"/>
      <c r="DW2" s="831"/>
      <c r="DX2" s="831"/>
      <c r="DY2" s="831"/>
      <c r="DZ2" s="832"/>
      <c r="EA2" s="251"/>
    </row>
    <row r="3" spans="1:131" s="248" customFormat="1" ht="11.25" customHeight="1" x14ac:dyDescent="0.2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3">
      <c r="A4" s="833" t="s">
        <v>374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5">
      <c r="A5" s="824" t="s">
        <v>376</v>
      </c>
      <c r="B5" s="825"/>
      <c r="C5" s="825"/>
      <c r="D5" s="825"/>
      <c r="E5" s="825"/>
      <c r="F5" s="825"/>
      <c r="G5" s="825"/>
      <c r="H5" s="825"/>
      <c r="I5" s="825"/>
      <c r="J5" s="825"/>
      <c r="K5" s="825"/>
      <c r="L5" s="825"/>
      <c r="M5" s="825"/>
      <c r="N5" s="825"/>
      <c r="O5" s="825"/>
      <c r="P5" s="826"/>
      <c r="Q5" s="801" t="s">
        <v>377</v>
      </c>
      <c r="R5" s="802"/>
      <c r="S5" s="802"/>
      <c r="T5" s="802"/>
      <c r="U5" s="803"/>
      <c r="V5" s="801" t="s">
        <v>378</v>
      </c>
      <c r="W5" s="802"/>
      <c r="X5" s="802"/>
      <c r="Y5" s="802"/>
      <c r="Z5" s="803"/>
      <c r="AA5" s="801" t="s">
        <v>379</v>
      </c>
      <c r="AB5" s="802"/>
      <c r="AC5" s="802"/>
      <c r="AD5" s="802"/>
      <c r="AE5" s="802"/>
      <c r="AF5" s="834" t="s">
        <v>380</v>
      </c>
      <c r="AG5" s="802"/>
      <c r="AH5" s="802"/>
      <c r="AI5" s="802"/>
      <c r="AJ5" s="813"/>
      <c r="AK5" s="802" t="s">
        <v>381</v>
      </c>
      <c r="AL5" s="802"/>
      <c r="AM5" s="802"/>
      <c r="AN5" s="802"/>
      <c r="AO5" s="803"/>
      <c r="AP5" s="801" t="s">
        <v>382</v>
      </c>
      <c r="AQ5" s="802"/>
      <c r="AR5" s="802"/>
      <c r="AS5" s="802"/>
      <c r="AT5" s="803"/>
      <c r="AU5" s="801" t="s">
        <v>383</v>
      </c>
      <c r="AV5" s="802"/>
      <c r="AW5" s="802"/>
      <c r="AX5" s="802"/>
      <c r="AY5" s="813"/>
      <c r="AZ5" s="257"/>
      <c r="BA5" s="257"/>
      <c r="BB5" s="257"/>
      <c r="BC5" s="257"/>
      <c r="BD5" s="257"/>
      <c r="BE5" s="258"/>
      <c r="BF5" s="258"/>
      <c r="BG5" s="258"/>
      <c r="BH5" s="258"/>
      <c r="BI5" s="258"/>
      <c r="BJ5" s="258"/>
      <c r="BK5" s="258"/>
      <c r="BL5" s="258"/>
      <c r="BM5" s="258"/>
      <c r="BN5" s="258"/>
      <c r="BO5" s="258"/>
      <c r="BP5" s="258"/>
      <c r="BQ5" s="824" t="s">
        <v>384</v>
      </c>
      <c r="BR5" s="825"/>
      <c r="BS5" s="825"/>
      <c r="BT5" s="825"/>
      <c r="BU5" s="825"/>
      <c r="BV5" s="825"/>
      <c r="BW5" s="825"/>
      <c r="BX5" s="825"/>
      <c r="BY5" s="825"/>
      <c r="BZ5" s="825"/>
      <c r="CA5" s="825"/>
      <c r="CB5" s="825"/>
      <c r="CC5" s="825"/>
      <c r="CD5" s="825"/>
      <c r="CE5" s="825"/>
      <c r="CF5" s="825"/>
      <c r="CG5" s="826"/>
      <c r="CH5" s="801" t="s">
        <v>385</v>
      </c>
      <c r="CI5" s="802"/>
      <c r="CJ5" s="802"/>
      <c r="CK5" s="802"/>
      <c r="CL5" s="803"/>
      <c r="CM5" s="801" t="s">
        <v>386</v>
      </c>
      <c r="CN5" s="802"/>
      <c r="CO5" s="802"/>
      <c r="CP5" s="802"/>
      <c r="CQ5" s="803"/>
      <c r="CR5" s="801" t="s">
        <v>387</v>
      </c>
      <c r="CS5" s="802"/>
      <c r="CT5" s="802"/>
      <c r="CU5" s="802"/>
      <c r="CV5" s="803"/>
      <c r="CW5" s="801" t="s">
        <v>388</v>
      </c>
      <c r="CX5" s="802"/>
      <c r="CY5" s="802"/>
      <c r="CZ5" s="802"/>
      <c r="DA5" s="803"/>
      <c r="DB5" s="801" t="s">
        <v>389</v>
      </c>
      <c r="DC5" s="802"/>
      <c r="DD5" s="802"/>
      <c r="DE5" s="802"/>
      <c r="DF5" s="803"/>
      <c r="DG5" s="807" t="s">
        <v>390</v>
      </c>
      <c r="DH5" s="808"/>
      <c r="DI5" s="808"/>
      <c r="DJ5" s="808"/>
      <c r="DK5" s="809"/>
      <c r="DL5" s="807" t="s">
        <v>391</v>
      </c>
      <c r="DM5" s="808"/>
      <c r="DN5" s="808"/>
      <c r="DO5" s="808"/>
      <c r="DP5" s="809"/>
      <c r="DQ5" s="801" t="s">
        <v>392</v>
      </c>
      <c r="DR5" s="802"/>
      <c r="DS5" s="802"/>
      <c r="DT5" s="802"/>
      <c r="DU5" s="803"/>
      <c r="DV5" s="801" t="s">
        <v>383</v>
      </c>
      <c r="DW5" s="802"/>
      <c r="DX5" s="802"/>
      <c r="DY5" s="802"/>
      <c r="DZ5" s="813"/>
      <c r="EA5" s="255"/>
    </row>
    <row r="6" spans="1:131" s="256" customFormat="1" ht="26.25" customHeight="1" thickBot="1" x14ac:dyDescent="0.3">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5">
      <c r="A7" s="259">
        <v>1</v>
      </c>
      <c r="B7" s="815" t="s">
        <v>393</v>
      </c>
      <c r="C7" s="816"/>
      <c r="D7" s="816"/>
      <c r="E7" s="816"/>
      <c r="F7" s="816"/>
      <c r="G7" s="816"/>
      <c r="H7" s="816"/>
      <c r="I7" s="816"/>
      <c r="J7" s="816"/>
      <c r="K7" s="816"/>
      <c r="L7" s="816"/>
      <c r="M7" s="816"/>
      <c r="N7" s="816"/>
      <c r="O7" s="816"/>
      <c r="P7" s="817"/>
      <c r="Q7" s="818">
        <v>21257</v>
      </c>
      <c r="R7" s="819"/>
      <c r="S7" s="819"/>
      <c r="T7" s="819"/>
      <c r="U7" s="819"/>
      <c r="V7" s="819">
        <v>20642</v>
      </c>
      <c r="W7" s="819"/>
      <c r="X7" s="819"/>
      <c r="Y7" s="819"/>
      <c r="Z7" s="819"/>
      <c r="AA7" s="819">
        <v>615</v>
      </c>
      <c r="AB7" s="819"/>
      <c r="AC7" s="819"/>
      <c r="AD7" s="819"/>
      <c r="AE7" s="820"/>
      <c r="AF7" s="821">
        <v>440</v>
      </c>
      <c r="AG7" s="822"/>
      <c r="AH7" s="822"/>
      <c r="AI7" s="822"/>
      <c r="AJ7" s="823"/>
      <c r="AK7" s="858">
        <v>2000</v>
      </c>
      <c r="AL7" s="859"/>
      <c r="AM7" s="859"/>
      <c r="AN7" s="859"/>
      <c r="AO7" s="859"/>
      <c r="AP7" s="859">
        <v>17563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601</v>
      </c>
      <c r="BT7" s="863"/>
      <c r="BU7" s="863"/>
      <c r="BV7" s="863"/>
      <c r="BW7" s="863"/>
      <c r="BX7" s="863"/>
      <c r="BY7" s="863"/>
      <c r="BZ7" s="863"/>
      <c r="CA7" s="863"/>
      <c r="CB7" s="863"/>
      <c r="CC7" s="863"/>
      <c r="CD7" s="863"/>
      <c r="CE7" s="863"/>
      <c r="CF7" s="863"/>
      <c r="CG7" s="864"/>
      <c r="CH7" s="855">
        <v>8</v>
      </c>
      <c r="CI7" s="856"/>
      <c r="CJ7" s="856"/>
      <c r="CK7" s="856"/>
      <c r="CL7" s="857"/>
      <c r="CM7" s="855">
        <v>107</v>
      </c>
      <c r="CN7" s="856"/>
      <c r="CO7" s="856"/>
      <c r="CP7" s="856"/>
      <c r="CQ7" s="857"/>
      <c r="CR7" s="855">
        <v>36</v>
      </c>
      <c r="CS7" s="856"/>
      <c r="CT7" s="856"/>
      <c r="CU7" s="856"/>
      <c r="CV7" s="857"/>
      <c r="CW7" s="855" t="s">
        <v>594</v>
      </c>
      <c r="CX7" s="856"/>
      <c r="CY7" s="856"/>
      <c r="CZ7" s="856"/>
      <c r="DA7" s="857"/>
      <c r="DB7" s="855" t="s">
        <v>594</v>
      </c>
      <c r="DC7" s="856"/>
      <c r="DD7" s="856"/>
      <c r="DE7" s="856"/>
      <c r="DF7" s="857"/>
      <c r="DG7" s="855" t="s">
        <v>594</v>
      </c>
      <c r="DH7" s="856"/>
      <c r="DI7" s="856"/>
      <c r="DJ7" s="856"/>
      <c r="DK7" s="857"/>
      <c r="DL7" s="855" t="s">
        <v>594</v>
      </c>
      <c r="DM7" s="856"/>
      <c r="DN7" s="856"/>
      <c r="DO7" s="856"/>
      <c r="DP7" s="857"/>
      <c r="DQ7" s="855" t="s">
        <v>594</v>
      </c>
      <c r="DR7" s="856"/>
      <c r="DS7" s="856"/>
      <c r="DT7" s="856"/>
      <c r="DU7" s="857"/>
      <c r="DV7" s="836"/>
      <c r="DW7" s="837"/>
      <c r="DX7" s="837"/>
      <c r="DY7" s="837"/>
      <c r="DZ7" s="838"/>
      <c r="EA7" s="255"/>
    </row>
    <row r="8" spans="1:131" s="256" customFormat="1" ht="26.25" customHeight="1" x14ac:dyDescent="0.25">
      <c r="A8" s="262">
        <v>2</v>
      </c>
      <c r="B8" s="839" t="s">
        <v>394</v>
      </c>
      <c r="C8" s="840"/>
      <c r="D8" s="840"/>
      <c r="E8" s="840"/>
      <c r="F8" s="840"/>
      <c r="G8" s="840"/>
      <c r="H8" s="840"/>
      <c r="I8" s="840"/>
      <c r="J8" s="840"/>
      <c r="K8" s="840"/>
      <c r="L8" s="840"/>
      <c r="M8" s="840"/>
      <c r="N8" s="840"/>
      <c r="O8" s="840"/>
      <c r="P8" s="841"/>
      <c r="Q8" s="842">
        <v>60</v>
      </c>
      <c r="R8" s="843"/>
      <c r="S8" s="843"/>
      <c r="T8" s="843"/>
      <c r="U8" s="843"/>
      <c r="V8" s="843">
        <v>55</v>
      </c>
      <c r="W8" s="843"/>
      <c r="X8" s="843"/>
      <c r="Y8" s="843"/>
      <c r="Z8" s="843"/>
      <c r="AA8" s="843">
        <v>5</v>
      </c>
      <c r="AB8" s="843"/>
      <c r="AC8" s="843"/>
      <c r="AD8" s="843"/>
      <c r="AE8" s="844"/>
      <c r="AF8" s="845">
        <v>5</v>
      </c>
      <c r="AG8" s="846"/>
      <c r="AH8" s="846"/>
      <c r="AI8" s="846"/>
      <c r="AJ8" s="847"/>
      <c r="AK8" s="848">
        <v>25</v>
      </c>
      <c r="AL8" s="849"/>
      <c r="AM8" s="849"/>
      <c r="AN8" s="849"/>
      <c r="AO8" s="849"/>
      <c r="AP8" s="849">
        <v>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5">
      <c r="A9" s="262">
        <v>3</v>
      </c>
      <c r="B9" s="839" t="s">
        <v>395</v>
      </c>
      <c r="C9" s="840"/>
      <c r="D9" s="840"/>
      <c r="E9" s="840"/>
      <c r="F9" s="840"/>
      <c r="G9" s="840"/>
      <c r="H9" s="840"/>
      <c r="I9" s="840"/>
      <c r="J9" s="840"/>
      <c r="K9" s="840"/>
      <c r="L9" s="840"/>
      <c r="M9" s="840"/>
      <c r="N9" s="840"/>
      <c r="O9" s="840"/>
      <c r="P9" s="841"/>
      <c r="Q9" s="842">
        <v>268</v>
      </c>
      <c r="R9" s="843"/>
      <c r="S9" s="843"/>
      <c r="T9" s="843"/>
      <c r="U9" s="843"/>
      <c r="V9" s="843">
        <v>267</v>
      </c>
      <c r="W9" s="843"/>
      <c r="X9" s="843"/>
      <c r="Y9" s="843"/>
      <c r="Z9" s="843"/>
      <c r="AA9" s="843">
        <v>1</v>
      </c>
      <c r="AB9" s="843"/>
      <c r="AC9" s="843"/>
      <c r="AD9" s="843"/>
      <c r="AE9" s="844"/>
      <c r="AF9" s="845">
        <v>1</v>
      </c>
      <c r="AG9" s="846"/>
      <c r="AH9" s="846"/>
      <c r="AI9" s="846"/>
      <c r="AJ9" s="847"/>
      <c r="AK9" s="848">
        <v>23</v>
      </c>
      <c r="AL9" s="849"/>
      <c r="AM9" s="849"/>
      <c r="AN9" s="849"/>
      <c r="AO9" s="849"/>
      <c r="AP9" s="849">
        <v>237</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5">
      <c r="A10" s="262">
        <v>4</v>
      </c>
      <c r="B10" s="839" t="s">
        <v>396</v>
      </c>
      <c r="C10" s="840"/>
      <c r="D10" s="840"/>
      <c r="E10" s="840"/>
      <c r="F10" s="840"/>
      <c r="G10" s="840"/>
      <c r="H10" s="840"/>
      <c r="I10" s="840"/>
      <c r="J10" s="840"/>
      <c r="K10" s="840"/>
      <c r="L10" s="840"/>
      <c r="M10" s="840"/>
      <c r="N10" s="840"/>
      <c r="O10" s="840"/>
      <c r="P10" s="841"/>
      <c r="Q10" s="842">
        <v>27</v>
      </c>
      <c r="R10" s="843"/>
      <c r="S10" s="843"/>
      <c r="T10" s="843"/>
      <c r="U10" s="843"/>
      <c r="V10" s="843">
        <v>26</v>
      </c>
      <c r="W10" s="843"/>
      <c r="X10" s="843"/>
      <c r="Y10" s="843"/>
      <c r="Z10" s="843"/>
      <c r="AA10" s="843">
        <v>1</v>
      </c>
      <c r="AB10" s="843"/>
      <c r="AC10" s="843"/>
      <c r="AD10" s="843"/>
      <c r="AE10" s="844"/>
      <c r="AF10" s="845">
        <v>1</v>
      </c>
      <c r="AG10" s="846"/>
      <c r="AH10" s="846"/>
      <c r="AI10" s="846"/>
      <c r="AJ10" s="847"/>
      <c r="AK10" s="848">
        <v>9</v>
      </c>
      <c r="AL10" s="849"/>
      <c r="AM10" s="849"/>
      <c r="AN10" s="849"/>
      <c r="AO10" s="849"/>
      <c r="AP10" s="849" t="s">
        <v>594</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3">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3">
      <c r="A23" s="265" t="s">
        <v>398</v>
      </c>
      <c r="B23" s="874" t="s">
        <v>399</v>
      </c>
      <c r="C23" s="875"/>
      <c r="D23" s="875"/>
      <c r="E23" s="875"/>
      <c r="F23" s="875"/>
      <c r="G23" s="875"/>
      <c r="H23" s="875"/>
      <c r="I23" s="875"/>
      <c r="J23" s="875"/>
      <c r="K23" s="875"/>
      <c r="L23" s="875"/>
      <c r="M23" s="875"/>
      <c r="N23" s="875"/>
      <c r="O23" s="875"/>
      <c r="P23" s="876"/>
      <c r="Q23" s="877">
        <v>21558</v>
      </c>
      <c r="R23" s="878"/>
      <c r="S23" s="878"/>
      <c r="T23" s="878"/>
      <c r="U23" s="878"/>
      <c r="V23" s="878">
        <v>20937</v>
      </c>
      <c r="W23" s="878"/>
      <c r="X23" s="878"/>
      <c r="Y23" s="878"/>
      <c r="Z23" s="878"/>
      <c r="AA23" s="878">
        <v>621</v>
      </c>
      <c r="AB23" s="878"/>
      <c r="AC23" s="878"/>
      <c r="AD23" s="878"/>
      <c r="AE23" s="879"/>
      <c r="AF23" s="880">
        <v>446</v>
      </c>
      <c r="AG23" s="878"/>
      <c r="AH23" s="878"/>
      <c r="AI23" s="878"/>
      <c r="AJ23" s="881"/>
      <c r="AK23" s="882"/>
      <c r="AL23" s="883"/>
      <c r="AM23" s="883"/>
      <c r="AN23" s="883"/>
      <c r="AO23" s="883"/>
      <c r="AP23" s="878">
        <v>17809</v>
      </c>
      <c r="AQ23" s="878"/>
      <c r="AR23" s="878"/>
      <c r="AS23" s="878"/>
      <c r="AT23" s="878"/>
      <c r="AU23" s="884"/>
      <c r="AV23" s="884"/>
      <c r="AW23" s="884"/>
      <c r="AX23" s="884"/>
      <c r="AY23" s="885"/>
      <c r="AZ23" s="893" t="s">
        <v>400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5">
      <c r="A24" s="892" t="s">
        <v>401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3">
      <c r="A25" s="833" t="s">
        <v>402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5">
      <c r="A26" s="824" t="s">
        <v>376</v>
      </c>
      <c r="B26" s="825"/>
      <c r="C26" s="825"/>
      <c r="D26" s="825"/>
      <c r="E26" s="825"/>
      <c r="F26" s="825"/>
      <c r="G26" s="825"/>
      <c r="H26" s="825"/>
      <c r="I26" s="825"/>
      <c r="J26" s="825"/>
      <c r="K26" s="825"/>
      <c r="L26" s="825"/>
      <c r="M26" s="825"/>
      <c r="N26" s="825"/>
      <c r="O26" s="825"/>
      <c r="P26" s="826"/>
      <c r="Q26" s="801" t="s">
        <v>403</v>
      </c>
      <c r="R26" s="802"/>
      <c r="S26" s="802"/>
      <c r="T26" s="802"/>
      <c r="U26" s="803"/>
      <c r="V26" s="801" t="s">
        <v>404</v>
      </c>
      <c r="W26" s="802"/>
      <c r="X26" s="802"/>
      <c r="Y26" s="802"/>
      <c r="Z26" s="803"/>
      <c r="AA26" s="801" t="s">
        <v>405</v>
      </c>
      <c r="AB26" s="802"/>
      <c r="AC26" s="802"/>
      <c r="AD26" s="802"/>
      <c r="AE26" s="802"/>
      <c r="AF26" s="896" t="s">
        <v>406</v>
      </c>
      <c r="AG26" s="897"/>
      <c r="AH26" s="897"/>
      <c r="AI26" s="897"/>
      <c r="AJ26" s="898"/>
      <c r="AK26" s="802" t="s">
        <v>407</v>
      </c>
      <c r="AL26" s="802"/>
      <c r="AM26" s="802"/>
      <c r="AN26" s="802"/>
      <c r="AO26" s="803"/>
      <c r="AP26" s="801" t="s">
        <v>408</v>
      </c>
      <c r="AQ26" s="802"/>
      <c r="AR26" s="802"/>
      <c r="AS26" s="802"/>
      <c r="AT26" s="803"/>
      <c r="AU26" s="801" t="s">
        <v>409</v>
      </c>
      <c r="AV26" s="802"/>
      <c r="AW26" s="802"/>
      <c r="AX26" s="802"/>
      <c r="AY26" s="803"/>
      <c r="AZ26" s="801" t="s">
        <v>410</v>
      </c>
      <c r="BA26" s="802"/>
      <c r="BB26" s="802"/>
      <c r="BC26" s="802"/>
      <c r="BD26" s="803"/>
      <c r="BE26" s="801" t="s">
        <v>383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3">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5">
      <c r="A28" s="267">
        <v>1</v>
      </c>
      <c r="B28" s="815" t="s">
        <v>411</v>
      </c>
      <c r="C28" s="816"/>
      <c r="D28" s="816"/>
      <c r="E28" s="816"/>
      <c r="F28" s="816"/>
      <c r="G28" s="816"/>
      <c r="H28" s="816"/>
      <c r="I28" s="816"/>
      <c r="J28" s="816"/>
      <c r="K28" s="816"/>
      <c r="L28" s="816"/>
      <c r="M28" s="816"/>
      <c r="N28" s="816"/>
      <c r="O28" s="816"/>
      <c r="P28" s="817"/>
      <c r="Q28" s="906">
        <v>4887</v>
      </c>
      <c r="R28" s="907"/>
      <c r="S28" s="907"/>
      <c r="T28" s="907"/>
      <c r="U28" s="907"/>
      <c r="V28" s="907">
        <v>4281</v>
      </c>
      <c r="W28" s="907"/>
      <c r="X28" s="907"/>
      <c r="Y28" s="907"/>
      <c r="Z28" s="907"/>
      <c r="AA28" s="907">
        <v>606</v>
      </c>
      <c r="AB28" s="907"/>
      <c r="AC28" s="907"/>
      <c r="AD28" s="907"/>
      <c r="AE28" s="908"/>
      <c r="AF28" s="909">
        <v>606</v>
      </c>
      <c r="AG28" s="907"/>
      <c r="AH28" s="907"/>
      <c r="AI28" s="907"/>
      <c r="AJ28" s="910"/>
      <c r="AK28" s="911">
        <v>300</v>
      </c>
      <c r="AL28" s="902"/>
      <c r="AM28" s="902"/>
      <c r="AN28" s="902"/>
      <c r="AO28" s="902"/>
      <c r="AP28" s="902" t="s">
        <v>594</v>
      </c>
      <c r="AQ28" s="902"/>
      <c r="AR28" s="902"/>
      <c r="AS28" s="902"/>
      <c r="AT28" s="902"/>
      <c r="AU28" s="902" t="s">
        <v>594</v>
      </c>
      <c r="AV28" s="902"/>
      <c r="AW28" s="902"/>
      <c r="AX28" s="902"/>
      <c r="AY28" s="902"/>
      <c r="AZ28" s="903" t="s">
        <v>594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5">
      <c r="A29" s="267">
        <v>2</v>
      </c>
      <c r="B29" s="839" t="s">
        <v>412</v>
      </c>
      <c r="C29" s="840"/>
      <c r="D29" s="840"/>
      <c r="E29" s="840"/>
      <c r="F29" s="840"/>
      <c r="G29" s="840"/>
      <c r="H29" s="840"/>
      <c r="I29" s="840"/>
      <c r="J29" s="840"/>
      <c r="K29" s="840"/>
      <c r="L29" s="840"/>
      <c r="M29" s="840"/>
      <c r="N29" s="840"/>
      <c r="O29" s="840"/>
      <c r="P29" s="841"/>
      <c r="Q29" s="842">
        <v>3899</v>
      </c>
      <c r="R29" s="843"/>
      <c r="S29" s="843"/>
      <c r="T29" s="843"/>
      <c r="U29" s="843"/>
      <c r="V29" s="843">
        <v>3822</v>
      </c>
      <c r="W29" s="843"/>
      <c r="X29" s="843"/>
      <c r="Y29" s="843"/>
      <c r="Z29" s="843"/>
      <c r="AA29" s="843">
        <v>77</v>
      </c>
      <c r="AB29" s="843"/>
      <c r="AC29" s="843"/>
      <c r="AD29" s="843"/>
      <c r="AE29" s="844"/>
      <c r="AF29" s="845">
        <v>77</v>
      </c>
      <c r="AG29" s="846"/>
      <c r="AH29" s="846"/>
      <c r="AI29" s="846"/>
      <c r="AJ29" s="847"/>
      <c r="AK29" s="914">
        <v>538</v>
      </c>
      <c r="AL29" s="915"/>
      <c r="AM29" s="915"/>
      <c r="AN29" s="915"/>
      <c r="AO29" s="915"/>
      <c r="AP29" s="916" t="s">
        <v>531</v>
      </c>
      <c r="AQ29" s="917"/>
      <c r="AR29" s="917"/>
      <c r="AS29" s="917"/>
      <c r="AT29" s="914"/>
      <c r="AU29" s="916" t="s">
        <v>531</v>
      </c>
      <c r="AV29" s="917"/>
      <c r="AW29" s="917"/>
      <c r="AX29" s="917"/>
      <c r="AY29" s="914"/>
      <c r="AZ29" s="918" t="s">
        <v>531</v>
      </c>
      <c r="BA29" s="919"/>
      <c r="BB29" s="919"/>
      <c r="BC29" s="919"/>
      <c r="BD29" s="920"/>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5">
      <c r="A30" s="267">
        <v>3</v>
      </c>
      <c r="B30" s="839" t="s">
        <v>413</v>
      </c>
      <c r="C30" s="840"/>
      <c r="D30" s="840"/>
      <c r="E30" s="840"/>
      <c r="F30" s="840"/>
      <c r="G30" s="840"/>
      <c r="H30" s="840"/>
      <c r="I30" s="840"/>
      <c r="J30" s="840"/>
      <c r="K30" s="840"/>
      <c r="L30" s="840"/>
      <c r="M30" s="840"/>
      <c r="N30" s="840"/>
      <c r="O30" s="840"/>
      <c r="P30" s="841"/>
      <c r="Q30" s="842">
        <v>384</v>
      </c>
      <c r="R30" s="843"/>
      <c r="S30" s="843"/>
      <c r="T30" s="843"/>
      <c r="U30" s="843"/>
      <c r="V30" s="843">
        <v>378</v>
      </c>
      <c r="W30" s="843"/>
      <c r="X30" s="843"/>
      <c r="Y30" s="843"/>
      <c r="Z30" s="843"/>
      <c r="AA30" s="843">
        <v>6</v>
      </c>
      <c r="AB30" s="843"/>
      <c r="AC30" s="843"/>
      <c r="AD30" s="843"/>
      <c r="AE30" s="844"/>
      <c r="AF30" s="845">
        <v>6</v>
      </c>
      <c r="AG30" s="846"/>
      <c r="AH30" s="846"/>
      <c r="AI30" s="846"/>
      <c r="AJ30" s="847"/>
      <c r="AK30" s="914">
        <v>145</v>
      </c>
      <c r="AL30" s="915"/>
      <c r="AM30" s="915"/>
      <c r="AN30" s="915"/>
      <c r="AO30" s="915"/>
      <c r="AP30" s="916" t="s">
        <v>531</v>
      </c>
      <c r="AQ30" s="917"/>
      <c r="AR30" s="917"/>
      <c r="AS30" s="917"/>
      <c r="AT30" s="914"/>
      <c r="AU30" s="916" t="s">
        <v>594</v>
      </c>
      <c r="AV30" s="917"/>
      <c r="AW30" s="917"/>
      <c r="AX30" s="917"/>
      <c r="AY30" s="914"/>
      <c r="AZ30" s="918" t="s">
        <v>531</v>
      </c>
      <c r="BA30" s="919"/>
      <c r="BB30" s="919"/>
      <c r="BC30" s="919"/>
      <c r="BD30" s="920"/>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5">
      <c r="A31" s="267">
        <v>4</v>
      </c>
      <c r="B31" s="839" t="s">
        <v>414</v>
      </c>
      <c r="C31" s="840"/>
      <c r="D31" s="840"/>
      <c r="E31" s="840"/>
      <c r="F31" s="840"/>
      <c r="G31" s="840"/>
      <c r="H31" s="840"/>
      <c r="I31" s="840"/>
      <c r="J31" s="840"/>
      <c r="K31" s="840"/>
      <c r="L31" s="840"/>
      <c r="M31" s="840"/>
      <c r="N31" s="840"/>
      <c r="O31" s="840"/>
      <c r="P31" s="841"/>
      <c r="Q31" s="842">
        <v>933</v>
      </c>
      <c r="R31" s="843"/>
      <c r="S31" s="843"/>
      <c r="T31" s="843"/>
      <c r="U31" s="843"/>
      <c r="V31" s="843">
        <v>840</v>
      </c>
      <c r="W31" s="843"/>
      <c r="X31" s="843"/>
      <c r="Y31" s="843"/>
      <c r="Z31" s="843"/>
      <c r="AA31" s="843">
        <v>93</v>
      </c>
      <c r="AB31" s="843"/>
      <c r="AC31" s="843"/>
      <c r="AD31" s="843"/>
      <c r="AE31" s="844"/>
      <c r="AF31" s="845">
        <v>1450</v>
      </c>
      <c r="AG31" s="846"/>
      <c r="AH31" s="846"/>
      <c r="AI31" s="846"/>
      <c r="AJ31" s="847"/>
      <c r="AK31" s="914">
        <v>155</v>
      </c>
      <c r="AL31" s="915"/>
      <c r="AM31" s="915"/>
      <c r="AN31" s="915"/>
      <c r="AO31" s="915"/>
      <c r="AP31" s="915">
        <v>2667</v>
      </c>
      <c r="AQ31" s="915"/>
      <c r="AR31" s="915"/>
      <c r="AS31" s="915"/>
      <c r="AT31" s="915"/>
      <c r="AU31" s="915">
        <v>1347</v>
      </c>
      <c r="AV31" s="915"/>
      <c r="AW31" s="915"/>
      <c r="AX31" s="915"/>
      <c r="AY31" s="915"/>
      <c r="AZ31" s="918" t="s">
        <v>531</v>
      </c>
      <c r="BA31" s="919"/>
      <c r="BB31" s="919"/>
      <c r="BC31" s="919"/>
      <c r="BD31" s="920"/>
      <c r="BE31" s="912" t="s">
        <v>415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5">
      <c r="A32" s="267">
        <v>5</v>
      </c>
      <c r="B32" s="839" t="s">
        <v>416</v>
      </c>
      <c r="C32" s="840"/>
      <c r="D32" s="840"/>
      <c r="E32" s="840"/>
      <c r="F32" s="840"/>
      <c r="G32" s="840"/>
      <c r="H32" s="840"/>
      <c r="I32" s="840"/>
      <c r="J32" s="840"/>
      <c r="K32" s="840"/>
      <c r="L32" s="840"/>
      <c r="M32" s="840"/>
      <c r="N32" s="840"/>
      <c r="O32" s="840"/>
      <c r="P32" s="841"/>
      <c r="Q32" s="842">
        <v>3549</v>
      </c>
      <c r="R32" s="843"/>
      <c r="S32" s="843"/>
      <c r="T32" s="843"/>
      <c r="U32" s="843"/>
      <c r="V32" s="843">
        <v>3589</v>
      </c>
      <c r="W32" s="843"/>
      <c r="X32" s="843"/>
      <c r="Y32" s="843"/>
      <c r="Z32" s="843"/>
      <c r="AA32" s="843">
        <v>-40</v>
      </c>
      <c r="AB32" s="843"/>
      <c r="AC32" s="843"/>
      <c r="AD32" s="843"/>
      <c r="AE32" s="844"/>
      <c r="AF32" s="845">
        <v>231</v>
      </c>
      <c r="AG32" s="846"/>
      <c r="AH32" s="846"/>
      <c r="AI32" s="846"/>
      <c r="AJ32" s="847"/>
      <c r="AK32" s="914">
        <v>166</v>
      </c>
      <c r="AL32" s="915"/>
      <c r="AM32" s="915"/>
      <c r="AN32" s="915"/>
      <c r="AO32" s="915"/>
      <c r="AP32" s="915">
        <v>1883</v>
      </c>
      <c r="AQ32" s="915"/>
      <c r="AR32" s="915"/>
      <c r="AS32" s="915"/>
      <c r="AT32" s="915"/>
      <c r="AU32" s="915">
        <v>826</v>
      </c>
      <c r="AV32" s="915"/>
      <c r="AW32" s="915"/>
      <c r="AX32" s="915"/>
      <c r="AY32" s="915"/>
      <c r="AZ32" s="918" t="s">
        <v>531</v>
      </c>
      <c r="BA32" s="919"/>
      <c r="BB32" s="919"/>
      <c r="BC32" s="919"/>
      <c r="BD32" s="920"/>
      <c r="BE32" s="912" t="s">
        <v>415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5">
      <c r="A33" s="267">
        <v>6</v>
      </c>
      <c r="B33" s="839" t="s">
        <v>417</v>
      </c>
      <c r="C33" s="840"/>
      <c r="D33" s="840"/>
      <c r="E33" s="840"/>
      <c r="F33" s="840"/>
      <c r="G33" s="840"/>
      <c r="H33" s="840"/>
      <c r="I33" s="840"/>
      <c r="J33" s="840"/>
      <c r="K33" s="840"/>
      <c r="L33" s="840"/>
      <c r="M33" s="840"/>
      <c r="N33" s="840"/>
      <c r="O33" s="840"/>
      <c r="P33" s="841"/>
      <c r="Q33" s="842">
        <v>332</v>
      </c>
      <c r="R33" s="843"/>
      <c r="S33" s="843"/>
      <c r="T33" s="843"/>
      <c r="U33" s="843"/>
      <c r="V33" s="843">
        <v>267</v>
      </c>
      <c r="W33" s="843"/>
      <c r="X33" s="843"/>
      <c r="Y33" s="843"/>
      <c r="Z33" s="843"/>
      <c r="AA33" s="843">
        <v>65</v>
      </c>
      <c r="AB33" s="843"/>
      <c r="AC33" s="843"/>
      <c r="AD33" s="843"/>
      <c r="AE33" s="844"/>
      <c r="AF33" s="845">
        <v>56</v>
      </c>
      <c r="AG33" s="846"/>
      <c r="AH33" s="846"/>
      <c r="AI33" s="846"/>
      <c r="AJ33" s="847"/>
      <c r="AK33" s="914">
        <v>197</v>
      </c>
      <c r="AL33" s="915"/>
      <c r="AM33" s="915"/>
      <c r="AN33" s="915"/>
      <c r="AO33" s="915"/>
      <c r="AP33" s="915">
        <v>1547</v>
      </c>
      <c r="AQ33" s="915"/>
      <c r="AR33" s="915"/>
      <c r="AS33" s="915"/>
      <c r="AT33" s="915"/>
      <c r="AU33" s="915">
        <v>1547</v>
      </c>
      <c r="AV33" s="915"/>
      <c r="AW33" s="915"/>
      <c r="AX33" s="915"/>
      <c r="AY33" s="915"/>
      <c r="AZ33" s="918" t="s">
        <v>594</v>
      </c>
      <c r="BA33" s="919"/>
      <c r="BB33" s="919"/>
      <c r="BC33" s="919"/>
      <c r="BD33" s="920"/>
      <c r="BE33" s="912" t="s">
        <v>415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5">
      <c r="A34" s="267">
        <v>7</v>
      </c>
      <c r="B34" s="839" t="s">
        <v>419</v>
      </c>
      <c r="C34" s="840"/>
      <c r="D34" s="840"/>
      <c r="E34" s="840"/>
      <c r="F34" s="840"/>
      <c r="G34" s="840"/>
      <c r="H34" s="840"/>
      <c r="I34" s="840"/>
      <c r="J34" s="840"/>
      <c r="K34" s="840"/>
      <c r="L34" s="840"/>
      <c r="M34" s="840"/>
      <c r="N34" s="840"/>
      <c r="O34" s="840"/>
      <c r="P34" s="841"/>
      <c r="Q34" s="842">
        <v>90</v>
      </c>
      <c r="R34" s="843"/>
      <c r="S34" s="843"/>
      <c r="T34" s="843"/>
      <c r="U34" s="843"/>
      <c r="V34" s="843">
        <v>42</v>
      </c>
      <c r="W34" s="843"/>
      <c r="X34" s="843"/>
      <c r="Y34" s="843"/>
      <c r="Z34" s="843"/>
      <c r="AA34" s="843">
        <v>48</v>
      </c>
      <c r="AB34" s="843"/>
      <c r="AC34" s="843"/>
      <c r="AD34" s="843"/>
      <c r="AE34" s="844"/>
      <c r="AF34" s="845">
        <v>48</v>
      </c>
      <c r="AG34" s="846"/>
      <c r="AH34" s="846"/>
      <c r="AI34" s="846"/>
      <c r="AJ34" s="847"/>
      <c r="AK34" s="914">
        <v>0</v>
      </c>
      <c r="AL34" s="915"/>
      <c r="AM34" s="915"/>
      <c r="AN34" s="915"/>
      <c r="AO34" s="915"/>
      <c r="AP34" s="915" t="s">
        <v>594</v>
      </c>
      <c r="AQ34" s="915"/>
      <c r="AR34" s="915"/>
      <c r="AS34" s="915"/>
      <c r="AT34" s="915"/>
      <c r="AU34" s="915" t="s">
        <v>594</v>
      </c>
      <c r="AV34" s="915"/>
      <c r="AW34" s="915"/>
      <c r="AX34" s="915"/>
      <c r="AY34" s="915"/>
      <c r="AZ34" s="918" t="s">
        <v>531</v>
      </c>
      <c r="BA34" s="919"/>
      <c r="BB34" s="919"/>
      <c r="BC34" s="919"/>
      <c r="BD34" s="920"/>
      <c r="BE34" s="912" t="s">
        <v>418</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8"/>
      <c r="BA35" s="919"/>
      <c r="BB35" s="919"/>
      <c r="BC35" s="919"/>
      <c r="BD35" s="920"/>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21"/>
      <c r="BA36" s="921"/>
      <c r="BB36" s="921"/>
      <c r="BC36" s="921"/>
      <c r="BD36" s="921"/>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21"/>
      <c r="BA37" s="921"/>
      <c r="BB37" s="921"/>
      <c r="BC37" s="921"/>
      <c r="BD37" s="921"/>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21"/>
      <c r="BA38" s="921"/>
      <c r="BB38" s="921"/>
      <c r="BC38" s="921"/>
      <c r="BD38" s="921"/>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21"/>
      <c r="BA39" s="921"/>
      <c r="BB39" s="921"/>
      <c r="BC39" s="921"/>
      <c r="BD39" s="921"/>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21"/>
      <c r="BA40" s="921"/>
      <c r="BB40" s="921"/>
      <c r="BC40" s="921"/>
      <c r="BD40" s="921"/>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21"/>
      <c r="BA41" s="921"/>
      <c r="BB41" s="921"/>
      <c r="BC41" s="921"/>
      <c r="BD41" s="921"/>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21"/>
      <c r="BA42" s="921"/>
      <c r="BB42" s="921"/>
      <c r="BC42" s="921"/>
      <c r="BD42" s="921"/>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21"/>
      <c r="BA43" s="921"/>
      <c r="BB43" s="921"/>
      <c r="BC43" s="921"/>
      <c r="BD43" s="921"/>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21"/>
      <c r="BA44" s="921"/>
      <c r="BB44" s="921"/>
      <c r="BC44" s="921"/>
      <c r="BD44" s="921"/>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21"/>
      <c r="BA45" s="921"/>
      <c r="BB45" s="921"/>
      <c r="BC45" s="921"/>
      <c r="BD45" s="921"/>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21"/>
      <c r="BA46" s="921"/>
      <c r="BB46" s="921"/>
      <c r="BC46" s="921"/>
      <c r="BD46" s="921"/>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21"/>
      <c r="BA47" s="921"/>
      <c r="BB47" s="921"/>
      <c r="BC47" s="921"/>
      <c r="BD47" s="921"/>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21"/>
      <c r="BA48" s="921"/>
      <c r="BB48" s="921"/>
      <c r="BC48" s="921"/>
      <c r="BD48" s="921"/>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21"/>
      <c r="BA49" s="921"/>
      <c r="BB49" s="921"/>
      <c r="BC49" s="921"/>
      <c r="BD49" s="921"/>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5">
      <c r="A50" s="262">
        <v>23</v>
      </c>
      <c r="B50" s="839"/>
      <c r="C50" s="840"/>
      <c r="D50" s="840"/>
      <c r="E50" s="840"/>
      <c r="F50" s="840"/>
      <c r="G50" s="840"/>
      <c r="H50" s="840"/>
      <c r="I50" s="840"/>
      <c r="J50" s="840"/>
      <c r="K50" s="840"/>
      <c r="L50" s="840"/>
      <c r="M50" s="840"/>
      <c r="N50" s="840"/>
      <c r="O50" s="840"/>
      <c r="P50" s="841"/>
      <c r="Q50" s="922"/>
      <c r="R50" s="923"/>
      <c r="S50" s="923"/>
      <c r="T50" s="923"/>
      <c r="U50" s="923"/>
      <c r="V50" s="923"/>
      <c r="W50" s="923"/>
      <c r="X50" s="923"/>
      <c r="Y50" s="923"/>
      <c r="Z50" s="923"/>
      <c r="AA50" s="923"/>
      <c r="AB50" s="923"/>
      <c r="AC50" s="923"/>
      <c r="AD50" s="923"/>
      <c r="AE50" s="924"/>
      <c r="AF50" s="845"/>
      <c r="AG50" s="846"/>
      <c r="AH50" s="846"/>
      <c r="AI50" s="846"/>
      <c r="AJ50" s="847"/>
      <c r="AK50" s="925"/>
      <c r="AL50" s="923"/>
      <c r="AM50" s="923"/>
      <c r="AN50" s="923"/>
      <c r="AO50" s="923"/>
      <c r="AP50" s="923"/>
      <c r="AQ50" s="923"/>
      <c r="AR50" s="923"/>
      <c r="AS50" s="923"/>
      <c r="AT50" s="923"/>
      <c r="AU50" s="923"/>
      <c r="AV50" s="923"/>
      <c r="AW50" s="923"/>
      <c r="AX50" s="923"/>
      <c r="AY50" s="923"/>
      <c r="AZ50" s="926"/>
      <c r="BA50" s="926"/>
      <c r="BB50" s="926"/>
      <c r="BC50" s="926"/>
      <c r="BD50" s="926"/>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5">
      <c r="A51" s="262">
        <v>24</v>
      </c>
      <c r="B51" s="839"/>
      <c r="C51" s="840"/>
      <c r="D51" s="840"/>
      <c r="E51" s="840"/>
      <c r="F51" s="840"/>
      <c r="G51" s="840"/>
      <c r="H51" s="840"/>
      <c r="I51" s="840"/>
      <c r="J51" s="840"/>
      <c r="K51" s="840"/>
      <c r="L51" s="840"/>
      <c r="M51" s="840"/>
      <c r="N51" s="840"/>
      <c r="O51" s="840"/>
      <c r="P51" s="841"/>
      <c r="Q51" s="922"/>
      <c r="R51" s="923"/>
      <c r="S51" s="923"/>
      <c r="T51" s="923"/>
      <c r="U51" s="923"/>
      <c r="V51" s="923"/>
      <c r="W51" s="923"/>
      <c r="X51" s="923"/>
      <c r="Y51" s="923"/>
      <c r="Z51" s="923"/>
      <c r="AA51" s="923"/>
      <c r="AB51" s="923"/>
      <c r="AC51" s="923"/>
      <c r="AD51" s="923"/>
      <c r="AE51" s="924"/>
      <c r="AF51" s="845"/>
      <c r="AG51" s="846"/>
      <c r="AH51" s="846"/>
      <c r="AI51" s="846"/>
      <c r="AJ51" s="847"/>
      <c r="AK51" s="925"/>
      <c r="AL51" s="923"/>
      <c r="AM51" s="923"/>
      <c r="AN51" s="923"/>
      <c r="AO51" s="923"/>
      <c r="AP51" s="923"/>
      <c r="AQ51" s="923"/>
      <c r="AR51" s="923"/>
      <c r="AS51" s="923"/>
      <c r="AT51" s="923"/>
      <c r="AU51" s="923"/>
      <c r="AV51" s="923"/>
      <c r="AW51" s="923"/>
      <c r="AX51" s="923"/>
      <c r="AY51" s="923"/>
      <c r="AZ51" s="926"/>
      <c r="BA51" s="926"/>
      <c r="BB51" s="926"/>
      <c r="BC51" s="926"/>
      <c r="BD51" s="926"/>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5">
      <c r="A52" s="262">
        <v>25</v>
      </c>
      <c r="B52" s="839"/>
      <c r="C52" s="840"/>
      <c r="D52" s="840"/>
      <c r="E52" s="840"/>
      <c r="F52" s="840"/>
      <c r="G52" s="840"/>
      <c r="H52" s="840"/>
      <c r="I52" s="840"/>
      <c r="J52" s="840"/>
      <c r="K52" s="840"/>
      <c r="L52" s="840"/>
      <c r="M52" s="840"/>
      <c r="N52" s="840"/>
      <c r="O52" s="840"/>
      <c r="P52" s="841"/>
      <c r="Q52" s="922"/>
      <c r="R52" s="923"/>
      <c r="S52" s="923"/>
      <c r="T52" s="923"/>
      <c r="U52" s="923"/>
      <c r="V52" s="923"/>
      <c r="W52" s="923"/>
      <c r="X52" s="923"/>
      <c r="Y52" s="923"/>
      <c r="Z52" s="923"/>
      <c r="AA52" s="923"/>
      <c r="AB52" s="923"/>
      <c r="AC52" s="923"/>
      <c r="AD52" s="923"/>
      <c r="AE52" s="924"/>
      <c r="AF52" s="845"/>
      <c r="AG52" s="846"/>
      <c r="AH52" s="846"/>
      <c r="AI52" s="846"/>
      <c r="AJ52" s="847"/>
      <c r="AK52" s="925"/>
      <c r="AL52" s="923"/>
      <c r="AM52" s="923"/>
      <c r="AN52" s="923"/>
      <c r="AO52" s="923"/>
      <c r="AP52" s="923"/>
      <c r="AQ52" s="923"/>
      <c r="AR52" s="923"/>
      <c r="AS52" s="923"/>
      <c r="AT52" s="923"/>
      <c r="AU52" s="923"/>
      <c r="AV52" s="923"/>
      <c r="AW52" s="923"/>
      <c r="AX52" s="923"/>
      <c r="AY52" s="923"/>
      <c r="AZ52" s="926"/>
      <c r="BA52" s="926"/>
      <c r="BB52" s="926"/>
      <c r="BC52" s="926"/>
      <c r="BD52" s="926"/>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5">
      <c r="A53" s="262">
        <v>26</v>
      </c>
      <c r="B53" s="839"/>
      <c r="C53" s="840"/>
      <c r="D53" s="840"/>
      <c r="E53" s="840"/>
      <c r="F53" s="840"/>
      <c r="G53" s="840"/>
      <c r="H53" s="840"/>
      <c r="I53" s="840"/>
      <c r="J53" s="840"/>
      <c r="K53" s="840"/>
      <c r="L53" s="840"/>
      <c r="M53" s="840"/>
      <c r="N53" s="840"/>
      <c r="O53" s="840"/>
      <c r="P53" s="841"/>
      <c r="Q53" s="922"/>
      <c r="R53" s="923"/>
      <c r="S53" s="923"/>
      <c r="T53" s="923"/>
      <c r="U53" s="923"/>
      <c r="V53" s="923"/>
      <c r="W53" s="923"/>
      <c r="X53" s="923"/>
      <c r="Y53" s="923"/>
      <c r="Z53" s="923"/>
      <c r="AA53" s="923"/>
      <c r="AB53" s="923"/>
      <c r="AC53" s="923"/>
      <c r="AD53" s="923"/>
      <c r="AE53" s="924"/>
      <c r="AF53" s="845"/>
      <c r="AG53" s="846"/>
      <c r="AH53" s="846"/>
      <c r="AI53" s="846"/>
      <c r="AJ53" s="847"/>
      <c r="AK53" s="925"/>
      <c r="AL53" s="923"/>
      <c r="AM53" s="923"/>
      <c r="AN53" s="923"/>
      <c r="AO53" s="923"/>
      <c r="AP53" s="923"/>
      <c r="AQ53" s="923"/>
      <c r="AR53" s="923"/>
      <c r="AS53" s="923"/>
      <c r="AT53" s="923"/>
      <c r="AU53" s="923"/>
      <c r="AV53" s="923"/>
      <c r="AW53" s="923"/>
      <c r="AX53" s="923"/>
      <c r="AY53" s="923"/>
      <c r="AZ53" s="926"/>
      <c r="BA53" s="926"/>
      <c r="BB53" s="926"/>
      <c r="BC53" s="926"/>
      <c r="BD53" s="926"/>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5">
      <c r="A54" s="262">
        <v>27</v>
      </c>
      <c r="B54" s="839"/>
      <c r="C54" s="840"/>
      <c r="D54" s="840"/>
      <c r="E54" s="840"/>
      <c r="F54" s="840"/>
      <c r="G54" s="840"/>
      <c r="H54" s="840"/>
      <c r="I54" s="840"/>
      <c r="J54" s="840"/>
      <c r="K54" s="840"/>
      <c r="L54" s="840"/>
      <c r="M54" s="840"/>
      <c r="N54" s="840"/>
      <c r="O54" s="840"/>
      <c r="P54" s="841"/>
      <c r="Q54" s="922"/>
      <c r="R54" s="923"/>
      <c r="S54" s="923"/>
      <c r="T54" s="923"/>
      <c r="U54" s="923"/>
      <c r="V54" s="923"/>
      <c r="W54" s="923"/>
      <c r="X54" s="923"/>
      <c r="Y54" s="923"/>
      <c r="Z54" s="923"/>
      <c r="AA54" s="923"/>
      <c r="AB54" s="923"/>
      <c r="AC54" s="923"/>
      <c r="AD54" s="923"/>
      <c r="AE54" s="924"/>
      <c r="AF54" s="845"/>
      <c r="AG54" s="846"/>
      <c r="AH54" s="846"/>
      <c r="AI54" s="846"/>
      <c r="AJ54" s="847"/>
      <c r="AK54" s="925"/>
      <c r="AL54" s="923"/>
      <c r="AM54" s="923"/>
      <c r="AN54" s="923"/>
      <c r="AO54" s="923"/>
      <c r="AP54" s="923"/>
      <c r="AQ54" s="923"/>
      <c r="AR54" s="923"/>
      <c r="AS54" s="923"/>
      <c r="AT54" s="923"/>
      <c r="AU54" s="923"/>
      <c r="AV54" s="923"/>
      <c r="AW54" s="923"/>
      <c r="AX54" s="923"/>
      <c r="AY54" s="923"/>
      <c r="AZ54" s="926"/>
      <c r="BA54" s="926"/>
      <c r="BB54" s="926"/>
      <c r="BC54" s="926"/>
      <c r="BD54" s="926"/>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5">
      <c r="A55" s="262">
        <v>28</v>
      </c>
      <c r="B55" s="839"/>
      <c r="C55" s="840"/>
      <c r="D55" s="840"/>
      <c r="E55" s="840"/>
      <c r="F55" s="840"/>
      <c r="G55" s="840"/>
      <c r="H55" s="840"/>
      <c r="I55" s="840"/>
      <c r="J55" s="840"/>
      <c r="K55" s="840"/>
      <c r="L55" s="840"/>
      <c r="M55" s="840"/>
      <c r="N55" s="840"/>
      <c r="O55" s="840"/>
      <c r="P55" s="841"/>
      <c r="Q55" s="922"/>
      <c r="R55" s="923"/>
      <c r="S55" s="923"/>
      <c r="T55" s="923"/>
      <c r="U55" s="923"/>
      <c r="V55" s="923"/>
      <c r="W55" s="923"/>
      <c r="X55" s="923"/>
      <c r="Y55" s="923"/>
      <c r="Z55" s="923"/>
      <c r="AA55" s="923"/>
      <c r="AB55" s="923"/>
      <c r="AC55" s="923"/>
      <c r="AD55" s="923"/>
      <c r="AE55" s="924"/>
      <c r="AF55" s="845"/>
      <c r="AG55" s="846"/>
      <c r="AH55" s="846"/>
      <c r="AI55" s="846"/>
      <c r="AJ55" s="847"/>
      <c r="AK55" s="925"/>
      <c r="AL55" s="923"/>
      <c r="AM55" s="923"/>
      <c r="AN55" s="923"/>
      <c r="AO55" s="923"/>
      <c r="AP55" s="923"/>
      <c r="AQ55" s="923"/>
      <c r="AR55" s="923"/>
      <c r="AS55" s="923"/>
      <c r="AT55" s="923"/>
      <c r="AU55" s="923"/>
      <c r="AV55" s="923"/>
      <c r="AW55" s="923"/>
      <c r="AX55" s="923"/>
      <c r="AY55" s="923"/>
      <c r="AZ55" s="926"/>
      <c r="BA55" s="926"/>
      <c r="BB55" s="926"/>
      <c r="BC55" s="926"/>
      <c r="BD55" s="926"/>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5">
      <c r="A56" s="262">
        <v>29</v>
      </c>
      <c r="B56" s="839"/>
      <c r="C56" s="840"/>
      <c r="D56" s="840"/>
      <c r="E56" s="840"/>
      <c r="F56" s="840"/>
      <c r="G56" s="840"/>
      <c r="H56" s="840"/>
      <c r="I56" s="840"/>
      <c r="J56" s="840"/>
      <c r="K56" s="840"/>
      <c r="L56" s="840"/>
      <c r="M56" s="840"/>
      <c r="N56" s="840"/>
      <c r="O56" s="840"/>
      <c r="P56" s="841"/>
      <c r="Q56" s="922"/>
      <c r="R56" s="923"/>
      <c r="S56" s="923"/>
      <c r="T56" s="923"/>
      <c r="U56" s="923"/>
      <c r="V56" s="923"/>
      <c r="W56" s="923"/>
      <c r="X56" s="923"/>
      <c r="Y56" s="923"/>
      <c r="Z56" s="923"/>
      <c r="AA56" s="923"/>
      <c r="AB56" s="923"/>
      <c r="AC56" s="923"/>
      <c r="AD56" s="923"/>
      <c r="AE56" s="924"/>
      <c r="AF56" s="845"/>
      <c r="AG56" s="846"/>
      <c r="AH56" s="846"/>
      <c r="AI56" s="846"/>
      <c r="AJ56" s="847"/>
      <c r="AK56" s="925"/>
      <c r="AL56" s="923"/>
      <c r="AM56" s="923"/>
      <c r="AN56" s="923"/>
      <c r="AO56" s="923"/>
      <c r="AP56" s="923"/>
      <c r="AQ56" s="923"/>
      <c r="AR56" s="923"/>
      <c r="AS56" s="923"/>
      <c r="AT56" s="923"/>
      <c r="AU56" s="923"/>
      <c r="AV56" s="923"/>
      <c r="AW56" s="923"/>
      <c r="AX56" s="923"/>
      <c r="AY56" s="923"/>
      <c r="AZ56" s="926"/>
      <c r="BA56" s="926"/>
      <c r="BB56" s="926"/>
      <c r="BC56" s="926"/>
      <c r="BD56" s="926"/>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5">
      <c r="A57" s="262">
        <v>30</v>
      </c>
      <c r="B57" s="839"/>
      <c r="C57" s="840"/>
      <c r="D57" s="840"/>
      <c r="E57" s="840"/>
      <c r="F57" s="840"/>
      <c r="G57" s="840"/>
      <c r="H57" s="840"/>
      <c r="I57" s="840"/>
      <c r="J57" s="840"/>
      <c r="K57" s="840"/>
      <c r="L57" s="840"/>
      <c r="M57" s="840"/>
      <c r="N57" s="840"/>
      <c r="O57" s="840"/>
      <c r="P57" s="841"/>
      <c r="Q57" s="922"/>
      <c r="R57" s="923"/>
      <c r="S57" s="923"/>
      <c r="T57" s="923"/>
      <c r="U57" s="923"/>
      <c r="V57" s="923"/>
      <c r="W57" s="923"/>
      <c r="X57" s="923"/>
      <c r="Y57" s="923"/>
      <c r="Z57" s="923"/>
      <c r="AA57" s="923"/>
      <c r="AB57" s="923"/>
      <c r="AC57" s="923"/>
      <c r="AD57" s="923"/>
      <c r="AE57" s="924"/>
      <c r="AF57" s="845"/>
      <c r="AG57" s="846"/>
      <c r="AH57" s="846"/>
      <c r="AI57" s="846"/>
      <c r="AJ57" s="847"/>
      <c r="AK57" s="925"/>
      <c r="AL57" s="923"/>
      <c r="AM57" s="923"/>
      <c r="AN57" s="923"/>
      <c r="AO57" s="923"/>
      <c r="AP57" s="923"/>
      <c r="AQ57" s="923"/>
      <c r="AR57" s="923"/>
      <c r="AS57" s="923"/>
      <c r="AT57" s="923"/>
      <c r="AU57" s="923"/>
      <c r="AV57" s="923"/>
      <c r="AW57" s="923"/>
      <c r="AX57" s="923"/>
      <c r="AY57" s="923"/>
      <c r="AZ57" s="926"/>
      <c r="BA57" s="926"/>
      <c r="BB57" s="926"/>
      <c r="BC57" s="926"/>
      <c r="BD57" s="926"/>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5">
      <c r="A58" s="262">
        <v>31</v>
      </c>
      <c r="B58" s="839"/>
      <c r="C58" s="840"/>
      <c r="D58" s="840"/>
      <c r="E58" s="840"/>
      <c r="F58" s="840"/>
      <c r="G58" s="840"/>
      <c r="H58" s="840"/>
      <c r="I58" s="840"/>
      <c r="J58" s="840"/>
      <c r="K58" s="840"/>
      <c r="L58" s="840"/>
      <c r="M58" s="840"/>
      <c r="N58" s="840"/>
      <c r="O58" s="840"/>
      <c r="P58" s="841"/>
      <c r="Q58" s="922"/>
      <c r="R58" s="923"/>
      <c r="S58" s="923"/>
      <c r="T58" s="923"/>
      <c r="U58" s="923"/>
      <c r="V58" s="923"/>
      <c r="W58" s="923"/>
      <c r="X58" s="923"/>
      <c r="Y58" s="923"/>
      <c r="Z58" s="923"/>
      <c r="AA58" s="923"/>
      <c r="AB58" s="923"/>
      <c r="AC58" s="923"/>
      <c r="AD58" s="923"/>
      <c r="AE58" s="924"/>
      <c r="AF58" s="845"/>
      <c r="AG58" s="846"/>
      <c r="AH58" s="846"/>
      <c r="AI58" s="846"/>
      <c r="AJ58" s="847"/>
      <c r="AK58" s="925"/>
      <c r="AL58" s="923"/>
      <c r="AM58" s="923"/>
      <c r="AN58" s="923"/>
      <c r="AO58" s="923"/>
      <c r="AP58" s="923"/>
      <c r="AQ58" s="923"/>
      <c r="AR58" s="923"/>
      <c r="AS58" s="923"/>
      <c r="AT58" s="923"/>
      <c r="AU58" s="923"/>
      <c r="AV58" s="923"/>
      <c r="AW58" s="923"/>
      <c r="AX58" s="923"/>
      <c r="AY58" s="923"/>
      <c r="AZ58" s="926"/>
      <c r="BA58" s="926"/>
      <c r="BB58" s="926"/>
      <c r="BC58" s="926"/>
      <c r="BD58" s="926"/>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5">
      <c r="A59" s="262">
        <v>32</v>
      </c>
      <c r="B59" s="839"/>
      <c r="C59" s="840"/>
      <c r="D59" s="840"/>
      <c r="E59" s="840"/>
      <c r="F59" s="840"/>
      <c r="G59" s="840"/>
      <c r="H59" s="840"/>
      <c r="I59" s="840"/>
      <c r="J59" s="840"/>
      <c r="K59" s="840"/>
      <c r="L59" s="840"/>
      <c r="M59" s="840"/>
      <c r="N59" s="840"/>
      <c r="O59" s="840"/>
      <c r="P59" s="841"/>
      <c r="Q59" s="922"/>
      <c r="R59" s="923"/>
      <c r="S59" s="923"/>
      <c r="T59" s="923"/>
      <c r="U59" s="923"/>
      <c r="V59" s="923"/>
      <c r="W59" s="923"/>
      <c r="X59" s="923"/>
      <c r="Y59" s="923"/>
      <c r="Z59" s="923"/>
      <c r="AA59" s="923"/>
      <c r="AB59" s="923"/>
      <c r="AC59" s="923"/>
      <c r="AD59" s="923"/>
      <c r="AE59" s="924"/>
      <c r="AF59" s="845"/>
      <c r="AG59" s="846"/>
      <c r="AH59" s="846"/>
      <c r="AI59" s="846"/>
      <c r="AJ59" s="847"/>
      <c r="AK59" s="925"/>
      <c r="AL59" s="923"/>
      <c r="AM59" s="923"/>
      <c r="AN59" s="923"/>
      <c r="AO59" s="923"/>
      <c r="AP59" s="923"/>
      <c r="AQ59" s="923"/>
      <c r="AR59" s="923"/>
      <c r="AS59" s="923"/>
      <c r="AT59" s="923"/>
      <c r="AU59" s="923"/>
      <c r="AV59" s="923"/>
      <c r="AW59" s="923"/>
      <c r="AX59" s="923"/>
      <c r="AY59" s="923"/>
      <c r="AZ59" s="926"/>
      <c r="BA59" s="926"/>
      <c r="BB59" s="926"/>
      <c r="BC59" s="926"/>
      <c r="BD59" s="926"/>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5">
      <c r="A60" s="262">
        <v>33</v>
      </c>
      <c r="B60" s="839"/>
      <c r="C60" s="840"/>
      <c r="D60" s="840"/>
      <c r="E60" s="840"/>
      <c r="F60" s="840"/>
      <c r="G60" s="840"/>
      <c r="H60" s="840"/>
      <c r="I60" s="840"/>
      <c r="J60" s="840"/>
      <c r="K60" s="840"/>
      <c r="L60" s="840"/>
      <c r="M60" s="840"/>
      <c r="N60" s="840"/>
      <c r="O60" s="840"/>
      <c r="P60" s="841"/>
      <c r="Q60" s="922"/>
      <c r="R60" s="923"/>
      <c r="S60" s="923"/>
      <c r="T60" s="923"/>
      <c r="U60" s="923"/>
      <c r="V60" s="923"/>
      <c r="W60" s="923"/>
      <c r="X60" s="923"/>
      <c r="Y60" s="923"/>
      <c r="Z60" s="923"/>
      <c r="AA60" s="923"/>
      <c r="AB60" s="923"/>
      <c r="AC60" s="923"/>
      <c r="AD60" s="923"/>
      <c r="AE60" s="924"/>
      <c r="AF60" s="845"/>
      <c r="AG60" s="846"/>
      <c r="AH60" s="846"/>
      <c r="AI60" s="846"/>
      <c r="AJ60" s="847"/>
      <c r="AK60" s="925"/>
      <c r="AL60" s="923"/>
      <c r="AM60" s="923"/>
      <c r="AN60" s="923"/>
      <c r="AO60" s="923"/>
      <c r="AP60" s="923"/>
      <c r="AQ60" s="923"/>
      <c r="AR60" s="923"/>
      <c r="AS60" s="923"/>
      <c r="AT60" s="923"/>
      <c r="AU60" s="923"/>
      <c r="AV60" s="923"/>
      <c r="AW60" s="923"/>
      <c r="AX60" s="923"/>
      <c r="AY60" s="923"/>
      <c r="AZ60" s="926"/>
      <c r="BA60" s="926"/>
      <c r="BB60" s="926"/>
      <c r="BC60" s="926"/>
      <c r="BD60" s="926"/>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3">
      <c r="A61" s="262">
        <v>34</v>
      </c>
      <c r="B61" s="839"/>
      <c r="C61" s="840"/>
      <c r="D61" s="840"/>
      <c r="E61" s="840"/>
      <c r="F61" s="840"/>
      <c r="G61" s="840"/>
      <c r="H61" s="840"/>
      <c r="I61" s="840"/>
      <c r="J61" s="840"/>
      <c r="K61" s="840"/>
      <c r="L61" s="840"/>
      <c r="M61" s="840"/>
      <c r="N61" s="840"/>
      <c r="O61" s="840"/>
      <c r="P61" s="841"/>
      <c r="Q61" s="922"/>
      <c r="R61" s="923"/>
      <c r="S61" s="923"/>
      <c r="T61" s="923"/>
      <c r="U61" s="923"/>
      <c r="V61" s="923"/>
      <c r="W61" s="923"/>
      <c r="X61" s="923"/>
      <c r="Y61" s="923"/>
      <c r="Z61" s="923"/>
      <c r="AA61" s="923"/>
      <c r="AB61" s="923"/>
      <c r="AC61" s="923"/>
      <c r="AD61" s="923"/>
      <c r="AE61" s="924"/>
      <c r="AF61" s="845"/>
      <c r="AG61" s="846"/>
      <c r="AH61" s="846"/>
      <c r="AI61" s="846"/>
      <c r="AJ61" s="847"/>
      <c r="AK61" s="925"/>
      <c r="AL61" s="923"/>
      <c r="AM61" s="923"/>
      <c r="AN61" s="923"/>
      <c r="AO61" s="923"/>
      <c r="AP61" s="923"/>
      <c r="AQ61" s="923"/>
      <c r="AR61" s="923"/>
      <c r="AS61" s="923"/>
      <c r="AT61" s="923"/>
      <c r="AU61" s="923"/>
      <c r="AV61" s="923"/>
      <c r="AW61" s="923"/>
      <c r="AX61" s="923"/>
      <c r="AY61" s="923"/>
      <c r="AZ61" s="926"/>
      <c r="BA61" s="926"/>
      <c r="BB61" s="926"/>
      <c r="BC61" s="926"/>
      <c r="BD61" s="926"/>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5">
      <c r="A62" s="262">
        <v>35</v>
      </c>
      <c r="B62" s="839"/>
      <c r="C62" s="840"/>
      <c r="D62" s="840"/>
      <c r="E62" s="840"/>
      <c r="F62" s="840"/>
      <c r="G62" s="840"/>
      <c r="H62" s="840"/>
      <c r="I62" s="840"/>
      <c r="J62" s="840"/>
      <c r="K62" s="840"/>
      <c r="L62" s="840"/>
      <c r="M62" s="840"/>
      <c r="N62" s="840"/>
      <c r="O62" s="840"/>
      <c r="P62" s="841"/>
      <c r="Q62" s="922"/>
      <c r="R62" s="923"/>
      <c r="S62" s="923"/>
      <c r="T62" s="923"/>
      <c r="U62" s="923"/>
      <c r="V62" s="923"/>
      <c r="W62" s="923"/>
      <c r="X62" s="923"/>
      <c r="Y62" s="923"/>
      <c r="Z62" s="923"/>
      <c r="AA62" s="923"/>
      <c r="AB62" s="923"/>
      <c r="AC62" s="923"/>
      <c r="AD62" s="923"/>
      <c r="AE62" s="924"/>
      <c r="AF62" s="845"/>
      <c r="AG62" s="846"/>
      <c r="AH62" s="846"/>
      <c r="AI62" s="846"/>
      <c r="AJ62" s="847"/>
      <c r="AK62" s="925"/>
      <c r="AL62" s="923"/>
      <c r="AM62" s="923"/>
      <c r="AN62" s="923"/>
      <c r="AO62" s="923"/>
      <c r="AP62" s="923"/>
      <c r="AQ62" s="923"/>
      <c r="AR62" s="923"/>
      <c r="AS62" s="923"/>
      <c r="AT62" s="923"/>
      <c r="AU62" s="923"/>
      <c r="AV62" s="923"/>
      <c r="AW62" s="923"/>
      <c r="AX62" s="923"/>
      <c r="AY62" s="923"/>
      <c r="AZ62" s="926"/>
      <c r="BA62" s="926"/>
      <c r="BB62" s="926"/>
      <c r="BC62" s="926"/>
      <c r="BD62" s="926"/>
      <c r="BE62" s="912"/>
      <c r="BF62" s="912"/>
      <c r="BG62" s="912"/>
      <c r="BH62" s="912"/>
      <c r="BI62" s="913"/>
      <c r="BJ62" s="934" t="s">
        <v>420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3">
      <c r="A63" s="265" t="s">
        <v>398</v>
      </c>
      <c r="B63" s="874" t="s">
        <v>421</v>
      </c>
      <c r="C63" s="875"/>
      <c r="D63" s="875"/>
      <c r="E63" s="875"/>
      <c r="F63" s="875"/>
      <c r="G63" s="875"/>
      <c r="H63" s="875"/>
      <c r="I63" s="875"/>
      <c r="J63" s="875"/>
      <c r="K63" s="875"/>
      <c r="L63" s="875"/>
      <c r="M63" s="875"/>
      <c r="N63" s="875"/>
      <c r="O63" s="875"/>
      <c r="P63" s="876"/>
      <c r="Q63" s="927"/>
      <c r="R63" s="928"/>
      <c r="S63" s="928"/>
      <c r="T63" s="928"/>
      <c r="U63" s="928"/>
      <c r="V63" s="928"/>
      <c r="W63" s="928"/>
      <c r="X63" s="928"/>
      <c r="Y63" s="928"/>
      <c r="Z63" s="928"/>
      <c r="AA63" s="928"/>
      <c r="AB63" s="928"/>
      <c r="AC63" s="928"/>
      <c r="AD63" s="928"/>
      <c r="AE63" s="929"/>
      <c r="AF63" s="930">
        <v>2474</v>
      </c>
      <c r="AG63" s="931"/>
      <c r="AH63" s="931"/>
      <c r="AI63" s="931"/>
      <c r="AJ63" s="932"/>
      <c r="AK63" s="933"/>
      <c r="AL63" s="928"/>
      <c r="AM63" s="928"/>
      <c r="AN63" s="928"/>
      <c r="AO63" s="928"/>
      <c r="AP63" s="931">
        <v>6097</v>
      </c>
      <c r="AQ63" s="931"/>
      <c r="AR63" s="931"/>
      <c r="AS63" s="931"/>
      <c r="AT63" s="931"/>
      <c r="AU63" s="931">
        <v>3720</v>
      </c>
      <c r="AV63" s="931"/>
      <c r="AW63" s="931"/>
      <c r="AX63" s="931"/>
      <c r="AY63" s="931"/>
      <c r="AZ63" s="935"/>
      <c r="BA63" s="935"/>
      <c r="BB63" s="935"/>
      <c r="BC63" s="935"/>
      <c r="BD63" s="935"/>
      <c r="BE63" s="936"/>
      <c r="BF63" s="936"/>
      <c r="BG63" s="936"/>
      <c r="BH63" s="936"/>
      <c r="BI63" s="937"/>
      <c r="BJ63" s="938" t="s">
        <v>422</v>
      </c>
      <c r="BK63" s="939"/>
      <c r="BL63" s="939"/>
      <c r="BM63" s="939"/>
      <c r="BN63" s="940"/>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3">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5">
      <c r="A66" s="824" t="s">
        <v>424</v>
      </c>
      <c r="B66" s="825"/>
      <c r="C66" s="825"/>
      <c r="D66" s="825"/>
      <c r="E66" s="825"/>
      <c r="F66" s="825"/>
      <c r="G66" s="825"/>
      <c r="H66" s="825"/>
      <c r="I66" s="825"/>
      <c r="J66" s="825"/>
      <c r="K66" s="825"/>
      <c r="L66" s="825"/>
      <c r="M66" s="825"/>
      <c r="N66" s="825"/>
      <c r="O66" s="825"/>
      <c r="P66" s="826"/>
      <c r="Q66" s="801" t="s">
        <v>425</v>
      </c>
      <c r="R66" s="802"/>
      <c r="S66" s="802"/>
      <c r="T66" s="802"/>
      <c r="U66" s="803"/>
      <c r="V66" s="801" t="s">
        <v>426</v>
      </c>
      <c r="W66" s="802"/>
      <c r="X66" s="802"/>
      <c r="Y66" s="802"/>
      <c r="Z66" s="803"/>
      <c r="AA66" s="801" t="s">
        <v>427</v>
      </c>
      <c r="AB66" s="802"/>
      <c r="AC66" s="802"/>
      <c r="AD66" s="802"/>
      <c r="AE66" s="803"/>
      <c r="AF66" s="941" t="s">
        <v>428</v>
      </c>
      <c r="AG66" s="897"/>
      <c r="AH66" s="897"/>
      <c r="AI66" s="897"/>
      <c r="AJ66" s="942"/>
      <c r="AK66" s="801" t="s">
        <v>429</v>
      </c>
      <c r="AL66" s="825"/>
      <c r="AM66" s="825"/>
      <c r="AN66" s="825"/>
      <c r="AO66" s="826"/>
      <c r="AP66" s="801" t="s">
        <v>430</v>
      </c>
      <c r="AQ66" s="802"/>
      <c r="AR66" s="802"/>
      <c r="AS66" s="802"/>
      <c r="AT66" s="803"/>
      <c r="AU66" s="801" t="s">
        <v>431</v>
      </c>
      <c r="AV66" s="802"/>
      <c r="AW66" s="802"/>
      <c r="AX66" s="802"/>
      <c r="AY66" s="803"/>
      <c r="AZ66" s="801" t="s">
        <v>383</v>
      </c>
      <c r="BA66" s="802"/>
      <c r="BB66" s="802"/>
      <c r="BC66" s="802"/>
      <c r="BD66" s="813"/>
      <c r="BE66" s="266"/>
      <c r="BF66" s="266"/>
      <c r="BG66" s="266"/>
      <c r="BH66" s="266"/>
      <c r="BI66" s="266"/>
      <c r="BJ66" s="266"/>
      <c r="BK66" s="266"/>
      <c r="BL66" s="266"/>
      <c r="BM66" s="266"/>
      <c r="BN66" s="266"/>
      <c r="BO66" s="266"/>
      <c r="BP66" s="266"/>
      <c r="BQ66" s="263">
        <v>60</v>
      </c>
      <c r="BR66" s="268"/>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7"/>
    </row>
    <row r="67" spans="1:131" s="248" customFormat="1" ht="26.25" customHeight="1" thickBot="1" x14ac:dyDescent="0.3">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3"/>
      <c r="AG67" s="900"/>
      <c r="AH67" s="900"/>
      <c r="AI67" s="900"/>
      <c r="AJ67" s="944"/>
      <c r="AK67" s="945"/>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7"/>
    </row>
    <row r="68" spans="1:131" s="248" customFormat="1" ht="26.25" customHeight="1" thickTop="1" x14ac:dyDescent="0.25">
      <c r="A68" s="259">
        <v>1</v>
      </c>
      <c r="B68" s="958" t="s">
        <v>595</v>
      </c>
      <c r="C68" s="959"/>
      <c r="D68" s="959"/>
      <c r="E68" s="959"/>
      <c r="F68" s="959"/>
      <c r="G68" s="959"/>
      <c r="H68" s="959"/>
      <c r="I68" s="959"/>
      <c r="J68" s="959"/>
      <c r="K68" s="959"/>
      <c r="L68" s="959"/>
      <c r="M68" s="959"/>
      <c r="N68" s="959"/>
      <c r="O68" s="959"/>
      <c r="P68" s="960"/>
      <c r="Q68" s="961">
        <v>9132</v>
      </c>
      <c r="R68" s="955"/>
      <c r="S68" s="955"/>
      <c r="T68" s="955"/>
      <c r="U68" s="955"/>
      <c r="V68" s="955">
        <v>7684</v>
      </c>
      <c r="W68" s="955"/>
      <c r="X68" s="955"/>
      <c r="Y68" s="955"/>
      <c r="Z68" s="955"/>
      <c r="AA68" s="955">
        <v>1448</v>
      </c>
      <c r="AB68" s="955"/>
      <c r="AC68" s="955"/>
      <c r="AD68" s="955"/>
      <c r="AE68" s="955"/>
      <c r="AF68" s="955">
        <v>1448</v>
      </c>
      <c r="AG68" s="955"/>
      <c r="AH68" s="955"/>
      <c r="AI68" s="955"/>
      <c r="AJ68" s="955"/>
      <c r="AK68" s="955">
        <v>725</v>
      </c>
      <c r="AL68" s="955"/>
      <c r="AM68" s="955"/>
      <c r="AN68" s="955"/>
      <c r="AO68" s="955"/>
      <c r="AP68" s="955" t="s">
        <v>594</v>
      </c>
      <c r="AQ68" s="955"/>
      <c r="AR68" s="955"/>
      <c r="AS68" s="955"/>
      <c r="AT68" s="955"/>
      <c r="AU68" s="955" t="s">
        <v>594</v>
      </c>
      <c r="AV68" s="955"/>
      <c r="AW68" s="955"/>
      <c r="AX68" s="955"/>
      <c r="AY68" s="955"/>
      <c r="AZ68" s="956"/>
      <c r="BA68" s="956"/>
      <c r="BB68" s="956"/>
      <c r="BC68" s="956"/>
      <c r="BD68" s="957"/>
      <c r="BE68" s="266"/>
      <c r="BF68" s="266"/>
      <c r="BG68" s="266"/>
      <c r="BH68" s="266"/>
      <c r="BI68" s="266"/>
      <c r="BJ68" s="266"/>
      <c r="BK68" s="266"/>
      <c r="BL68" s="266"/>
      <c r="BM68" s="266"/>
      <c r="BN68" s="266"/>
      <c r="BO68" s="266"/>
      <c r="BP68" s="266"/>
      <c r="BQ68" s="263">
        <v>62</v>
      </c>
      <c r="BR68" s="268"/>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7"/>
    </row>
    <row r="69" spans="1:131" s="248" customFormat="1" ht="26.25" customHeight="1" x14ac:dyDescent="0.25">
      <c r="A69" s="262">
        <v>2</v>
      </c>
      <c r="B69" s="962" t="s">
        <v>596</v>
      </c>
      <c r="C69" s="963"/>
      <c r="D69" s="963"/>
      <c r="E69" s="963"/>
      <c r="F69" s="963"/>
      <c r="G69" s="963"/>
      <c r="H69" s="963"/>
      <c r="I69" s="963"/>
      <c r="J69" s="963"/>
      <c r="K69" s="963"/>
      <c r="L69" s="963"/>
      <c r="M69" s="963"/>
      <c r="N69" s="963"/>
      <c r="O69" s="963"/>
      <c r="P69" s="964"/>
      <c r="Q69" s="965">
        <v>259</v>
      </c>
      <c r="R69" s="915"/>
      <c r="S69" s="915"/>
      <c r="T69" s="915"/>
      <c r="U69" s="915"/>
      <c r="V69" s="915">
        <v>238</v>
      </c>
      <c r="W69" s="915"/>
      <c r="X69" s="915"/>
      <c r="Y69" s="915"/>
      <c r="Z69" s="915"/>
      <c r="AA69" s="915">
        <v>21</v>
      </c>
      <c r="AB69" s="915"/>
      <c r="AC69" s="915"/>
      <c r="AD69" s="915"/>
      <c r="AE69" s="915"/>
      <c r="AF69" s="915">
        <v>21</v>
      </c>
      <c r="AG69" s="915"/>
      <c r="AH69" s="915"/>
      <c r="AI69" s="915"/>
      <c r="AJ69" s="915"/>
      <c r="AK69" s="915">
        <v>27</v>
      </c>
      <c r="AL69" s="915"/>
      <c r="AM69" s="915"/>
      <c r="AN69" s="915"/>
      <c r="AO69" s="915"/>
      <c r="AP69" s="915" t="s">
        <v>594</v>
      </c>
      <c r="AQ69" s="915"/>
      <c r="AR69" s="915"/>
      <c r="AS69" s="915"/>
      <c r="AT69" s="915"/>
      <c r="AU69" s="915" t="s">
        <v>594</v>
      </c>
      <c r="AV69" s="915"/>
      <c r="AW69" s="915"/>
      <c r="AX69" s="915"/>
      <c r="AY69" s="915"/>
      <c r="AZ69" s="966"/>
      <c r="BA69" s="966"/>
      <c r="BB69" s="966"/>
      <c r="BC69" s="966"/>
      <c r="BD69" s="967"/>
      <c r="BE69" s="266"/>
      <c r="BF69" s="266"/>
      <c r="BG69" s="266"/>
      <c r="BH69" s="266"/>
      <c r="BI69" s="266"/>
      <c r="BJ69" s="266"/>
      <c r="BK69" s="266"/>
      <c r="BL69" s="266"/>
      <c r="BM69" s="266"/>
      <c r="BN69" s="266"/>
      <c r="BO69" s="266"/>
      <c r="BP69" s="266"/>
      <c r="BQ69" s="263">
        <v>63</v>
      </c>
      <c r="BR69" s="268"/>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7"/>
    </row>
    <row r="70" spans="1:131" s="248" customFormat="1" ht="26.25" customHeight="1" x14ac:dyDescent="0.25">
      <c r="A70" s="262">
        <v>3</v>
      </c>
      <c r="B70" s="962" t="s">
        <v>597</v>
      </c>
      <c r="C70" s="963"/>
      <c r="D70" s="963"/>
      <c r="E70" s="963"/>
      <c r="F70" s="963"/>
      <c r="G70" s="963"/>
      <c r="H70" s="963"/>
      <c r="I70" s="963"/>
      <c r="J70" s="963"/>
      <c r="K70" s="963"/>
      <c r="L70" s="963"/>
      <c r="M70" s="963"/>
      <c r="N70" s="963"/>
      <c r="O70" s="963"/>
      <c r="P70" s="964"/>
      <c r="Q70" s="965">
        <v>1112</v>
      </c>
      <c r="R70" s="915"/>
      <c r="S70" s="915"/>
      <c r="T70" s="915"/>
      <c r="U70" s="915"/>
      <c r="V70" s="915">
        <v>1119</v>
      </c>
      <c r="W70" s="915"/>
      <c r="X70" s="915"/>
      <c r="Y70" s="915"/>
      <c r="Z70" s="915"/>
      <c r="AA70" s="915">
        <v>-7</v>
      </c>
      <c r="AB70" s="915"/>
      <c r="AC70" s="915"/>
      <c r="AD70" s="915"/>
      <c r="AE70" s="915"/>
      <c r="AF70" s="915" t="s">
        <v>602</v>
      </c>
      <c r="AG70" s="915"/>
      <c r="AH70" s="915"/>
      <c r="AI70" s="915"/>
      <c r="AJ70" s="915"/>
      <c r="AK70" s="915" t="s">
        <v>602</v>
      </c>
      <c r="AL70" s="915"/>
      <c r="AM70" s="915"/>
      <c r="AN70" s="915"/>
      <c r="AO70" s="915"/>
      <c r="AP70" s="915">
        <v>2613</v>
      </c>
      <c r="AQ70" s="915"/>
      <c r="AR70" s="915"/>
      <c r="AS70" s="915"/>
      <c r="AT70" s="915"/>
      <c r="AU70" s="915" t="s">
        <v>594</v>
      </c>
      <c r="AV70" s="915"/>
      <c r="AW70" s="915"/>
      <c r="AX70" s="915"/>
      <c r="AY70" s="915"/>
      <c r="AZ70" s="966"/>
      <c r="BA70" s="966"/>
      <c r="BB70" s="966"/>
      <c r="BC70" s="966"/>
      <c r="BD70" s="967"/>
      <c r="BE70" s="266"/>
      <c r="BF70" s="266"/>
      <c r="BG70" s="266"/>
      <c r="BH70" s="266"/>
      <c r="BI70" s="266"/>
      <c r="BJ70" s="266"/>
      <c r="BK70" s="266"/>
      <c r="BL70" s="266"/>
      <c r="BM70" s="266"/>
      <c r="BN70" s="266"/>
      <c r="BO70" s="266"/>
      <c r="BP70" s="266"/>
      <c r="BQ70" s="263">
        <v>64</v>
      </c>
      <c r="BR70" s="268"/>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7"/>
    </row>
    <row r="71" spans="1:131" s="248" customFormat="1" ht="26.25" customHeight="1" x14ac:dyDescent="0.25">
      <c r="A71" s="262">
        <v>4</v>
      </c>
      <c r="B71" s="962" t="s">
        <v>598</v>
      </c>
      <c r="C71" s="963"/>
      <c r="D71" s="963"/>
      <c r="E71" s="963"/>
      <c r="F71" s="963"/>
      <c r="G71" s="963"/>
      <c r="H71" s="963"/>
      <c r="I71" s="963"/>
      <c r="J71" s="963"/>
      <c r="K71" s="963"/>
      <c r="L71" s="963"/>
      <c r="M71" s="963"/>
      <c r="N71" s="963"/>
      <c r="O71" s="963"/>
      <c r="P71" s="964"/>
      <c r="Q71" s="965">
        <v>3886</v>
      </c>
      <c r="R71" s="915"/>
      <c r="S71" s="915"/>
      <c r="T71" s="915"/>
      <c r="U71" s="915"/>
      <c r="V71" s="915">
        <v>3677</v>
      </c>
      <c r="W71" s="915"/>
      <c r="X71" s="915"/>
      <c r="Y71" s="915"/>
      <c r="Z71" s="915"/>
      <c r="AA71" s="915">
        <v>208</v>
      </c>
      <c r="AB71" s="915"/>
      <c r="AC71" s="915"/>
      <c r="AD71" s="915"/>
      <c r="AE71" s="915"/>
      <c r="AF71" s="915">
        <v>132</v>
      </c>
      <c r="AG71" s="915"/>
      <c r="AH71" s="915"/>
      <c r="AI71" s="915"/>
      <c r="AJ71" s="915"/>
      <c r="AK71" s="915">
        <v>44</v>
      </c>
      <c r="AL71" s="915"/>
      <c r="AM71" s="915"/>
      <c r="AN71" s="915"/>
      <c r="AO71" s="915"/>
      <c r="AP71" s="915" t="s">
        <v>594</v>
      </c>
      <c r="AQ71" s="915"/>
      <c r="AR71" s="915"/>
      <c r="AS71" s="915"/>
      <c r="AT71" s="915"/>
      <c r="AU71" s="915" t="s">
        <v>594</v>
      </c>
      <c r="AV71" s="915"/>
      <c r="AW71" s="915"/>
      <c r="AX71" s="915"/>
      <c r="AY71" s="915"/>
      <c r="AZ71" s="966"/>
      <c r="BA71" s="966"/>
      <c r="BB71" s="966"/>
      <c r="BC71" s="966"/>
      <c r="BD71" s="967"/>
      <c r="BE71" s="266"/>
      <c r="BF71" s="266"/>
      <c r="BG71" s="266"/>
      <c r="BH71" s="266"/>
      <c r="BI71" s="266"/>
      <c r="BJ71" s="266"/>
      <c r="BK71" s="266"/>
      <c r="BL71" s="266"/>
      <c r="BM71" s="266"/>
      <c r="BN71" s="266"/>
      <c r="BO71" s="266"/>
      <c r="BP71" s="266"/>
      <c r="BQ71" s="263">
        <v>65</v>
      </c>
      <c r="BR71" s="268"/>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7"/>
    </row>
    <row r="72" spans="1:131" s="248" customFormat="1" ht="26.25" customHeight="1" x14ac:dyDescent="0.25">
      <c r="A72" s="262">
        <v>5</v>
      </c>
      <c r="B72" s="962" t="s">
        <v>599</v>
      </c>
      <c r="C72" s="963"/>
      <c r="D72" s="963"/>
      <c r="E72" s="963"/>
      <c r="F72" s="963"/>
      <c r="G72" s="963"/>
      <c r="H72" s="963"/>
      <c r="I72" s="963"/>
      <c r="J72" s="963"/>
      <c r="K72" s="963"/>
      <c r="L72" s="963"/>
      <c r="M72" s="963"/>
      <c r="N72" s="963"/>
      <c r="O72" s="963"/>
      <c r="P72" s="964"/>
      <c r="Q72" s="965">
        <v>308</v>
      </c>
      <c r="R72" s="915"/>
      <c r="S72" s="915"/>
      <c r="T72" s="915"/>
      <c r="U72" s="915"/>
      <c r="V72" s="915">
        <v>254</v>
      </c>
      <c r="W72" s="915"/>
      <c r="X72" s="915"/>
      <c r="Y72" s="915"/>
      <c r="Z72" s="915"/>
      <c r="AA72" s="915">
        <v>54</v>
      </c>
      <c r="AB72" s="915"/>
      <c r="AC72" s="915"/>
      <c r="AD72" s="915"/>
      <c r="AE72" s="915"/>
      <c r="AF72" s="915">
        <v>54</v>
      </c>
      <c r="AG72" s="915"/>
      <c r="AH72" s="915"/>
      <c r="AI72" s="915"/>
      <c r="AJ72" s="915"/>
      <c r="AK72" s="915" t="s">
        <v>602</v>
      </c>
      <c r="AL72" s="915"/>
      <c r="AM72" s="915"/>
      <c r="AN72" s="915"/>
      <c r="AO72" s="915"/>
      <c r="AP72" s="915" t="s">
        <v>594</v>
      </c>
      <c r="AQ72" s="915"/>
      <c r="AR72" s="915"/>
      <c r="AS72" s="915"/>
      <c r="AT72" s="915"/>
      <c r="AU72" s="915" t="s">
        <v>594</v>
      </c>
      <c r="AV72" s="915"/>
      <c r="AW72" s="915"/>
      <c r="AX72" s="915"/>
      <c r="AY72" s="915"/>
      <c r="AZ72" s="966"/>
      <c r="BA72" s="966"/>
      <c r="BB72" s="966"/>
      <c r="BC72" s="966"/>
      <c r="BD72" s="967"/>
      <c r="BE72" s="266"/>
      <c r="BF72" s="266"/>
      <c r="BG72" s="266"/>
      <c r="BH72" s="266"/>
      <c r="BI72" s="266"/>
      <c r="BJ72" s="266"/>
      <c r="BK72" s="266"/>
      <c r="BL72" s="266"/>
      <c r="BM72" s="266"/>
      <c r="BN72" s="266"/>
      <c r="BO72" s="266"/>
      <c r="BP72" s="266"/>
      <c r="BQ72" s="263">
        <v>66</v>
      </c>
      <c r="BR72" s="268"/>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7"/>
    </row>
    <row r="73" spans="1:131" s="248" customFormat="1" ht="26.25" customHeight="1" x14ac:dyDescent="0.25">
      <c r="A73" s="262">
        <v>6</v>
      </c>
      <c r="B73" s="962" t="s">
        <v>600</v>
      </c>
      <c r="C73" s="963"/>
      <c r="D73" s="963"/>
      <c r="E73" s="963"/>
      <c r="F73" s="963"/>
      <c r="G73" s="963"/>
      <c r="H73" s="963"/>
      <c r="I73" s="963"/>
      <c r="J73" s="963"/>
      <c r="K73" s="963"/>
      <c r="L73" s="963"/>
      <c r="M73" s="963"/>
      <c r="N73" s="963"/>
      <c r="O73" s="963"/>
      <c r="P73" s="964"/>
      <c r="Q73" s="965">
        <v>296028</v>
      </c>
      <c r="R73" s="915"/>
      <c r="S73" s="915"/>
      <c r="T73" s="915"/>
      <c r="U73" s="915"/>
      <c r="V73" s="915">
        <v>287668</v>
      </c>
      <c r="W73" s="915"/>
      <c r="X73" s="915"/>
      <c r="Y73" s="915"/>
      <c r="Z73" s="915"/>
      <c r="AA73" s="915">
        <v>8361</v>
      </c>
      <c r="AB73" s="915"/>
      <c r="AC73" s="915"/>
      <c r="AD73" s="915"/>
      <c r="AE73" s="915"/>
      <c r="AF73" s="915">
        <v>8361</v>
      </c>
      <c r="AG73" s="915"/>
      <c r="AH73" s="915"/>
      <c r="AI73" s="915"/>
      <c r="AJ73" s="915"/>
      <c r="AK73" s="915" t="s">
        <v>602</v>
      </c>
      <c r="AL73" s="915"/>
      <c r="AM73" s="915"/>
      <c r="AN73" s="915"/>
      <c r="AO73" s="915"/>
      <c r="AP73" s="915" t="s">
        <v>594</v>
      </c>
      <c r="AQ73" s="915"/>
      <c r="AR73" s="915"/>
      <c r="AS73" s="915"/>
      <c r="AT73" s="915"/>
      <c r="AU73" s="915" t="s">
        <v>594</v>
      </c>
      <c r="AV73" s="915"/>
      <c r="AW73" s="915"/>
      <c r="AX73" s="915"/>
      <c r="AY73" s="915"/>
      <c r="AZ73" s="966"/>
      <c r="BA73" s="966"/>
      <c r="BB73" s="966"/>
      <c r="BC73" s="966"/>
      <c r="BD73" s="967"/>
      <c r="BE73" s="266"/>
      <c r="BF73" s="266"/>
      <c r="BG73" s="266"/>
      <c r="BH73" s="266"/>
      <c r="BI73" s="266"/>
      <c r="BJ73" s="266"/>
      <c r="BK73" s="266"/>
      <c r="BL73" s="266"/>
      <c r="BM73" s="266"/>
      <c r="BN73" s="266"/>
      <c r="BO73" s="266"/>
      <c r="BP73" s="266"/>
      <c r="BQ73" s="263">
        <v>67</v>
      </c>
      <c r="BR73" s="268"/>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7"/>
    </row>
    <row r="74" spans="1:131" s="248" customFormat="1" ht="26.25" customHeight="1" x14ac:dyDescent="0.25">
      <c r="A74" s="262">
        <v>7</v>
      </c>
      <c r="B74" s="962"/>
      <c r="C74" s="963"/>
      <c r="D74" s="963"/>
      <c r="E74" s="963"/>
      <c r="F74" s="963"/>
      <c r="G74" s="963"/>
      <c r="H74" s="963"/>
      <c r="I74" s="963"/>
      <c r="J74" s="963"/>
      <c r="K74" s="963"/>
      <c r="L74" s="963"/>
      <c r="M74" s="963"/>
      <c r="N74" s="963"/>
      <c r="O74" s="963"/>
      <c r="P74" s="964"/>
      <c r="Q74" s="965"/>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6"/>
      <c r="BA74" s="966"/>
      <c r="BB74" s="966"/>
      <c r="BC74" s="966"/>
      <c r="BD74" s="967"/>
      <c r="BE74" s="266"/>
      <c r="BF74" s="266"/>
      <c r="BG74" s="266"/>
      <c r="BH74" s="266"/>
      <c r="BI74" s="266"/>
      <c r="BJ74" s="266"/>
      <c r="BK74" s="266"/>
      <c r="BL74" s="266"/>
      <c r="BM74" s="266"/>
      <c r="BN74" s="266"/>
      <c r="BO74" s="266"/>
      <c r="BP74" s="266"/>
      <c r="BQ74" s="263">
        <v>68</v>
      </c>
      <c r="BR74" s="268"/>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7"/>
    </row>
    <row r="75" spans="1:131" s="248" customFormat="1" ht="26.25" customHeight="1" x14ac:dyDescent="0.25">
      <c r="A75" s="262">
        <v>8</v>
      </c>
      <c r="B75" s="962"/>
      <c r="C75" s="963"/>
      <c r="D75" s="963"/>
      <c r="E75" s="963"/>
      <c r="F75" s="963"/>
      <c r="G75" s="963"/>
      <c r="H75" s="963"/>
      <c r="I75" s="963"/>
      <c r="J75" s="963"/>
      <c r="K75" s="963"/>
      <c r="L75" s="963"/>
      <c r="M75" s="963"/>
      <c r="N75" s="963"/>
      <c r="O75" s="963"/>
      <c r="P75" s="964"/>
      <c r="Q75" s="968"/>
      <c r="R75" s="917"/>
      <c r="S75" s="917"/>
      <c r="T75" s="917"/>
      <c r="U75" s="914"/>
      <c r="V75" s="916"/>
      <c r="W75" s="917"/>
      <c r="X75" s="917"/>
      <c r="Y75" s="917"/>
      <c r="Z75" s="914"/>
      <c r="AA75" s="916"/>
      <c r="AB75" s="917"/>
      <c r="AC75" s="917"/>
      <c r="AD75" s="917"/>
      <c r="AE75" s="914"/>
      <c r="AF75" s="916"/>
      <c r="AG75" s="917"/>
      <c r="AH75" s="917"/>
      <c r="AI75" s="917"/>
      <c r="AJ75" s="914"/>
      <c r="AK75" s="916"/>
      <c r="AL75" s="917"/>
      <c r="AM75" s="917"/>
      <c r="AN75" s="917"/>
      <c r="AO75" s="914"/>
      <c r="AP75" s="916"/>
      <c r="AQ75" s="917"/>
      <c r="AR75" s="917"/>
      <c r="AS75" s="917"/>
      <c r="AT75" s="914"/>
      <c r="AU75" s="916"/>
      <c r="AV75" s="917"/>
      <c r="AW75" s="917"/>
      <c r="AX75" s="917"/>
      <c r="AY75" s="914"/>
      <c r="AZ75" s="966"/>
      <c r="BA75" s="966"/>
      <c r="BB75" s="966"/>
      <c r="BC75" s="966"/>
      <c r="BD75" s="967"/>
      <c r="BE75" s="266"/>
      <c r="BF75" s="266"/>
      <c r="BG75" s="266"/>
      <c r="BH75" s="266"/>
      <c r="BI75" s="266"/>
      <c r="BJ75" s="266"/>
      <c r="BK75" s="266"/>
      <c r="BL75" s="266"/>
      <c r="BM75" s="266"/>
      <c r="BN75" s="266"/>
      <c r="BO75" s="266"/>
      <c r="BP75" s="266"/>
      <c r="BQ75" s="263">
        <v>69</v>
      </c>
      <c r="BR75" s="268"/>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7"/>
    </row>
    <row r="76" spans="1:131" s="248" customFormat="1" ht="26.25" customHeight="1" x14ac:dyDescent="0.25">
      <c r="A76" s="262">
        <v>9</v>
      </c>
      <c r="B76" s="962"/>
      <c r="C76" s="963"/>
      <c r="D76" s="963"/>
      <c r="E76" s="963"/>
      <c r="F76" s="963"/>
      <c r="G76" s="963"/>
      <c r="H76" s="963"/>
      <c r="I76" s="963"/>
      <c r="J76" s="963"/>
      <c r="K76" s="963"/>
      <c r="L76" s="963"/>
      <c r="M76" s="963"/>
      <c r="N76" s="963"/>
      <c r="O76" s="963"/>
      <c r="P76" s="964"/>
      <c r="Q76" s="968"/>
      <c r="R76" s="917"/>
      <c r="S76" s="917"/>
      <c r="T76" s="917"/>
      <c r="U76" s="914"/>
      <c r="V76" s="916"/>
      <c r="W76" s="917"/>
      <c r="X76" s="917"/>
      <c r="Y76" s="917"/>
      <c r="Z76" s="914"/>
      <c r="AA76" s="916"/>
      <c r="AB76" s="917"/>
      <c r="AC76" s="917"/>
      <c r="AD76" s="917"/>
      <c r="AE76" s="914"/>
      <c r="AF76" s="916"/>
      <c r="AG76" s="917"/>
      <c r="AH76" s="917"/>
      <c r="AI76" s="917"/>
      <c r="AJ76" s="914"/>
      <c r="AK76" s="916"/>
      <c r="AL76" s="917"/>
      <c r="AM76" s="917"/>
      <c r="AN76" s="917"/>
      <c r="AO76" s="914"/>
      <c r="AP76" s="916"/>
      <c r="AQ76" s="917"/>
      <c r="AR76" s="917"/>
      <c r="AS76" s="917"/>
      <c r="AT76" s="914"/>
      <c r="AU76" s="916"/>
      <c r="AV76" s="917"/>
      <c r="AW76" s="917"/>
      <c r="AX76" s="917"/>
      <c r="AY76" s="914"/>
      <c r="AZ76" s="966"/>
      <c r="BA76" s="966"/>
      <c r="BB76" s="966"/>
      <c r="BC76" s="966"/>
      <c r="BD76" s="967"/>
      <c r="BE76" s="266"/>
      <c r="BF76" s="266"/>
      <c r="BG76" s="266"/>
      <c r="BH76" s="266"/>
      <c r="BI76" s="266"/>
      <c r="BJ76" s="266"/>
      <c r="BK76" s="266"/>
      <c r="BL76" s="266"/>
      <c r="BM76" s="266"/>
      <c r="BN76" s="266"/>
      <c r="BO76" s="266"/>
      <c r="BP76" s="266"/>
      <c r="BQ76" s="263">
        <v>70</v>
      </c>
      <c r="BR76" s="268"/>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7"/>
    </row>
    <row r="77" spans="1:131" s="248" customFormat="1" ht="26.25" customHeight="1" x14ac:dyDescent="0.25">
      <c r="A77" s="262">
        <v>10</v>
      </c>
      <c r="B77" s="962"/>
      <c r="C77" s="963"/>
      <c r="D77" s="963"/>
      <c r="E77" s="963"/>
      <c r="F77" s="963"/>
      <c r="G77" s="963"/>
      <c r="H77" s="963"/>
      <c r="I77" s="963"/>
      <c r="J77" s="963"/>
      <c r="K77" s="963"/>
      <c r="L77" s="963"/>
      <c r="M77" s="963"/>
      <c r="N77" s="963"/>
      <c r="O77" s="963"/>
      <c r="P77" s="964"/>
      <c r="Q77" s="968"/>
      <c r="R77" s="917"/>
      <c r="S77" s="917"/>
      <c r="T77" s="917"/>
      <c r="U77" s="914"/>
      <c r="V77" s="916"/>
      <c r="W77" s="917"/>
      <c r="X77" s="917"/>
      <c r="Y77" s="917"/>
      <c r="Z77" s="914"/>
      <c r="AA77" s="916"/>
      <c r="AB77" s="917"/>
      <c r="AC77" s="917"/>
      <c r="AD77" s="917"/>
      <c r="AE77" s="914"/>
      <c r="AF77" s="916"/>
      <c r="AG77" s="917"/>
      <c r="AH77" s="917"/>
      <c r="AI77" s="917"/>
      <c r="AJ77" s="914"/>
      <c r="AK77" s="916"/>
      <c r="AL77" s="917"/>
      <c r="AM77" s="917"/>
      <c r="AN77" s="917"/>
      <c r="AO77" s="914"/>
      <c r="AP77" s="916"/>
      <c r="AQ77" s="917"/>
      <c r="AR77" s="917"/>
      <c r="AS77" s="917"/>
      <c r="AT77" s="914"/>
      <c r="AU77" s="916"/>
      <c r="AV77" s="917"/>
      <c r="AW77" s="917"/>
      <c r="AX77" s="917"/>
      <c r="AY77" s="914"/>
      <c r="AZ77" s="966"/>
      <c r="BA77" s="966"/>
      <c r="BB77" s="966"/>
      <c r="BC77" s="966"/>
      <c r="BD77" s="967"/>
      <c r="BE77" s="266"/>
      <c r="BF77" s="266"/>
      <c r="BG77" s="266"/>
      <c r="BH77" s="266"/>
      <c r="BI77" s="266"/>
      <c r="BJ77" s="266"/>
      <c r="BK77" s="266"/>
      <c r="BL77" s="266"/>
      <c r="BM77" s="266"/>
      <c r="BN77" s="266"/>
      <c r="BO77" s="266"/>
      <c r="BP77" s="266"/>
      <c r="BQ77" s="263">
        <v>71</v>
      </c>
      <c r="BR77" s="268"/>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7"/>
    </row>
    <row r="78" spans="1:131" s="248" customFormat="1" ht="26.25" customHeight="1" x14ac:dyDescent="0.25">
      <c r="A78" s="262">
        <v>11</v>
      </c>
      <c r="B78" s="962"/>
      <c r="C78" s="963"/>
      <c r="D78" s="963"/>
      <c r="E78" s="963"/>
      <c r="F78" s="963"/>
      <c r="G78" s="963"/>
      <c r="H78" s="963"/>
      <c r="I78" s="963"/>
      <c r="J78" s="963"/>
      <c r="K78" s="963"/>
      <c r="L78" s="963"/>
      <c r="M78" s="963"/>
      <c r="N78" s="963"/>
      <c r="O78" s="963"/>
      <c r="P78" s="964"/>
      <c r="Q78" s="965"/>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7"/>
    </row>
    <row r="79" spans="1:131" s="248" customFormat="1" ht="26.25" customHeight="1" x14ac:dyDescent="0.25">
      <c r="A79" s="262">
        <v>12</v>
      </c>
      <c r="B79" s="962"/>
      <c r="C79" s="963"/>
      <c r="D79" s="963"/>
      <c r="E79" s="963"/>
      <c r="F79" s="963"/>
      <c r="G79" s="963"/>
      <c r="H79" s="963"/>
      <c r="I79" s="963"/>
      <c r="J79" s="963"/>
      <c r="K79" s="963"/>
      <c r="L79" s="963"/>
      <c r="M79" s="963"/>
      <c r="N79" s="963"/>
      <c r="O79" s="963"/>
      <c r="P79" s="964"/>
      <c r="Q79" s="965"/>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7"/>
    </row>
    <row r="80" spans="1:131" s="248" customFormat="1" ht="26.25" customHeight="1" x14ac:dyDescent="0.25">
      <c r="A80" s="262">
        <v>13</v>
      </c>
      <c r="B80" s="962"/>
      <c r="C80" s="963"/>
      <c r="D80" s="963"/>
      <c r="E80" s="963"/>
      <c r="F80" s="963"/>
      <c r="G80" s="963"/>
      <c r="H80" s="963"/>
      <c r="I80" s="963"/>
      <c r="J80" s="963"/>
      <c r="K80" s="963"/>
      <c r="L80" s="963"/>
      <c r="M80" s="963"/>
      <c r="N80" s="963"/>
      <c r="O80" s="963"/>
      <c r="P80" s="964"/>
      <c r="Q80" s="965"/>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7"/>
    </row>
    <row r="81" spans="1:131" s="248" customFormat="1" ht="26.25" customHeight="1" x14ac:dyDescent="0.25">
      <c r="A81" s="262">
        <v>14</v>
      </c>
      <c r="B81" s="962"/>
      <c r="C81" s="963"/>
      <c r="D81" s="963"/>
      <c r="E81" s="963"/>
      <c r="F81" s="963"/>
      <c r="G81" s="963"/>
      <c r="H81" s="963"/>
      <c r="I81" s="963"/>
      <c r="J81" s="963"/>
      <c r="K81" s="963"/>
      <c r="L81" s="963"/>
      <c r="M81" s="963"/>
      <c r="N81" s="963"/>
      <c r="O81" s="963"/>
      <c r="P81" s="964"/>
      <c r="Q81" s="96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7"/>
    </row>
    <row r="82" spans="1:131" s="248" customFormat="1" ht="26.25" customHeight="1" x14ac:dyDescent="0.25">
      <c r="A82" s="262">
        <v>15</v>
      </c>
      <c r="B82" s="962"/>
      <c r="C82" s="963"/>
      <c r="D82" s="963"/>
      <c r="E82" s="963"/>
      <c r="F82" s="963"/>
      <c r="G82" s="963"/>
      <c r="H82" s="963"/>
      <c r="I82" s="963"/>
      <c r="J82" s="963"/>
      <c r="K82" s="963"/>
      <c r="L82" s="963"/>
      <c r="M82" s="963"/>
      <c r="N82" s="963"/>
      <c r="O82" s="963"/>
      <c r="P82" s="964"/>
      <c r="Q82" s="965"/>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7"/>
    </row>
    <row r="83" spans="1:131" s="248" customFormat="1" ht="26.25" customHeight="1" x14ac:dyDescent="0.25">
      <c r="A83" s="262">
        <v>16</v>
      </c>
      <c r="B83" s="962"/>
      <c r="C83" s="963"/>
      <c r="D83" s="963"/>
      <c r="E83" s="963"/>
      <c r="F83" s="963"/>
      <c r="G83" s="963"/>
      <c r="H83" s="963"/>
      <c r="I83" s="963"/>
      <c r="J83" s="963"/>
      <c r="K83" s="963"/>
      <c r="L83" s="963"/>
      <c r="M83" s="963"/>
      <c r="N83" s="963"/>
      <c r="O83" s="963"/>
      <c r="P83" s="964"/>
      <c r="Q83" s="965"/>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7"/>
    </row>
    <row r="84" spans="1:131" s="248" customFormat="1" ht="26.25" customHeight="1" x14ac:dyDescent="0.25">
      <c r="A84" s="262">
        <v>17</v>
      </c>
      <c r="B84" s="962"/>
      <c r="C84" s="963"/>
      <c r="D84" s="963"/>
      <c r="E84" s="963"/>
      <c r="F84" s="963"/>
      <c r="G84" s="963"/>
      <c r="H84" s="963"/>
      <c r="I84" s="963"/>
      <c r="J84" s="963"/>
      <c r="K84" s="963"/>
      <c r="L84" s="963"/>
      <c r="M84" s="963"/>
      <c r="N84" s="963"/>
      <c r="O84" s="963"/>
      <c r="P84" s="964"/>
      <c r="Q84" s="965"/>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7"/>
    </row>
    <row r="85" spans="1:131" s="248" customFormat="1" ht="26.25" customHeight="1" x14ac:dyDescent="0.25">
      <c r="A85" s="262">
        <v>18</v>
      </c>
      <c r="B85" s="962"/>
      <c r="C85" s="963"/>
      <c r="D85" s="963"/>
      <c r="E85" s="963"/>
      <c r="F85" s="963"/>
      <c r="G85" s="963"/>
      <c r="H85" s="963"/>
      <c r="I85" s="963"/>
      <c r="J85" s="963"/>
      <c r="K85" s="963"/>
      <c r="L85" s="963"/>
      <c r="M85" s="963"/>
      <c r="N85" s="963"/>
      <c r="O85" s="963"/>
      <c r="P85" s="964"/>
      <c r="Q85" s="965"/>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7"/>
    </row>
    <row r="86" spans="1:131" s="248" customFormat="1" ht="26.25" customHeight="1" x14ac:dyDescent="0.25">
      <c r="A86" s="262">
        <v>19</v>
      </c>
      <c r="B86" s="962"/>
      <c r="C86" s="963"/>
      <c r="D86" s="963"/>
      <c r="E86" s="963"/>
      <c r="F86" s="963"/>
      <c r="G86" s="963"/>
      <c r="H86" s="963"/>
      <c r="I86" s="963"/>
      <c r="J86" s="963"/>
      <c r="K86" s="963"/>
      <c r="L86" s="963"/>
      <c r="M86" s="963"/>
      <c r="N86" s="963"/>
      <c r="O86" s="963"/>
      <c r="P86" s="964"/>
      <c r="Q86" s="965"/>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7"/>
    </row>
    <row r="87" spans="1:131" s="248" customFormat="1" ht="26.25" customHeight="1" x14ac:dyDescent="0.2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7"/>
    </row>
    <row r="88" spans="1:131" s="248" customFormat="1" ht="26.25" customHeight="1" thickBot="1" x14ac:dyDescent="0.3">
      <c r="A88" s="265" t="s">
        <v>398</v>
      </c>
      <c r="B88" s="874" t="s">
        <v>432</v>
      </c>
      <c r="C88" s="875"/>
      <c r="D88" s="875"/>
      <c r="E88" s="875"/>
      <c r="F88" s="875"/>
      <c r="G88" s="875"/>
      <c r="H88" s="875"/>
      <c r="I88" s="875"/>
      <c r="J88" s="875"/>
      <c r="K88" s="875"/>
      <c r="L88" s="875"/>
      <c r="M88" s="875"/>
      <c r="N88" s="875"/>
      <c r="O88" s="875"/>
      <c r="P88" s="876"/>
      <c r="Q88" s="927"/>
      <c r="R88" s="928"/>
      <c r="S88" s="928"/>
      <c r="T88" s="928"/>
      <c r="U88" s="928"/>
      <c r="V88" s="928"/>
      <c r="W88" s="928"/>
      <c r="X88" s="928"/>
      <c r="Y88" s="928"/>
      <c r="Z88" s="928"/>
      <c r="AA88" s="928"/>
      <c r="AB88" s="928"/>
      <c r="AC88" s="928"/>
      <c r="AD88" s="928"/>
      <c r="AE88" s="928"/>
      <c r="AF88" s="931">
        <v>10016</v>
      </c>
      <c r="AG88" s="931"/>
      <c r="AH88" s="931"/>
      <c r="AI88" s="931"/>
      <c r="AJ88" s="931"/>
      <c r="AK88" s="928"/>
      <c r="AL88" s="928"/>
      <c r="AM88" s="928"/>
      <c r="AN88" s="928"/>
      <c r="AO88" s="928"/>
      <c r="AP88" s="931">
        <v>2613</v>
      </c>
      <c r="AQ88" s="931"/>
      <c r="AR88" s="931"/>
      <c r="AS88" s="931"/>
      <c r="AT88" s="931"/>
      <c r="AU88" s="931"/>
      <c r="AV88" s="931"/>
      <c r="AW88" s="931"/>
      <c r="AX88" s="931"/>
      <c r="AY88" s="931"/>
      <c r="AZ88" s="936"/>
      <c r="BA88" s="936"/>
      <c r="BB88" s="936"/>
      <c r="BC88" s="936"/>
      <c r="BD88" s="937"/>
      <c r="BE88" s="266"/>
      <c r="BF88" s="266"/>
      <c r="BG88" s="266"/>
      <c r="BH88" s="266"/>
      <c r="BI88" s="266"/>
      <c r="BJ88" s="266"/>
      <c r="BK88" s="266"/>
      <c r="BL88" s="266"/>
      <c r="BM88" s="266"/>
      <c r="BN88" s="266"/>
      <c r="BO88" s="266"/>
      <c r="BP88" s="266"/>
      <c r="BQ88" s="263">
        <v>82</v>
      </c>
      <c r="BR88" s="268"/>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7"/>
    </row>
    <row r="89" spans="1:131" s="248" customFormat="1" ht="26.25" hidden="1" customHeight="1" x14ac:dyDescent="0.2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7"/>
    </row>
    <row r="90" spans="1:131" s="248" customFormat="1" ht="26.25" hidden="1" customHeight="1" x14ac:dyDescent="0.2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7"/>
    </row>
    <row r="91" spans="1:131" s="248" customFormat="1" ht="26.25" hidden="1" customHeight="1" x14ac:dyDescent="0.2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7"/>
    </row>
    <row r="92" spans="1:131" s="248" customFormat="1" ht="26.25" hidden="1" customHeight="1" x14ac:dyDescent="0.2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7"/>
    </row>
    <row r="93" spans="1:131" s="248" customFormat="1" ht="26.25" hidden="1" customHeight="1" x14ac:dyDescent="0.2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7"/>
    </row>
    <row r="94" spans="1:131" s="248" customFormat="1" ht="26.25" hidden="1" customHeight="1" x14ac:dyDescent="0.2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7"/>
    </row>
    <row r="95" spans="1:131" s="248" customFormat="1" ht="26.25" hidden="1" customHeight="1" x14ac:dyDescent="0.2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7"/>
    </row>
    <row r="96" spans="1:131" s="248" customFormat="1" ht="26.25" hidden="1" customHeight="1" x14ac:dyDescent="0.2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7"/>
    </row>
    <row r="97" spans="1:131" s="248" customFormat="1" ht="26.25" hidden="1" customHeight="1" x14ac:dyDescent="0.2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7"/>
    </row>
    <row r="98" spans="1:131" s="248" customFormat="1" ht="26.25" hidden="1" customHeight="1" x14ac:dyDescent="0.2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7"/>
    </row>
    <row r="99" spans="1:131" s="248" customFormat="1" ht="26.25" hidden="1" customHeight="1" x14ac:dyDescent="0.2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7"/>
    </row>
    <row r="100" spans="1:131" s="248" customFormat="1" ht="26.25" hidden="1" customHeight="1" x14ac:dyDescent="0.2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7"/>
    </row>
    <row r="101" spans="1:131" s="248" customFormat="1" ht="26.25" hidden="1" customHeight="1" x14ac:dyDescent="0.2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7"/>
    </row>
    <row r="102" spans="1:131" s="248" customFormat="1" ht="26.25" customHeight="1" thickBot="1" x14ac:dyDescent="0.3">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874" t="s">
        <v>433</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v>36</v>
      </c>
      <c r="CS102" s="939"/>
      <c r="CT102" s="939"/>
      <c r="CU102" s="939"/>
      <c r="CV102" s="980"/>
      <c r="CW102" s="979"/>
      <c r="CX102" s="939"/>
      <c r="CY102" s="939"/>
      <c r="CZ102" s="939"/>
      <c r="DA102" s="980"/>
      <c r="DB102" s="979"/>
      <c r="DC102" s="939"/>
      <c r="DD102" s="939"/>
      <c r="DE102" s="939"/>
      <c r="DF102" s="980"/>
      <c r="DG102" s="979"/>
      <c r="DH102" s="939"/>
      <c r="DI102" s="939"/>
      <c r="DJ102" s="939"/>
      <c r="DK102" s="980"/>
      <c r="DL102" s="979"/>
      <c r="DM102" s="939"/>
      <c r="DN102" s="939"/>
      <c r="DO102" s="939"/>
      <c r="DP102" s="980"/>
      <c r="DQ102" s="979"/>
      <c r="DR102" s="939"/>
      <c r="DS102" s="939"/>
      <c r="DT102" s="939"/>
      <c r="DU102" s="980"/>
      <c r="DV102" s="1003"/>
      <c r="DW102" s="1004"/>
      <c r="DX102" s="1004"/>
      <c r="DY102" s="1004"/>
      <c r="DZ102" s="1005"/>
      <c r="EA102" s="247"/>
    </row>
    <row r="103" spans="1:131" s="248" customFormat="1" ht="26.25" customHeight="1" x14ac:dyDescent="0.2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434</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2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435</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2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3">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5">
      <c r="A108" s="1008" t="s">
        <v>438</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439</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25">
      <c r="A109" s="1001" t="s">
        <v>440</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441</v>
      </c>
      <c r="AB109" s="982"/>
      <c r="AC109" s="982"/>
      <c r="AD109" s="982"/>
      <c r="AE109" s="983"/>
      <c r="AF109" s="981" t="s">
        <v>312</v>
      </c>
      <c r="AG109" s="982"/>
      <c r="AH109" s="982"/>
      <c r="AI109" s="982"/>
      <c r="AJ109" s="983"/>
      <c r="AK109" s="981" t="s">
        <v>311</v>
      </c>
      <c r="AL109" s="982"/>
      <c r="AM109" s="982"/>
      <c r="AN109" s="982"/>
      <c r="AO109" s="983"/>
      <c r="AP109" s="981" t="s">
        <v>442</v>
      </c>
      <c r="AQ109" s="982"/>
      <c r="AR109" s="982"/>
      <c r="AS109" s="982"/>
      <c r="AT109" s="984"/>
      <c r="AU109" s="1001" t="s">
        <v>440</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441</v>
      </c>
      <c r="BR109" s="982"/>
      <c r="BS109" s="982"/>
      <c r="BT109" s="982"/>
      <c r="BU109" s="983"/>
      <c r="BV109" s="981" t="s">
        <v>312</v>
      </c>
      <c r="BW109" s="982"/>
      <c r="BX109" s="982"/>
      <c r="BY109" s="982"/>
      <c r="BZ109" s="983"/>
      <c r="CA109" s="981" t="s">
        <v>311</v>
      </c>
      <c r="CB109" s="982"/>
      <c r="CC109" s="982"/>
      <c r="CD109" s="982"/>
      <c r="CE109" s="983"/>
      <c r="CF109" s="1002" t="s">
        <v>442</v>
      </c>
      <c r="CG109" s="1002"/>
      <c r="CH109" s="1002"/>
      <c r="CI109" s="1002"/>
      <c r="CJ109" s="1002"/>
      <c r="CK109" s="981" t="s">
        <v>443</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441</v>
      </c>
      <c r="DH109" s="982"/>
      <c r="DI109" s="982"/>
      <c r="DJ109" s="982"/>
      <c r="DK109" s="983"/>
      <c r="DL109" s="981" t="s">
        <v>312</v>
      </c>
      <c r="DM109" s="982"/>
      <c r="DN109" s="982"/>
      <c r="DO109" s="982"/>
      <c r="DP109" s="983"/>
      <c r="DQ109" s="981" t="s">
        <v>311</v>
      </c>
      <c r="DR109" s="982"/>
      <c r="DS109" s="982"/>
      <c r="DT109" s="982"/>
      <c r="DU109" s="983"/>
      <c r="DV109" s="981" t="s">
        <v>442</v>
      </c>
      <c r="DW109" s="982"/>
      <c r="DX109" s="982"/>
      <c r="DY109" s="982"/>
      <c r="DZ109" s="984"/>
    </row>
    <row r="110" spans="1:131" s="247" customFormat="1" ht="26.25" customHeight="1" x14ac:dyDescent="0.25">
      <c r="A110" s="985" t="s">
        <v>444</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2491773</v>
      </c>
      <c r="AB110" s="989"/>
      <c r="AC110" s="989"/>
      <c r="AD110" s="989"/>
      <c r="AE110" s="990"/>
      <c r="AF110" s="991">
        <v>2521270</v>
      </c>
      <c r="AG110" s="989"/>
      <c r="AH110" s="989"/>
      <c r="AI110" s="989"/>
      <c r="AJ110" s="990"/>
      <c r="AK110" s="991">
        <v>2288456</v>
      </c>
      <c r="AL110" s="989"/>
      <c r="AM110" s="989"/>
      <c r="AN110" s="989"/>
      <c r="AO110" s="990"/>
      <c r="AP110" s="992">
        <v>27.5</v>
      </c>
      <c r="AQ110" s="993"/>
      <c r="AR110" s="993"/>
      <c r="AS110" s="993"/>
      <c r="AT110" s="994"/>
      <c r="AU110" s="995" t="s">
        <v>73</v>
      </c>
      <c r="AV110" s="996"/>
      <c r="AW110" s="996"/>
      <c r="AX110" s="996"/>
      <c r="AY110" s="996"/>
      <c r="AZ110" s="1037" t="s">
        <v>445</v>
      </c>
      <c r="BA110" s="986"/>
      <c r="BB110" s="986"/>
      <c r="BC110" s="986"/>
      <c r="BD110" s="986"/>
      <c r="BE110" s="986"/>
      <c r="BF110" s="986"/>
      <c r="BG110" s="986"/>
      <c r="BH110" s="986"/>
      <c r="BI110" s="986"/>
      <c r="BJ110" s="986"/>
      <c r="BK110" s="986"/>
      <c r="BL110" s="986"/>
      <c r="BM110" s="986"/>
      <c r="BN110" s="986"/>
      <c r="BO110" s="986"/>
      <c r="BP110" s="987"/>
      <c r="BQ110" s="1023">
        <v>16769138</v>
      </c>
      <c r="BR110" s="1024"/>
      <c r="BS110" s="1024"/>
      <c r="BT110" s="1024"/>
      <c r="BU110" s="1024"/>
      <c r="BV110" s="1024">
        <v>16794657</v>
      </c>
      <c r="BW110" s="1024"/>
      <c r="BX110" s="1024"/>
      <c r="BY110" s="1024"/>
      <c r="BZ110" s="1024"/>
      <c r="CA110" s="1024">
        <v>17809673</v>
      </c>
      <c r="CB110" s="1024"/>
      <c r="CC110" s="1024"/>
      <c r="CD110" s="1024"/>
      <c r="CE110" s="1024"/>
      <c r="CF110" s="1038">
        <v>213.8</v>
      </c>
      <c r="CG110" s="1039"/>
      <c r="CH110" s="1039"/>
      <c r="CI110" s="1039"/>
      <c r="CJ110" s="1039"/>
      <c r="CK110" s="1040" t="s">
        <v>446</v>
      </c>
      <c r="CL110" s="1041"/>
      <c r="CM110" s="1020" t="s">
        <v>447</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448</v>
      </c>
      <c r="DH110" s="1024"/>
      <c r="DI110" s="1024"/>
      <c r="DJ110" s="1024"/>
      <c r="DK110" s="1024"/>
      <c r="DL110" s="1024" t="s">
        <v>448</v>
      </c>
      <c r="DM110" s="1024"/>
      <c r="DN110" s="1024"/>
      <c r="DO110" s="1024"/>
      <c r="DP110" s="1024"/>
      <c r="DQ110" s="1024" t="s">
        <v>449</v>
      </c>
      <c r="DR110" s="1024"/>
      <c r="DS110" s="1024"/>
      <c r="DT110" s="1024"/>
      <c r="DU110" s="1024"/>
      <c r="DV110" s="1025" t="s">
        <v>448</v>
      </c>
      <c r="DW110" s="1025"/>
      <c r="DX110" s="1025"/>
      <c r="DY110" s="1025"/>
      <c r="DZ110" s="1026"/>
    </row>
    <row r="111" spans="1:131" s="247" customFormat="1" ht="26.25" customHeight="1" x14ac:dyDescent="0.25">
      <c r="A111" s="1027" t="s">
        <v>450</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449</v>
      </c>
      <c r="AB111" s="1031"/>
      <c r="AC111" s="1031"/>
      <c r="AD111" s="1031"/>
      <c r="AE111" s="1032"/>
      <c r="AF111" s="1033" t="s">
        <v>130</v>
      </c>
      <c r="AG111" s="1031"/>
      <c r="AH111" s="1031"/>
      <c r="AI111" s="1031"/>
      <c r="AJ111" s="1032"/>
      <c r="AK111" s="1033" t="s">
        <v>130</v>
      </c>
      <c r="AL111" s="1031"/>
      <c r="AM111" s="1031"/>
      <c r="AN111" s="1031"/>
      <c r="AO111" s="1032"/>
      <c r="AP111" s="1034" t="s">
        <v>130</v>
      </c>
      <c r="AQ111" s="1035"/>
      <c r="AR111" s="1035"/>
      <c r="AS111" s="1035"/>
      <c r="AT111" s="1036"/>
      <c r="AU111" s="997"/>
      <c r="AV111" s="998"/>
      <c r="AW111" s="998"/>
      <c r="AX111" s="998"/>
      <c r="AY111" s="998"/>
      <c r="AZ111" s="1046" t="s">
        <v>451</v>
      </c>
      <c r="BA111" s="1047"/>
      <c r="BB111" s="1047"/>
      <c r="BC111" s="1047"/>
      <c r="BD111" s="1047"/>
      <c r="BE111" s="1047"/>
      <c r="BF111" s="1047"/>
      <c r="BG111" s="1047"/>
      <c r="BH111" s="1047"/>
      <c r="BI111" s="1047"/>
      <c r="BJ111" s="1047"/>
      <c r="BK111" s="1047"/>
      <c r="BL111" s="1047"/>
      <c r="BM111" s="1047"/>
      <c r="BN111" s="1047"/>
      <c r="BO111" s="1047"/>
      <c r="BP111" s="1048"/>
      <c r="BQ111" s="1016" t="s">
        <v>449</v>
      </c>
      <c r="BR111" s="1017"/>
      <c r="BS111" s="1017"/>
      <c r="BT111" s="1017"/>
      <c r="BU111" s="1017"/>
      <c r="BV111" s="1017" t="s">
        <v>449</v>
      </c>
      <c r="BW111" s="1017"/>
      <c r="BX111" s="1017"/>
      <c r="BY111" s="1017"/>
      <c r="BZ111" s="1017"/>
      <c r="CA111" s="1017" t="s">
        <v>130</v>
      </c>
      <c r="CB111" s="1017"/>
      <c r="CC111" s="1017"/>
      <c r="CD111" s="1017"/>
      <c r="CE111" s="1017"/>
      <c r="CF111" s="1011" t="s">
        <v>449</v>
      </c>
      <c r="CG111" s="1012"/>
      <c r="CH111" s="1012"/>
      <c r="CI111" s="1012"/>
      <c r="CJ111" s="1012"/>
      <c r="CK111" s="1042"/>
      <c r="CL111" s="1043"/>
      <c r="CM111" s="1013" t="s">
        <v>452</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449</v>
      </c>
      <c r="DH111" s="1017"/>
      <c r="DI111" s="1017"/>
      <c r="DJ111" s="1017"/>
      <c r="DK111" s="1017"/>
      <c r="DL111" s="1017" t="s">
        <v>453</v>
      </c>
      <c r="DM111" s="1017"/>
      <c r="DN111" s="1017"/>
      <c r="DO111" s="1017"/>
      <c r="DP111" s="1017"/>
      <c r="DQ111" s="1017" t="s">
        <v>130</v>
      </c>
      <c r="DR111" s="1017"/>
      <c r="DS111" s="1017"/>
      <c r="DT111" s="1017"/>
      <c r="DU111" s="1017"/>
      <c r="DV111" s="1018" t="s">
        <v>449</v>
      </c>
      <c r="DW111" s="1018"/>
      <c r="DX111" s="1018"/>
      <c r="DY111" s="1018"/>
      <c r="DZ111" s="1019"/>
    </row>
    <row r="112" spans="1:131" s="247" customFormat="1" ht="26.25" customHeight="1" x14ac:dyDescent="0.25">
      <c r="A112" s="1049" t="s">
        <v>454</v>
      </c>
      <c r="B112" s="1050"/>
      <c r="C112" s="1047" t="s">
        <v>455</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130</v>
      </c>
      <c r="AB112" s="1056"/>
      <c r="AC112" s="1056"/>
      <c r="AD112" s="1056"/>
      <c r="AE112" s="1057"/>
      <c r="AF112" s="1058" t="s">
        <v>453</v>
      </c>
      <c r="AG112" s="1056"/>
      <c r="AH112" s="1056"/>
      <c r="AI112" s="1056"/>
      <c r="AJ112" s="1057"/>
      <c r="AK112" s="1058" t="s">
        <v>453</v>
      </c>
      <c r="AL112" s="1056"/>
      <c r="AM112" s="1056"/>
      <c r="AN112" s="1056"/>
      <c r="AO112" s="1057"/>
      <c r="AP112" s="1059" t="s">
        <v>400</v>
      </c>
      <c r="AQ112" s="1060"/>
      <c r="AR112" s="1060"/>
      <c r="AS112" s="1060"/>
      <c r="AT112" s="1061"/>
      <c r="AU112" s="997"/>
      <c r="AV112" s="998"/>
      <c r="AW112" s="998"/>
      <c r="AX112" s="998"/>
      <c r="AY112" s="998"/>
      <c r="AZ112" s="1046" t="s">
        <v>456</v>
      </c>
      <c r="BA112" s="1047"/>
      <c r="BB112" s="1047"/>
      <c r="BC112" s="1047"/>
      <c r="BD112" s="1047"/>
      <c r="BE112" s="1047"/>
      <c r="BF112" s="1047"/>
      <c r="BG112" s="1047"/>
      <c r="BH112" s="1047"/>
      <c r="BI112" s="1047"/>
      <c r="BJ112" s="1047"/>
      <c r="BK112" s="1047"/>
      <c r="BL112" s="1047"/>
      <c r="BM112" s="1047"/>
      <c r="BN112" s="1047"/>
      <c r="BO112" s="1047"/>
      <c r="BP112" s="1048"/>
      <c r="BQ112" s="1016">
        <v>4098604</v>
      </c>
      <c r="BR112" s="1017"/>
      <c r="BS112" s="1017"/>
      <c r="BT112" s="1017"/>
      <c r="BU112" s="1017"/>
      <c r="BV112" s="1017">
        <v>3996420</v>
      </c>
      <c r="BW112" s="1017"/>
      <c r="BX112" s="1017"/>
      <c r="BY112" s="1017"/>
      <c r="BZ112" s="1017"/>
      <c r="CA112" s="1017">
        <v>3721293</v>
      </c>
      <c r="CB112" s="1017"/>
      <c r="CC112" s="1017"/>
      <c r="CD112" s="1017"/>
      <c r="CE112" s="1017"/>
      <c r="CF112" s="1011">
        <v>44.7</v>
      </c>
      <c r="CG112" s="1012"/>
      <c r="CH112" s="1012"/>
      <c r="CI112" s="1012"/>
      <c r="CJ112" s="1012"/>
      <c r="CK112" s="1042"/>
      <c r="CL112" s="1043"/>
      <c r="CM112" s="1013" t="s">
        <v>457</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130</v>
      </c>
      <c r="DH112" s="1017"/>
      <c r="DI112" s="1017"/>
      <c r="DJ112" s="1017"/>
      <c r="DK112" s="1017"/>
      <c r="DL112" s="1017" t="s">
        <v>400</v>
      </c>
      <c r="DM112" s="1017"/>
      <c r="DN112" s="1017"/>
      <c r="DO112" s="1017"/>
      <c r="DP112" s="1017"/>
      <c r="DQ112" s="1017" t="s">
        <v>449</v>
      </c>
      <c r="DR112" s="1017"/>
      <c r="DS112" s="1017"/>
      <c r="DT112" s="1017"/>
      <c r="DU112" s="1017"/>
      <c r="DV112" s="1018" t="s">
        <v>448</v>
      </c>
      <c r="DW112" s="1018"/>
      <c r="DX112" s="1018"/>
      <c r="DY112" s="1018"/>
      <c r="DZ112" s="1019"/>
    </row>
    <row r="113" spans="1:130" s="247" customFormat="1" ht="26.25" customHeight="1" x14ac:dyDescent="0.25">
      <c r="A113" s="1051"/>
      <c r="B113" s="1052"/>
      <c r="C113" s="1047" t="s">
        <v>458</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482250</v>
      </c>
      <c r="AB113" s="1031"/>
      <c r="AC113" s="1031"/>
      <c r="AD113" s="1031"/>
      <c r="AE113" s="1032"/>
      <c r="AF113" s="1033">
        <v>457724</v>
      </c>
      <c r="AG113" s="1031"/>
      <c r="AH113" s="1031"/>
      <c r="AI113" s="1031"/>
      <c r="AJ113" s="1032"/>
      <c r="AK113" s="1033">
        <v>447412</v>
      </c>
      <c r="AL113" s="1031"/>
      <c r="AM113" s="1031"/>
      <c r="AN113" s="1031"/>
      <c r="AO113" s="1032"/>
      <c r="AP113" s="1034">
        <v>5.4</v>
      </c>
      <c r="AQ113" s="1035"/>
      <c r="AR113" s="1035"/>
      <c r="AS113" s="1035"/>
      <c r="AT113" s="1036"/>
      <c r="AU113" s="997"/>
      <c r="AV113" s="998"/>
      <c r="AW113" s="998"/>
      <c r="AX113" s="998"/>
      <c r="AY113" s="998"/>
      <c r="AZ113" s="1046" t="s">
        <v>459</v>
      </c>
      <c r="BA113" s="1047"/>
      <c r="BB113" s="1047"/>
      <c r="BC113" s="1047"/>
      <c r="BD113" s="1047"/>
      <c r="BE113" s="1047"/>
      <c r="BF113" s="1047"/>
      <c r="BG113" s="1047"/>
      <c r="BH113" s="1047"/>
      <c r="BI113" s="1047"/>
      <c r="BJ113" s="1047"/>
      <c r="BK113" s="1047"/>
      <c r="BL113" s="1047"/>
      <c r="BM113" s="1047"/>
      <c r="BN113" s="1047"/>
      <c r="BO113" s="1047"/>
      <c r="BP113" s="1048"/>
      <c r="BQ113" s="1016">
        <v>29887</v>
      </c>
      <c r="BR113" s="1017"/>
      <c r="BS113" s="1017"/>
      <c r="BT113" s="1017"/>
      <c r="BU113" s="1017"/>
      <c r="BV113" s="1017">
        <v>14771</v>
      </c>
      <c r="BW113" s="1017"/>
      <c r="BX113" s="1017"/>
      <c r="BY113" s="1017"/>
      <c r="BZ113" s="1017"/>
      <c r="CA113" s="1017" t="s">
        <v>449</v>
      </c>
      <c r="CB113" s="1017"/>
      <c r="CC113" s="1017"/>
      <c r="CD113" s="1017"/>
      <c r="CE113" s="1017"/>
      <c r="CF113" s="1011" t="s">
        <v>422</v>
      </c>
      <c r="CG113" s="1012"/>
      <c r="CH113" s="1012"/>
      <c r="CI113" s="1012"/>
      <c r="CJ113" s="1012"/>
      <c r="CK113" s="1042"/>
      <c r="CL113" s="1043"/>
      <c r="CM113" s="1013" t="s">
        <v>460</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448</v>
      </c>
      <c r="DH113" s="1056"/>
      <c r="DI113" s="1056"/>
      <c r="DJ113" s="1056"/>
      <c r="DK113" s="1057"/>
      <c r="DL113" s="1058" t="s">
        <v>449</v>
      </c>
      <c r="DM113" s="1056"/>
      <c r="DN113" s="1056"/>
      <c r="DO113" s="1056"/>
      <c r="DP113" s="1057"/>
      <c r="DQ113" s="1058" t="s">
        <v>449</v>
      </c>
      <c r="DR113" s="1056"/>
      <c r="DS113" s="1056"/>
      <c r="DT113" s="1056"/>
      <c r="DU113" s="1057"/>
      <c r="DV113" s="1059" t="s">
        <v>449</v>
      </c>
      <c r="DW113" s="1060"/>
      <c r="DX113" s="1060"/>
      <c r="DY113" s="1060"/>
      <c r="DZ113" s="1061"/>
    </row>
    <row r="114" spans="1:130" s="247" customFormat="1" ht="26.25" customHeight="1" x14ac:dyDescent="0.25">
      <c r="A114" s="1051"/>
      <c r="B114" s="1052"/>
      <c r="C114" s="1047" t="s">
        <v>461</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65073</v>
      </c>
      <c r="AB114" s="1056"/>
      <c r="AC114" s="1056"/>
      <c r="AD114" s="1056"/>
      <c r="AE114" s="1057"/>
      <c r="AF114" s="1058">
        <v>59249</v>
      </c>
      <c r="AG114" s="1056"/>
      <c r="AH114" s="1056"/>
      <c r="AI114" s="1056"/>
      <c r="AJ114" s="1057"/>
      <c r="AK114" s="1058">
        <v>34647</v>
      </c>
      <c r="AL114" s="1056"/>
      <c r="AM114" s="1056"/>
      <c r="AN114" s="1056"/>
      <c r="AO114" s="1057"/>
      <c r="AP114" s="1059">
        <v>0.4</v>
      </c>
      <c r="AQ114" s="1060"/>
      <c r="AR114" s="1060"/>
      <c r="AS114" s="1060"/>
      <c r="AT114" s="1061"/>
      <c r="AU114" s="997"/>
      <c r="AV114" s="998"/>
      <c r="AW114" s="998"/>
      <c r="AX114" s="998"/>
      <c r="AY114" s="998"/>
      <c r="AZ114" s="1046" t="s">
        <v>462</v>
      </c>
      <c r="BA114" s="1047"/>
      <c r="BB114" s="1047"/>
      <c r="BC114" s="1047"/>
      <c r="BD114" s="1047"/>
      <c r="BE114" s="1047"/>
      <c r="BF114" s="1047"/>
      <c r="BG114" s="1047"/>
      <c r="BH114" s="1047"/>
      <c r="BI114" s="1047"/>
      <c r="BJ114" s="1047"/>
      <c r="BK114" s="1047"/>
      <c r="BL114" s="1047"/>
      <c r="BM114" s="1047"/>
      <c r="BN114" s="1047"/>
      <c r="BO114" s="1047"/>
      <c r="BP114" s="1048"/>
      <c r="BQ114" s="1016">
        <v>754614</v>
      </c>
      <c r="BR114" s="1017"/>
      <c r="BS114" s="1017"/>
      <c r="BT114" s="1017"/>
      <c r="BU114" s="1017"/>
      <c r="BV114" s="1017">
        <v>761766</v>
      </c>
      <c r="BW114" s="1017"/>
      <c r="BX114" s="1017"/>
      <c r="BY114" s="1017"/>
      <c r="BZ114" s="1017"/>
      <c r="CA114" s="1017">
        <v>831462</v>
      </c>
      <c r="CB114" s="1017"/>
      <c r="CC114" s="1017"/>
      <c r="CD114" s="1017"/>
      <c r="CE114" s="1017"/>
      <c r="CF114" s="1011">
        <v>10</v>
      </c>
      <c r="CG114" s="1012"/>
      <c r="CH114" s="1012"/>
      <c r="CI114" s="1012"/>
      <c r="CJ114" s="1012"/>
      <c r="CK114" s="1042"/>
      <c r="CL114" s="1043"/>
      <c r="CM114" s="1013" t="s">
        <v>463</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448</v>
      </c>
      <c r="DH114" s="1056"/>
      <c r="DI114" s="1056"/>
      <c r="DJ114" s="1056"/>
      <c r="DK114" s="1057"/>
      <c r="DL114" s="1058" t="s">
        <v>400</v>
      </c>
      <c r="DM114" s="1056"/>
      <c r="DN114" s="1056"/>
      <c r="DO114" s="1056"/>
      <c r="DP114" s="1057"/>
      <c r="DQ114" s="1058" t="s">
        <v>400</v>
      </c>
      <c r="DR114" s="1056"/>
      <c r="DS114" s="1056"/>
      <c r="DT114" s="1056"/>
      <c r="DU114" s="1057"/>
      <c r="DV114" s="1059" t="s">
        <v>130</v>
      </c>
      <c r="DW114" s="1060"/>
      <c r="DX114" s="1060"/>
      <c r="DY114" s="1060"/>
      <c r="DZ114" s="1061"/>
    </row>
    <row r="115" spans="1:130" s="247" customFormat="1" ht="26.25" customHeight="1" x14ac:dyDescent="0.25">
      <c r="A115" s="1051"/>
      <c r="B115" s="1052"/>
      <c r="C115" s="1047" t="s">
        <v>464</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t="s">
        <v>448</v>
      </c>
      <c r="AB115" s="1031"/>
      <c r="AC115" s="1031"/>
      <c r="AD115" s="1031"/>
      <c r="AE115" s="1032"/>
      <c r="AF115" s="1033" t="s">
        <v>130</v>
      </c>
      <c r="AG115" s="1031"/>
      <c r="AH115" s="1031"/>
      <c r="AI115" s="1031"/>
      <c r="AJ115" s="1032"/>
      <c r="AK115" s="1033" t="s">
        <v>449</v>
      </c>
      <c r="AL115" s="1031"/>
      <c r="AM115" s="1031"/>
      <c r="AN115" s="1031"/>
      <c r="AO115" s="1032"/>
      <c r="AP115" s="1034" t="s">
        <v>449</v>
      </c>
      <c r="AQ115" s="1035"/>
      <c r="AR115" s="1035"/>
      <c r="AS115" s="1035"/>
      <c r="AT115" s="1036"/>
      <c r="AU115" s="997"/>
      <c r="AV115" s="998"/>
      <c r="AW115" s="998"/>
      <c r="AX115" s="998"/>
      <c r="AY115" s="998"/>
      <c r="AZ115" s="1046" t="s">
        <v>465</v>
      </c>
      <c r="BA115" s="1047"/>
      <c r="BB115" s="1047"/>
      <c r="BC115" s="1047"/>
      <c r="BD115" s="1047"/>
      <c r="BE115" s="1047"/>
      <c r="BF115" s="1047"/>
      <c r="BG115" s="1047"/>
      <c r="BH115" s="1047"/>
      <c r="BI115" s="1047"/>
      <c r="BJ115" s="1047"/>
      <c r="BK115" s="1047"/>
      <c r="BL115" s="1047"/>
      <c r="BM115" s="1047"/>
      <c r="BN115" s="1047"/>
      <c r="BO115" s="1047"/>
      <c r="BP115" s="1048"/>
      <c r="BQ115" s="1016" t="s">
        <v>449</v>
      </c>
      <c r="BR115" s="1017"/>
      <c r="BS115" s="1017"/>
      <c r="BT115" s="1017"/>
      <c r="BU115" s="1017"/>
      <c r="BV115" s="1017" t="s">
        <v>448</v>
      </c>
      <c r="BW115" s="1017"/>
      <c r="BX115" s="1017"/>
      <c r="BY115" s="1017"/>
      <c r="BZ115" s="1017"/>
      <c r="CA115" s="1017" t="s">
        <v>449</v>
      </c>
      <c r="CB115" s="1017"/>
      <c r="CC115" s="1017"/>
      <c r="CD115" s="1017"/>
      <c r="CE115" s="1017"/>
      <c r="CF115" s="1011" t="s">
        <v>449</v>
      </c>
      <c r="CG115" s="1012"/>
      <c r="CH115" s="1012"/>
      <c r="CI115" s="1012"/>
      <c r="CJ115" s="1012"/>
      <c r="CK115" s="1042"/>
      <c r="CL115" s="1043"/>
      <c r="CM115" s="1046" t="s">
        <v>466</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449</v>
      </c>
      <c r="DH115" s="1056"/>
      <c r="DI115" s="1056"/>
      <c r="DJ115" s="1056"/>
      <c r="DK115" s="1057"/>
      <c r="DL115" s="1058" t="s">
        <v>130</v>
      </c>
      <c r="DM115" s="1056"/>
      <c r="DN115" s="1056"/>
      <c r="DO115" s="1056"/>
      <c r="DP115" s="1057"/>
      <c r="DQ115" s="1058" t="s">
        <v>449</v>
      </c>
      <c r="DR115" s="1056"/>
      <c r="DS115" s="1056"/>
      <c r="DT115" s="1056"/>
      <c r="DU115" s="1057"/>
      <c r="DV115" s="1059" t="s">
        <v>449</v>
      </c>
      <c r="DW115" s="1060"/>
      <c r="DX115" s="1060"/>
      <c r="DY115" s="1060"/>
      <c r="DZ115" s="1061"/>
    </row>
    <row r="116" spans="1:130" s="247" customFormat="1" ht="26.25" customHeight="1" x14ac:dyDescent="0.25">
      <c r="A116" s="1053"/>
      <c r="B116" s="1054"/>
      <c r="C116" s="1062" t="s">
        <v>467</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449</v>
      </c>
      <c r="AB116" s="1056"/>
      <c r="AC116" s="1056"/>
      <c r="AD116" s="1056"/>
      <c r="AE116" s="1057"/>
      <c r="AF116" s="1058">
        <v>92</v>
      </c>
      <c r="AG116" s="1056"/>
      <c r="AH116" s="1056"/>
      <c r="AI116" s="1056"/>
      <c r="AJ116" s="1057"/>
      <c r="AK116" s="1058" t="s">
        <v>449</v>
      </c>
      <c r="AL116" s="1056"/>
      <c r="AM116" s="1056"/>
      <c r="AN116" s="1056"/>
      <c r="AO116" s="1057"/>
      <c r="AP116" s="1059" t="s">
        <v>449</v>
      </c>
      <c r="AQ116" s="1060"/>
      <c r="AR116" s="1060"/>
      <c r="AS116" s="1060"/>
      <c r="AT116" s="1061"/>
      <c r="AU116" s="997"/>
      <c r="AV116" s="998"/>
      <c r="AW116" s="998"/>
      <c r="AX116" s="998"/>
      <c r="AY116" s="998"/>
      <c r="AZ116" s="1064" t="s">
        <v>468</v>
      </c>
      <c r="BA116" s="1065"/>
      <c r="BB116" s="1065"/>
      <c r="BC116" s="1065"/>
      <c r="BD116" s="1065"/>
      <c r="BE116" s="1065"/>
      <c r="BF116" s="1065"/>
      <c r="BG116" s="1065"/>
      <c r="BH116" s="1065"/>
      <c r="BI116" s="1065"/>
      <c r="BJ116" s="1065"/>
      <c r="BK116" s="1065"/>
      <c r="BL116" s="1065"/>
      <c r="BM116" s="1065"/>
      <c r="BN116" s="1065"/>
      <c r="BO116" s="1065"/>
      <c r="BP116" s="1066"/>
      <c r="BQ116" s="1016" t="s">
        <v>449</v>
      </c>
      <c r="BR116" s="1017"/>
      <c r="BS116" s="1017"/>
      <c r="BT116" s="1017"/>
      <c r="BU116" s="1017"/>
      <c r="BV116" s="1017" t="s">
        <v>449</v>
      </c>
      <c r="BW116" s="1017"/>
      <c r="BX116" s="1017"/>
      <c r="BY116" s="1017"/>
      <c r="BZ116" s="1017"/>
      <c r="CA116" s="1017" t="s">
        <v>449</v>
      </c>
      <c r="CB116" s="1017"/>
      <c r="CC116" s="1017"/>
      <c r="CD116" s="1017"/>
      <c r="CE116" s="1017"/>
      <c r="CF116" s="1011" t="s">
        <v>449</v>
      </c>
      <c r="CG116" s="1012"/>
      <c r="CH116" s="1012"/>
      <c r="CI116" s="1012"/>
      <c r="CJ116" s="1012"/>
      <c r="CK116" s="1042"/>
      <c r="CL116" s="1043"/>
      <c r="CM116" s="1013" t="s">
        <v>469</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130</v>
      </c>
      <c r="DH116" s="1056"/>
      <c r="DI116" s="1056"/>
      <c r="DJ116" s="1056"/>
      <c r="DK116" s="1057"/>
      <c r="DL116" s="1058" t="s">
        <v>449</v>
      </c>
      <c r="DM116" s="1056"/>
      <c r="DN116" s="1056"/>
      <c r="DO116" s="1056"/>
      <c r="DP116" s="1057"/>
      <c r="DQ116" s="1058" t="s">
        <v>449</v>
      </c>
      <c r="DR116" s="1056"/>
      <c r="DS116" s="1056"/>
      <c r="DT116" s="1056"/>
      <c r="DU116" s="1057"/>
      <c r="DV116" s="1059" t="s">
        <v>130</v>
      </c>
      <c r="DW116" s="1060"/>
      <c r="DX116" s="1060"/>
      <c r="DY116" s="1060"/>
      <c r="DZ116" s="1061"/>
    </row>
    <row r="117" spans="1:130" s="247" customFormat="1" ht="26.25" customHeight="1" x14ac:dyDescent="0.25">
      <c r="A117" s="1001" t="s">
        <v>190</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470</v>
      </c>
      <c r="Z117" s="983"/>
      <c r="AA117" s="1073">
        <v>3039096</v>
      </c>
      <c r="AB117" s="1074"/>
      <c r="AC117" s="1074"/>
      <c r="AD117" s="1074"/>
      <c r="AE117" s="1075"/>
      <c r="AF117" s="1076">
        <v>3038335</v>
      </c>
      <c r="AG117" s="1074"/>
      <c r="AH117" s="1074"/>
      <c r="AI117" s="1074"/>
      <c r="AJ117" s="1075"/>
      <c r="AK117" s="1076">
        <v>2770515</v>
      </c>
      <c r="AL117" s="1074"/>
      <c r="AM117" s="1074"/>
      <c r="AN117" s="1074"/>
      <c r="AO117" s="1075"/>
      <c r="AP117" s="1077"/>
      <c r="AQ117" s="1078"/>
      <c r="AR117" s="1078"/>
      <c r="AS117" s="1078"/>
      <c r="AT117" s="1079"/>
      <c r="AU117" s="997"/>
      <c r="AV117" s="998"/>
      <c r="AW117" s="998"/>
      <c r="AX117" s="998"/>
      <c r="AY117" s="998"/>
      <c r="AZ117" s="1064" t="s">
        <v>471</v>
      </c>
      <c r="BA117" s="1065"/>
      <c r="BB117" s="1065"/>
      <c r="BC117" s="1065"/>
      <c r="BD117" s="1065"/>
      <c r="BE117" s="1065"/>
      <c r="BF117" s="1065"/>
      <c r="BG117" s="1065"/>
      <c r="BH117" s="1065"/>
      <c r="BI117" s="1065"/>
      <c r="BJ117" s="1065"/>
      <c r="BK117" s="1065"/>
      <c r="BL117" s="1065"/>
      <c r="BM117" s="1065"/>
      <c r="BN117" s="1065"/>
      <c r="BO117" s="1065"/>
      <c r="BP117" s="1066"/>
      <c r="BQ117" s="1016" t="s">
        <v>472</v>
      </c>
      <c r="BR117" s="1017"/>
      <c r="BS117" s="1017"/>
      <c r="BT117" s="1017"/>
      <c r="BU117" s="1017"/>
      <c r="BV117" s="1017" t="s">
        <v>400</v>
      </c>
      <c r="BW117" s="1017"/>
      <c r="BX117" s="1017"/>
      <c r="BY117" s="1017"/>
      <c r="BZ117" s="1017"/>
      <c r="CA117" s="1017" t="s">
        <v>472</v>
      </c>
      <c r="CB117" s="1017"/>
      <c r="CC117" s="1017"/>
      <c r="CD117" s="1017"/>
      <c r="CE117" s="1017"/>
      <c r="CF117" s="1011" t="s">
        <v>472</v>
      </c>
      <c r="CG117" s="1012"/>
      <c r="CH117" s="1012"/>
      <c r="CI117" s="1012"/>
      <c r="CJ117" s="1012"/>
      <c r="CK117" s="1042"/>
      <c r="CL117" s="1043"/>
      <c r="CM117" s="1013" t="s">
        <v>473</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472</v>
      </c>
      <c r="DH117" s="1056"/>
      <c r="DI117" s="1056"/>
      <c r="DJ117" s="1056"/>
      <c r="DK117" s="1057"/>
      <c r="DL117" s="1058" t="s">
        <v>448</v>
      </c>
      <c r="DM117" s="1056"/>
      <c r="DN117" s="1056"/>
      <c r="DO117" s="1056"/>
      <c r="DP117" s="1057"/>
      <c r="DQ117" s="1058" t="s">
        <v>472</v>
      </c>
      <c r="DR117" s="1056"/>
      <c r="DS117" s="1056"/>
      <c r="DT117" s="1056"/>
      <c r="DU117" s="1057"/>
      <c r="DV117" s="1059" t="s">
        <v>472</v>
      </c>
      <c r="DW117" s="1060"/>
      <c r="DX117" s="1060"/>
      <c r="DY117" s="1060"/>
      <c r="DZ117" s="1061"/>
    </row>
    <row r="118" spans="1:130" s="247" customFormat="1" ht="26.25" customHeight="1" x14ac:dyDescent="0.25">
      <c r="A118" s="1001" t="s">
        <v>443</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441</v>
      </c>
      <c r="AB118" s="982"/>
      <c r="AC118" s="982"/>
      <c r="AD118" s="982"/>
      <c r="AE118" s="983"/>
      <c r="AF118" s="981" t="s">
        <v>312</v>
      </c>
      <c r="AG118" s="982"/>
      <c r="AH118" s="982"/>
      <c r="AI118" s="982"/>
      <c r="AJ118" s="983"/>
      <c r="AK118" s="981" t="s">
        <v>311</v>
      </c>
      <c r="AL118" s="982"/>
      <c r="AM118" s="982"/>
      <c r="AN118" s="982"/>
      <c r="AO118" s="983"/>
      <c r="AP118" s="1068" t="s">
        <v>442</v>
      </c>
      <c r="AQ118" s="1069"/>
      <c r="AR118" s="1069"/>
      <c r="AS118" s="1069"/>
      <c r="AT118" s="1070"/>
      <c r="AU118" s="997"/>
      <c r="AV118" s="998"/>
      <c r="AW118" s="998"/>
      <c r="AX118" s="998"/>
      <c r="AY118" s="998"/>
      <c r="AZ118" s="1071" t="s">
        <v>474</v>
      </c>
      <c r="BA118" s="1062"/>
      <c r="BB118" s="1062"/>
      <c r="BC118" s="1062"/>
      <c r="BD118" s="1062"/>
      <c r="BE118" s="1062"/>
      <c r="BF118" s="1062"/>
      <c r="BG118" s="1062"/>
      <c r="BH118" s="1062"/>
      <c r="BI118" s="1062"/>
      <c r="BJ118" s="1062"/>
      <c r="BK118" s="1062"/>
      <c r="BL118" s="1062"/>
      <c r="BM118" s="1062"/>
      <c r="BN118" s="1062"/>
      <c r="BO118" s="1062"/>
      <c r="BP118" s="1063"/>
      <c r="BQ118" s="1094" t="s">
        <v>448</v>
      </c>
      <c r="BR118" s="1095"/>
      <c r="BS118" s="1095"/>
      <c r="BT118" s="1095"/>
      <c r="BU118" s="1095"/>
      <c r="BV118" s="1095" t="s">
        <v>472</v>
      </c>
      <c r="BW118" s="1095"/>
      <c r="BX118" s="1095"/>
      <c r="BY118" s="1095"/>
      <c r="BZ118" s="1095"/>
      <c r="CA118" s="1095" t="s">
        <v>472</v>
      </c>
      <c r="CB118" s="1095"/>
      <c r="CC118" s="1095"/>
      <c r="CD118" s="1095"/>
      <c r="CE118" s="1095"/>
      <c r="CF118" s="1011" t="s">
        <v>130</v>
      </c>
      <c r="CG118" s="1012"/>
      <c r="CH118" s="1012"/>
      <c r="CI118" s="1012"/>
      <c r="CJ118" s="1012"/>
      <c r="CK118" s="1042"/>
      <c r="CL118" s="1043"/>
      <c r="CM118" s="1013" t="s">
        <v>475</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472</v>
      </c>
      <c r="DH118" s="1056"/>
      <c r="DI118" s="1056"/>
      <c r="DJ118" s="1056"/>
      <c r="DK118" s="1057"/>
      <c r="DL118" s="1058" t="s">
        <v>472</v>
      </c>
      <c r="DM118" s="1056"/>
      <c r="DN118" s="1056"/>
      <c r="DO118" s="1056"/>
      <c r="DP118" s="1057"/>
      <c r="DQ118" s="1058" t="s">
        <v>448</v>
      </c>
      <c r="DR118" s="1056"/>
      <c r="DS118" s="1056"/>
      <c r="DT118" s="1056"/>
      <c r="DU118" s="1057"/>
      <c r="DV118" s="1059" t="s">
        <v>472</v>
      </c>
      <c r="DW118" s="1060"/>
      <c r="DX118" s="1060"/>
      <c r="DY118" s="1060"/>
      <c r="DZ118" s="1061"/>
    </row>
    <row r="119" spans="1:130" s="247" customFormat="1" ht="26.25" customHeight="1" x14ac:dyDescent="0.25">
      <c r="A119" s="1155" t="s">
        <v>446</v>
      </c>
      <c r="B119" s="1041"/>
      <c r="C119" s="1020" t="s">
        <v>447</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472</v>
      </c>
      <c r="AB119" s="989"/>
      <c r="AC119" s="989"/>
      <c r="AD119" s="989"/>
      <c r="AE119" s="990"/>
      <c r="AF119" s="991" t="s">
        <v>472</v>
      </c>
      <c r="AG119" s="989"/>
      <c r="AH119" s="989"/>
      <c r="AI119" s="989"/>
      <c r="AJ119" s="990"/>
      <c r="AK119" s="991" t="s">
        <v>448</v>
      </c>
      <c r="AL119" s="989"/>
      <c r="AM119" s="989"/>
      <c r="AN119" s="989"/>
      <c r="AO119" s="990"/>
      <c r="AP119" s="992" t="s">
        <v>472</v>
      </c>
      <c r="AQ119" s="993"/>
      <c r="AR119" s="993"/>
      <c r="AS119" s="993"/>
      <c r="AT119" s="994"/>
      <c r="AU119" s="999"/>
      <c r="AV119" s="1000"/>
      <c r="AW119" s="1000"/>
      <c r="AX119" s="1000"/>
      <c r="AY119" s="1000"/>
      <c r="AZ119" s="278" t="s">
        <v>190</v>
      </c>
      <c r="BA119" s="278"/>
      <c r="BB119" s="278"/>
      <c r="BC119" s="278"/>
      <c r="BD119" s="278"/>
      <c r="BE119" s="278"/>
      <c r="BF119" s="278"/>
      <c r="BG119" s="278"/>
      <c r="BH119" s="278"/>
      <c r="BI119" s="278"/>
      <c r="BJ119" s="278"/>
      <c r="BK119" s="278"/>
      <c r="BL119" s="278"/>
      <c r="BM119" s="278"/>
      <c r="BN119" s="278"/>
      <c r="BO119" s="1072" t="s">
        <v>476</v>
      </c>
      <c r="BP119" s="1103"/>
      <c r="BQ119" s="1094">
        <v>21652243</v>
      </c>
      <c r="BR119" s="1095"/>
      <c r="BS119" s="1095"/>
      <c r="BT119" s="1095"/>
      <c r="BU119" s="1095"/>
      <c r="BV119" s="1095">
        <v>21567614</v>
      </c>
      <c r="BW119" s="1095"/>
      <c r="BX119" s="1095"/>
      <c r="BY119" s="1095"/>
      <c r="BZ119" s="1095"/>
      <c r="CA119" s="1095">
        <v>22362428</v>
      </c>
      <c r="CB119" s="1095"/>
      <c r="CC119" s="1095"/>
      <c r="CD119" s="1095"/>
      <c r="CE119" s="1095"/>
      <c r="CF119" s="1096"/>
      <c r="CG119" s="1097"/>
      <c r="CH119" s="1097"/>
      <c r="CI119" s="1097"/>
      <c r="CJ119" s="1098"/>
      <c r="CK119" s="1044"/>
      <c r="CL119" s="1045"/>
      <c r="CM119" s="1099" t="s">
        <v>477</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130</v>
      </c>
      <c r="DH119" s="1081"/>
      <c r="DI119" s="1081"/>
      <c r="DJ119" s="1081"/>
      <c r="DK119" s="1082"/>
      <c r="DL119" s="1080" t="s">
        <v>130</v>
      </c>
      <c r="DM119" s="1081"/>
      <c r="DN119" s="1081"/>
      <c r="DO119" s="1081"/>
      <c r="DP119" s="1082"/>
      <c r="DQ119" s="1080" t="s">
        <v>130</v>
      </c>
      <c r="DR119" s="1081"/>
      <c r="DS119" s="1081"/>
      <c r="DT119" s="1081"/>
      <c r="DU119" s="1082"/>
      <c r="DV119" s="1083" t="s">
        <v>130</v>
      </c>
      <c r="DW119" s="1084"/>
      <c r="DX119" s="1084"/>
      <c r="DY119" s="1084"/>
      <c r="DZ119" s="1085"/>
    </row>
    <row r="120" spans="1:130" s="247" customFormat="1" ht="26.25" customHeight="1" x14ac:dyDescent="0.25">
      <c r="A120" s="1156"/>
      <c r="B120" s="1043"/>
      <c r="C120" s="1013" t="s">
        <v>452</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472</v>
      </c>
      <c r="AB120" s="1056"/>
      <c r="AC120" s="1056"/>
      <c r="AD120" s="1056"/>
      <c r="AE120" s="1057"/>
      <c r="AF120" s="1058" t="s">
        <v>130</v>
      </c>
      <c r="AG120" s="1056"/>
      <c r="AH120" s="1056"/>
      <c r="AI120" s="1056"/>
      <c r="AJ120" s="1057"/>
      <c r="AK120" s="1058" t="s">
        <v>130</v>
      </c>
      <c r="AL120" s="1056"/>
      <c r="AM120" s="1056"/>
      <c r="AN120" s="1056"/>
      <c r="AO120" s="1057"/>
      <c r="AP120" s="1059" t="s">
        <v>130</v>
      </c>
      <c r="AQ120" s="1060"/>
      <c r="AR120" s="1060"/>
      <c r="AS120" s="1060"/>
      <c r="AT120" s="1061"/>
      <c r="AU120" s="1086" t="s">
        <v>478</v>
      </c>
      <c r="AV120" s="1087"/>
      <c r="AW120" s="1087"/>
      <c r="AX120" s="1087"/>
      <c r="AY120" s="1088"/>
      <c r="AZ120" s="1037" t="s">
        <v>479</v>
      </c>
      <c r="BA120" s="986"/>
      <c r="BB120" s="986"/>
      <c r="BC120" s="986"/>
      <c r="BD120" s="986"/>
      <c r="BE120" s="986"/>
      <c r="BF120" s="986"/>
      <c r="BG120" s="986"/>
      <c r="BH120" s="986"/>
      <c r="BI120" s="986"/>
      <c r="BJ120" s="986"/>
      <c r="BK120" s="986"/>
      <c r="BL120" s="986"/>
      <c r="BM120" s="986"/>
      <c r="BN120" s="986"/>
      <c r="BO120" s="986"/>
      <c r="BP120" s="987"/>
      <c r="BQ120" s="1023">
        <v>8709927</v>
      </c>
      <c r="BR120" s="1024"/>
      <c r="BS120" s="1024"/>
      <c r="BT120" s="1024"/>
      <c r="BU120" s="1024"/>
      <c r="BV120" s="1024">
        <v>8709713</v>
      </c>
      <c r="BW120" s="1024"/>
      <c r="BX120" s="1024"/>
      <c r="BY120" s="1024"/>
      <c r="BZ120" s="1024"/>
      <c r="CA120" s="1024">
        <v>9103555</v>
      </c>
      <c r="CB120" s="1024"/>
      <c r="CC120" s="1024"/>
      <c r="CD120" s="1024"/>
      <c r="CE120" s="1024"/>
      <c r="CF120" s="1038">
        <v>109.3</v>
      </c>
      <c r="CG120" s="1039"/>
      <c r="CH120" s="1039"/>
      <c r="CI120" s="1039"/>
      <c r="CJ120" s="1039"/>
      <c r="CK120" s="1104" t="s">
        <v>480</v>
      </c>
      <c r="CL120" s="1105"/>
      <c r="CM120" s="1105"/>
      <c r="CN120" s="1105"/>
      <c r="CO120" s="1106"/>
      <c r="CP120" s="1112" t="s">
        <v>481</v>
      </c>
      <c r="CQ120" s="1113"/>
      <c r="CR120" s="1113"/>
      <c r="CS120" s="1113"/>
      <c r="CT120" s="1113"/>
      <c r="CU120" s="1113"/>
      <c r="CV120" s="1113"/>
      <c r="CW120" s="1113"/>
      <c r="CX120" s="1113"/>
      <c r="CY120" s="1113"/>
      <c r="CZ120" s="1113"/>
      <c r="DA120" s="1113"/>
      <c r="DB120" s="1113"/>
      <c r="DC120" s="1113"/>
      <c r="DD120" s="1113"/>
      <c r="DE120" s="1113"/>
      <c r="DF120" s="1114"/>
      <c r="DG120" s="1023">
        <v>1724972</v>
      </c>
      <c r="DH120" s="1024"/>
      <c r="DI120" s="1024"/>
      <c r="DJ120" s="1024"/>
      <c r="DK120" s="1024"/>
      <c r="DL120" s="1024">
        <v>1661955</v>
      </c>
      <c r="DM120" s="1024"/>
      <c r="DN120" s="1024"/>
      <c r="DO120" s="1024"/>
      <c r="DP120" s="1024"/>
      <c r="DQ120" s="1024">
        <v>1547351</v>
      </c>
      <c r="DR120" s="1024"/>
      <c r="DS120" s="1024"/>
      <c r="DT120" s="1024"/>
      <c r="DU120" s="1024"/>
      <c r="DV120" s="1025">
        <v>18.600000000000001</v>
      </c>
      <c r="DW120" s="1025"/>
      <c r="DX120" s="1025"/>
      <c r="DY120" s="1025"/>
      <c r="DZ120" s="1026"/>
    </row>
    <row r="121" spans="1:130" s="247" customFormat="1" ht="26.25" customHeight="1" x14ac:dyDescent="0.25">
      <c r="A121" s="1156"/>
      <c r="B121" s="1043"/>
      <c r="C121" s="1064" t="s">
        <v>482</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130</v>
      </c>
      <c r="AB121" s="1056"/>
      <c r="AC121" s="1056"/>
      <c r="AD121" s="1056"/>
      <c r="AE121" s="1057"/>
      <c r="AF121" s="1058" t="s">
        <v>130</v>
      </c>
      <c r="AG121" s="1056"/>
      <c r="AH121" s="1056"/>
      <c r="AI121" s="1056"/>
      <c r="AJ121" s="1057"/>
      <c r="AK121" s="1058" t="s">
        <v>130</v>
      </c>
      <c r="AL121" s="1056"/>
      <c r="AM121" s="1056"/>
      <c r="AN121" s="1056"/>
      <c r="AO121" s="1057"/>
      <c r="AP121" s="1059" t="s">
        <v>130</v>
      </c>
      <c r="AQ121" s="1060"/>
      <c r="AR121" s="1060"/>
      <c r="AS121" s="1060"/>
      <c r="AT121" s="1061"/>
      <c r="AU121" s="1089"/>
      <c r="AV121" s="1090"/>
      <c r="AW121" s="1090"/>
      <c r="AX121" s="1090"/>
      <c r="AY121" s="1091"/>
      <c r="AZ121" s="1046" t="s">
        <v>483</v>
      </c>
      <c r="BA121" s="1047"/>
      <c r="BB121" s="1047"/>
      <c r="BC121" s="1047"/>
      <c r="BD121" s="1047"/>
      <c r="BE121" s="1047"/>
      <c r="BF121" s="1047"/>
      <c r="BG121" s="1047"/>
      <c r="BH121" s="1047"/>
      <c r="BI121" s="1047"/>
      <c r="BJ121" s="1047"/>
      <c r="BK121" s="1047"/>
      <c r="BL121" s="1047"/>
      <c r="BM121" s="1047"/>
      <c r="BN121" s="1047"/>
      <c r="BO121" s="1047"/>
      <c r="BP121" s="1048"/>
      <c r="BQ121" s="1016">
        <v>746506</v>
      </c>
      <c r="BR121" s="1017"/>
      <c r="BS121" s="1017"/>
      <c r="BT121" s="1017"/>
      <c r="BU121" s="1017"/>
      <c r="BV121" s="1017">
        <v>728174</v>
      </c>
      <c r="BW121" s="1017"/>
      <c r="BX121" s="1017"/>
      <c r="BY121" s="1017"/>
      <c r="BZ121" s="1017"/>
      <c r="CA121" s="1017">
        <v>709842</v>
      </c>
      <c r="CB121" s="1017"/>
      <c r="CC121" s="1017"/>
      <c r="CD121" s="1017"/>
      <c r="CE121" s="1017"/>
      <c r="CF121" s="1011">
        <v>8.5</v>
      </c>
      <c r="CG121" s="1012"/>
      <c r="CH121" s="1012"/>
      <c r="CI121" s="1012"/>
      <c r="CJ121" s="1012"/>
      <c r="CK121" s="1107"/>
      <c r="CL121" s="1108"/>
      <c r="CM121" s="1108"/>
      <c r="CN121" s="1108"/>
      <c r="CO121" s="1109"/>
      <c r="CP121" s="1117" t="s">
        <v>484</v>
      </c>
      <c r="CQ121" s="1118"/>
      <c r="CR121" s="1118"/>
      <c r="CS121" s="1118"/>
      <c r="CT121" s="1118"/>
      <c r="CU121" s="1118"/>
      <c r="CV121" s="1118"/>
      <c r="CW121" s="1118"/>
      <c r="CX121" s="1118"/>
      <c r="CY121" s="1118"/>
      <c r="CZ121" s="1118"/>
      <c r="DA121" s="1118"/>
      <c r="DB121" s="1118"/>
      <c r="DC121" s="1118"/>
      <c r="DD121" s="1118"/>
      <c r="DE121" s="1118"/>
      <c r="DF121" s="1119"/>
      <c r="DG121" s="1016">
        <v>1353230</v>
      </c>
      <c r="DH121" s="1017"/>
      <c r="DI121" s="1017"/>
      <c r="DJ121" s="1017"/>
      <c r="DK121" s="1017"/>
      <c r="DL121" s="1017">
        <v>1414414</v>
      </c>
      <c r="DM121" s="1017"/>
      <c r="DN121" s="1017"/>
      <c r="DO121" s="1017"/>
      <c r="DP121" s="1017"/>
      <c r="DQ121" s="1017">
        <v>1346892</v>
      </c>
      <c r="DR121" s="1017"/>
      <c r="DS121" s="1017"/>
      <c r="DT121" s="1017"/>
      <c r="DU121" s="1017"/>
      <c r="DV121" s="1018">
        <v>16.2</v>
      </c>
      <c r="DW121" s="1018"/>
      <c r="DX121" s="1018"/>
      <c r="DY121" s="1018"/>
      <c r="DZ121" s="1019"/>
    </row>
    <row r="122" spans="1:130" s="247" customFormat="1" ht="26.25" customHeight="1" x14ac:dyDescent="0.25">
      <c r="A122" s="1156"/>
      <c r="B122" s="1043"/>
      <c r="C122" s="1013" t="s">
        <v>463</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130</v>
      </c>
      <c r="AB122" s="1056"/>
      <c r="AC122" s="1056"/>
      <c r="AD122" s="1056"/>
      <c r="AE122" s="1057"/>
      <c r="AF122" s="1058" t="s">
        <v>130</v>
      </c>
      <c r="AG122" s="1056"/>
      <c r="AH122" s="1056"/>
      <c r="AI122" s="1056"/>
      <c r="AJ122" s="1057"/>
      <c r="AK122" s="1058" t="s">
        <v>130</v>
      </c>
      <c r="AL122" s="1056"/>
      <c r="AM122" s="1056"/>
      <c r="AN122" s="1056"/>
      <c r="AO122" s="1057"/>
      <c r="AP122" s="1059" t="s">
        <v>448</v>
      </c>
      <c r="AQ122" s="1060"/>
      <c r="AR122" s="1060"/>
      <c r="AS122" s="1060"/>
      <c r="AT122" s="1061"/>
      <c r="AU122" s="1089"/>
      <c r="AV122" s="1090"/>
      <c r="AW122" s="1090"/>
      <c r="AX122" s="1090"/>
      <c r="AY122" s="1091"/>
      <c r="AZ122" s="1071" t="s">
        <v>485</v>
      </c>
      <c r="BA122" s="1062"/>
      <c r="BB122" s="1062"/>
      <c r="BC122" s="1062"/>
      <c r="BD122" s="1062"/>
      <c r="BE122" s="1062"/>
      <c r="BF122" s="1062"/>
      <c r="BG122" s="1062"/>
      <c r="BH122" s="1062"/>
      <c r="BI122" s="1062"/>
      <c r="BJ122" s="1062"/>
      <c r="BK122" s="1062"/>
      <c r="BL122" s="1062"/>
      <c r="BM122" s="1062"/>
      <c r="BN122" s="1062"/>
      <c r="BO122" s="1062"/>
      <c r="BP122" s="1063"/>
      <c r="BQ122" s="1094">
        <v>15565589</v>
      </c>
      <c r="BR122" s="1095"/>
      <c r="BS122" s="1095"/>
      <c r="BT122" s="1095"/>
      <c r="BU122" s="1095"/>
      <c r="BV122" s="1095">
        <v>15504756</v>
      </c>
      <c r="BW122" s="1095"/>
      <c r="BX122" s="1095"/>
      <c r="BY122" s="1095"/>
      <c r="BZ122" s="1095"/>
      <c r="CA122" s="1095">
        <v>16170528</v>
      </c>
      <c r="CB122" s="1095"/>
      <c r="CC122" s="1095"/>
      <c r="CD122" s="1095"/>
      <c r="CE122" s="1095"/>
      <c r="CF122" s="1115">
        <v>194.1</v>
      </c>
      <c r="CG122" s="1116"/>
      <c r="CH122" s="1116"/>
      <c r="CI122" s="1116"/>
      <c r="CJ122" s="1116"/>
      <c r="CK122" s="1107"/>
      <c r="CL122" s="1108"/>
      <c r="CM122" s="1108"/>
      <c r="CN122" s="1108"/>
      <c r="CO122" s="1109"/>
      <c r="CP122" s="1117" t="s">
        <v>486</v>
      </c>
      <c r="CQ122" s="1118"/>
      <c r="CR122" s="1118"/>
      <c r="CS122" s="1118"/>
      <c r="CT122" s="1118"/>
      <c r="CU122" s="1118"/>
      <c r="CV122" s="1118"/>
      <c r="CW122" s="1118"/>
      <c r="CX122" s="1118"/>
      <c r="CY122" s="1118"/>
      <c r="CZ122" s="1118"/>
      <c r="DA122" s="1118"/>
      <c r="DB122" s="1118"/>
      <c r="DC122" s="1118"/>
      <c r="DD122" s="1118"/>
      <c r="DE122" s="1118"/>
      <c r="DF122" s="1119"/>
      <c r="DG122" s="1016">
        <v>1306490</v>
      </c>
      <c r="DH122" s="1017"/>
      <c r="DI122" s="1017"/>
      <c r="DJ122" s="1017"/>
      <c r="DK122" s="1017"/>
      <c r="DL122" s="1017">
        <v>918202</v>
      </c>
      <c r="DM122" s="1017"/>
      <c r="DN122" s="1017"/>
      <c r="DO122" s="1017"/>
      <c r="DP122" s="1017"/>
      <c r="DQ122" s="1017">
        <v>826493</v>
      </c>
      <c r="DR122" s="1017"/>
      <c r="DS122" s="1017"/>
      <c r="DT122" s="1017"/>
      <c r="DU122" s="1017"/>
      <c r="DV122" s="1018">
        <v>9.9</v>
      </c>
      <c r="DW122" s="1018"/>
      <c r="DX122" s="1018"/>
      <c r="DY122" s="1018"/>
      <c r="DZ122" s="1019"/>
    </row>
    <row r="123" spans="1:130" s="247" customFormat="1" ht="26.25" customHeight="1" x14ac:dyDescent="0.25">
      <c r="A123" s="1156"/>
      <c r="B123" s="1043"/>
      <c r="C123" s="1013" t="s">
        <v>469</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448</v>
      </c>
      <c r="AB123" s="1056"/>
      <c r="AC123" s="1056"/>
      <c r="AD123" s="1056"/>
      <c r="AE123" s="1057"/>
      <c r="AF123" s="1058" t="s">
        <v>448</v>
      </c>
      <c r="AG123" s="1056"/>
      <c r="AH123" s="1056"/>
      <c r="AI123" s="1056"/>
      <c r="AJ123" s="1057"/>
      <c r="AK123" s="1058" t="s">
        <v>130</v>
      </c>
      <c r="AL123" s="1056"/>
      <c r="AM123" s="1056"/>
      <c r="AN123" s="1056"/>
      <c r="AO123" s="1057"/>
      <c r="AP123" s="1059" t="s">
        <v>448</v>
      </c>
      <c r="AQ123" s="1060"/>
      <c r="AR123" s="1060"/>
      <c r="AS123" s="1060"/>
      <c r="AT123" s="1061"/>
      <c r="AU123" s="1092"/>
      <c r="AV123" s="1093"/>
      <c r="AW123" s="1093"/>
      <c r="AX123" s="1093"/>
      <c r="AY123" s="1093"/>
      <c r="AZ123" s="278" t="s">
        <v>190</v>
      </c>
      <c r="BA123" s="278"/>
      <c r="BB123" s="278"/>
      <c r="BC123" s="278"/>
      <c r="BD123" s="278"/>
      <c r="BE123" s="278"/>
      <c r="BF123" s="278"/>
      <c r="BG123" s="278"/>
      <c r="BH123" s="278"/>
      <c r="BI123" s="278"/>
      <c r="BJ123" s="278"/>
      <c r="BK123" s="278"/>
      <c r="BL123" s="278"/>
      <c r="BM123" s="278"/>
      <c r="BN123" s="278"/>
      <c r="BO123" s="1072" t="s">
        <v>487</v>
      </c>
      <c r="BP123" s="1103"/>
      <c r="BQ123" s="1162">
        <v>25022022</v>
      </c>
      <c r="BR123" s="1163"/>
      <c r="BS123" s="1163"/>
      <c r="BT123" s="1163"/>
      <c r="BU123" s="1163"/>
      <c r="BV123" s="1163">
        <v>24942643</v>
      </c>
      <c r="BW123" s="1163"/>
      <c r="BX123" s="1163"/>
      <c r="BY123" s="1163"/>
      <c r="BZ123" s="1163"/>
      <c r="CA123" s="1163">
        <v>25983925</v>
      </c>
      <c r="CB123" s="1163"/>
      <c r="CC123" s="1163"/>
      <c r="CD123" s="1163"/>
      <c r="CE123" s="1163"/>
      <c r="CF123" s="1096"/>
      <c r="CG123" s="1097"/>
      <c r="CH123" s="1097"/>
      <c r="CI123" s="1097"/>
      <c r="CJ123" s="1098"/>
      <c r="CK123" s="1107"/>
      <c r="CL123" s="1108"/>
      <c r="CM123" s="1108"/>
      <c r="CN123" s="1108"/>
      <c r="CO123" s="1109"/>
      <c r="CP123" s="1117" t="s">
        <v>488</v>
      </c>
      <c r="CQ123" s="1118"/>
      <c r="CR123" s="1118"/>
      <c r="CS123" s="1118"/>
      <c r="CT123" s="1118"/>
      <c r="CU123" s="1118"/>
      <c r="CV123" s="1118"/>
      <c r="CW123" s="1118"/>
      <c r="CX123" s="1118"/>
      <c r="CY123" s="1118"/>
      <c r="CZ123" s="1118"/>
      <c r="DA123" s="1118"/>
      <c r="DB123" s="1118"/>
      <c r="DC123" s="1118"/>
      <c r="DD123" s="1118"/>
      <c r="DE123" s="1118"/>
      <c r="DF123" s="1119"/>
      <c r="DG123" s="1055" t="s">
        <v>489</v>
      </c>
      <c r="DH123" s="1056"/>
      <c r="DI123" s="1056"/>
      <c r="DJ123" s="1056"/>
      <c r="DK123" s="1057"/>
      <c r="DL123" s="1058">
        <v>641</v>
      </c>
      <c r="DM123" s="1056"/>
      <c r="DN123" s="1056"/>
      <c r="DO123" s="1056"/>
      <c r="DP123" s="1057"/>
      <c r="DQ123" s="1058">
        <v>557</v>
      </c>
      <c r="DR123" s="1056"/>
      <c r="DS123" s="1056"/>
      <c r="DT123" s="1056"/>
      <c r="DU123" s="1057"/>
      <c r="DV123" s="1059">
        <v>0</v>
      </c>
      <c r="DW123" s="1060"/>
      <c r="DX123" s="1060"/>
      <c r="DY123" s="1060"/>
      <c r="DZ123" s="1061"/>
    </row>
    <row r="124" spans="1:130" s="247" customFormat="1" ht="26.25" customHeight="1" thickBot="1" x14ac:dyDescent="0.3">
      <c r="A124" s="1156"/>
      <c r="B124" s="1043"/>
      <c r="C124" s="1013" t="s">
        <v>473</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490</v>
      </c>
      <c r="AB124" s="1056"/>
      <c r="AC124" s="1056"/>
      <c r="AD124" s="1056"/>
      <c r="AE124" s="1057"/>
      <c r="AF124" s="1058" t="s">
        <v>472</v>
      </c>
      <c r="AG124" s="1056"/>
      <c r="AH124" s="1056"/>
      <c r="AI124" s="1056"/>
      <c r="AJ124" s="1057"/>
      <c r="AK124" s="1058" t="s">
        <v>490</v>
      </c>
      <c r="AL124" s="1056"/>
      <c r="AM124" s="1056"/>
      <c r="AN124" s="1056"/>
      <c r="AO124" s="1057"/>
      <c r="AP124" s="1059" t="s">
        <v>130</v>
      </c>
      <c r="AQ124" s="1060"/>
      <c r="AR124" s="1060"/>
      <c r="AS124" s="1060"/>
      <c r="AT124" s="1061"/>
      <c r="AU124" s="1158" t="s">
        <v>491</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472</v>
      </c>
      <c r="BR124" s="1125"/>
      <c r="BS124" s="1125"/>
      <c r="BT124" s="1125"/>
      <c r="BU124" s="1125"/>
      <c r="BV124" s="1125" t="s">
        <v>490</v>
      </c>
      <c r="BW124" s="1125"/>
      <c r="BX124" s="1125"/>
      <c r="BY124" s="1125"/>
      <c r="BZ124" s="1125"/>
      <c r="CA124" s="1125" t="s">
        <v>422</v>
      </c>
      <c r="CB124" s="1125"/>
      <c r="CC124" s="1125"/>
      <c r="CD124" s="1125"/>
      <c r="CE124" s="1125"/>
      <c r="CF124" s="1126"/>
      <c r="CG124" s="1127"/>
      <c r="CH124" s="1127"/>
      <c r="CI124" s="1127"/>
      <c r="CJ124" s="1128"/>
      <c r="CK124" s="1110"/>
      <c r="CL124" s="1110"/>
      <c r="CM124" s="1110"/>
      <c r="CN124" s="1110"/>
      <c r="CO124" s="1111"/>
      <c r="CP124" s="1117" t="s">
        <v>492</v>
      </c>
      <c r="CQ124" s="1118"/>
      <c r="CR124" s="1118"/>
      <c r="CS124" s="1118"/>
      <c r="CT124" s="1118"/>
      <c r="CU124" s="1118"/>
      <c r="CV124" s="1118"/>
      <c r="CW124" s="1118"/>
      <c r="CX124" s="1118"/>
      <c r="CY124" s="1118"/>
      <c r="CZ124" s="1118"/>
      <c r="DA124" s="1118"/>
      <c r="DB124" s="1118"/>
      <c r="DC124" s="1118"/>
      <c r="DD124" s="1118"/>
      <c r="DE124" s="1118"/>
      <c r="DF124" s="1119"/>
      <c r="DG124" s="1102">
        <v>4695</v>
      </c>
      <c r="DH124" s="1081"/>
      <c r="DI124" s="1081"/>
      <c r="DJ124" s="1081"/>
      <c r="DK124" s="1082"/>
      <c r="DL124" s="1080">
        <v>1208</v>
      </c>
      <c r="DM124" s="1081"/>
      <c r="DN124" s="1081"/>
      <c r="DO124" s="1081"/>
      <c r="DP124" s="1082"/>
      <c r="DQ124" s="1080" t="s">
        <v>490</v>
      </c>
      <c r="DR124" s="1081"/>
      <c r="DS124" s="1081"/>
      <c r="DT124" s="1081"/>
      <c r="DU124" s="1082"/>
      <c r="DV124" s="1083" t="s">
        <v>490</v>
      </c>
      <c r="DW124" s="1084"/>
      <c r="DX124" s="1084"/>
      <c r="DY124" s="1084"/>
      <c r="DZ124" s="1085"/>
    </row>
    <row r="125" spans="1:130" s="247" customFormat="1" ht="26.25" customHeight="1" x14ac:dyDescent="0.25">
      <c r="A125" s="1156"/>
      <c r="B125" s="1043"/>
      <c r="C125" s="1013" t="s">
        <v>475</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472</v>
      </c>
      <c r="AB125" s="1056"/>
      <c r="AC125" s="1056"/>
      <c r="AD125" s="1056"/>
      <c r="AE125" s="1057"/>
      <c r="AF125" s="1058" t="s">
        <v>493</v>
      </c>
      <c r="AG125" s="1056"/>
      <c r="AH125" s="1056"/>
      <c r="AI125" s="1056"/>
      <c r="AJ125" s="1057"/>
      <c r="AK125" s="1058" t="s">
        <v>493</v>
      </c>
      <c r="AL125" s="1056"/>
      <c r="AM125" s="1056"/>
      <c r="AN125" s="1056"/>
      <c r="AO125" s="1057"/>
      <c r="AP125" s="1059" t="s">
        <v>493</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494</v>
      </c>
      <c r="CL125" s="1105"/>
      <c r="CM125" s="1105"/>
      <c r="CN125" s="1105"/>
      <c r="CO125" s="1106"/>
      <c r="CP125" s="1037" t="s">
        <v>495</v>
      </c>
      <c r="CQ125" s="986"/>
      <c r="CR125" s="986"/>
      <c r="CS125" s="986"/>
      <c r="CT125" s="986"/>
      <c r="CU125" s="986"/>
      <c r="CV125" s="986"/>
      <c r="CW125" s="986"/>
      <c r="CX125" s="986"/>
      <c r="CY125" s="986"/>
      <c r="CZ125" s="986"/>
      <c r="DA125" s="986"/>
      <c r="DB125" s="986"/>
      <c r="DC125" s="986"/>
      <c r="DD125" s="986"/>
      <c r="DE125" s="986"/>
      <c r="DF125" s="987"/>
      <c r="DG125" s="1023" t="s">
        <v>496</v>
      </c>
      <c r="DH125" s="1024"/>
      <c r="DI125" s="1024"/>
      <c r="DJ125" s="1024"/>
      <c r="DK125" s="1024"/>
      <c r="DL125" s="1024" t="s">
        <v>448</v>
      </c>
      <c r="DM125" s="1024"/>
      <c r="DN125" s="1024"/>
      <c r="DO125" s="1024"/>
      <c r="DP125" s="1024"/>
      <c r="DQ125" s="1024" t="s">
        <v>496</v>
      </c>
      <c r="DR125" s="1024"/>
      <c r="DS125" s="1024"/>
      <c r="DT125" s="1024"/>
      <c r="DU125" s="1024"/>
      <c r="DV125" s="1025" t="s">
        <v>490</v>
      </c>
      <c r="DW125" s="1025"/>
      <c r="DX125" s="1025"/>
      <c r="DY125" s="1025"/>
      <c r="DZ125" s="1026"/>
    </row>
    <row r="126" spans="1:130" s="247" customFormat="1" ht="26.25" customHeight="1" thickBot="1" x14ac:dyDescent="0.3">
      <c r="A126" s="1156"/>
      <c r="B126" s="1043"/>
      <c r="C126" s="1013" t="s">
        <v>477</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422</v>
      </c>
      <c r="AB126" s="1056"/>
      <c r="AC126" s="1056"/>
      <c r="AD126" s="1056"/>
      <c r="AE126" s="1057"/>
      <c r="AF126" s="1058" t="s">
        <v>490</v>
      </c>
      <c r="AG126" s="1056"/>
      <c r="AH126" s="1056"/>
      <c r="AI126" s="1056"/>
      <c r="AJ126" s="1057"/>
      <c r="AK126" s="1058" t="s">
        <v>490</v>
      </c>
      <c r="AL126" s="1056"/>
      <c r="AM126" s="1056"/>
      <c r="AN126" s="1056"/>
      <c r="AO126" s="1057"/>
      <c r="AP126" s="1059" t="s">
        <v>130</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497</v>
      </c>
      <c r="CQ126" s="1047"/>
      <c r="CR126" s="1047"/>
      <c r="CS126" s="1047"/>
      <c r="CT126" s="1047"/>
      <c r="CU126" s="1047"/>
      <c r="CV126" s="1047"/>
      <c r="CW126" s="1047"/>
      <c r="CX126" s="1047"/>
      <c r="CY126" s="1047"/>
      <c r="CZ126" s="1047"/>
      <c r="DA126" s="1047"/>
      <c r="DB126" s="1047"/>
      <c r="DC126" s="1047"/>
      <c r="DD126" s="1047"/>
      <c r="DE126" s="1047"/>
      <c r="DF126" s="1048"/>
      <c r="DG126" s="1016" t="s">
        <v>490</v>
      </c>
      <c r="DH126" s="1017"/>
      <c r="DI126" s="1017"/>
      <c r="DJ126" s="1017"/>
      <c r="DK126" s="1017"/>
      <c r="DL126" s="1017" t="s">
        <v>472</v>
      </c>
      <c r="DM126" s="1017"/>
      <c r="DN126" s="1017"/>
      <c r="DO126" s="1017"/>
      <c r="DP126" s="1017"/>
      <c r="DQ126" s="1017" t="s">
        <v>422</v>
      </c>
      <c r="DR126" s="1017"/>
      <c r="DS126" s="1017"/>
      <c r="DT126" s="1017"/>
      <c r="DU126" s="1017"/>
      <c r="DV126" s="1018" t="s">
        <v>472</v>
      </c>
      <c r="DW126" s="1018"/>
      <c r="DX126" s="1018"/>
      <c r="DY126" s="1018"/>
      <c r="DZ126" s="1019"/>
    </row>
    <row r="127" spans="1:130" s="247" customFormat="1" ht="26.25" customHeight="1" x14ac:dyDescent="0.25">
      <c r="A127" s="1157"/>
      <c r="B127" s="1045"/>
      <c r="C127" s="1099" t="s">
        <v>498</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448</v>
      </c>
      <c r="AB127" s="1056"/>
      <c r="AC127" s="1056"/>
      <c r="AD127" s="1056"/>
      <c r="AE127" s="1057"/>
      <c r="AF127" s="1058" t="s">
        <v>422</v>
      </c>
      <c r="AG127" s="1056"/>
      <c r="AH127" s="1056"/>
      <c r="AI127" s="1056"/>
      <c r="AJ127" s="1057"/>
      <c r="AK127" s="1058" t="s">
        <v>496</v>
      </c>
      <c r="AL127" s="1056"/>
      <c r="AM127" s="1056"/>
      <c r="AN127" s="1056"/>
      <c r="AO127" s="1057"/>
      <c r="AP127" s="1059" t="s">
        <v>130</v>
      </c>
      <c r="AQ127" s="1060"/>
      <c r="AR127" s="1060"/>
      <c r="AS127" s="1060"/>
      <c r="AT127" s="1061"/>
      <c r="AU127" s="283"/>
      <c r="AV127" s="283"/>
      <c r="AW127" s="283"/>
      <c r="AX127" s="1129" t="s">
        <v>499</v>
      </c>
      <c r="AY127" s="1130"/>
      <c r="AZ127" s="1130"/>
      <c r="BA127" s="1130"/>
      <c r="BB127" s="1130"/>
      <c r="BC127" s="1130"/>
      <c r="BD127" s="1130"/>
      <c r="BE127" s="1131"/>
      <c r="BF127" s="1132" t="s">
        <v>500</v>
      </c>
      <c r="BG127" s="1130"/>
      <c r="BH127" s="1130"/>
      <c r="BI127" s="1130"/>
      <c r="BJ127" s="1130"/>
      <c r="BK127" s="1130"/>
      <c r="BL127" s="1131"/>
      <c r="BM127" s="1132" t="s">
        <v>501</v>
      </c>
      <c r="BN127" s="1130"/>
      <c r="BO127" s="1130"/>
      <c r="BP127" s="1130"/>
      <c r="BQ127" s="1130"/>
      <c r="BR127" s="1130"/>
      <c r="BS127" s="1131"/>
      <c r="BT127" s="1132" t="s">
        <v>502</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503</v>
      </c>
      <c r="CQ127" s="1047"/>
      <c r="CR127" s="1047"/>
      <c r="CS127" s="1047"/>
      <c r="CT127" s="1047"/>
      <c r="CU127" s="1047"/>
      <c r="CV127" s="1047"/>
      <c r="CW127" s="1047"/>
      <c r="CX127" s="1047"/>
      <c r="CY127" s="1047"/>
      <c r="CZ127" s="1047"/>
      <c r="DA127" s="1047"/>
      <c r="DB127" s="1047"/>
      <c r="DC127" s="1047"/>
      <c r="DD127" s="1047"/>
      <c r="DE127" s="1047"/>
      <c r="DF127" s="1048"/>
      <c r="DG127" s="1016" t="s">
        <v>130</v>
      </c>
      <c r="DH127" s="1017"/>
      <c r="DI127" s="1017"/>
      <c r="DJ127" s="1017"/>
      <c r="DK127" s="1017"/>
      <c r="DL127" s="1017" t="s">
        <v>490</v>
      </c>
      <c r="DM127" s="1017"/>
      <c r="DN127" s="1017"/>
      <c r="DO127" s="1017"/>
      <c r="DP127" s="1017"/>
      <c r="DQ127" s="1017" t="s">
        <v>490</v>
      </c>
      <c r="DR127" s="1017"/>
      <c r="DS127" s="1017"/>
      <c r="DT127" s="1017"/>
      <c r="DU127" s="1017"/>
      <c r="DV127" s="1018" t="s">
        <v>490</v>
      </c>
      <c r="DW127" s="1018"/>
      <c r="DX127" s="1018"/>
      <c r="DY127" s="1018"/>
      <c r="DZ127" s="1019"/>
    </row>
    <row r="128" spans="1:130" s="247" customFormat="1" ht="26.25" customHeight="1" thickBot="1" x14ac:dyDescent="0.3">
      <c r="A128" s="1140" t="s">
        <v>504</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505</v>
      </c>
      <c r="X128" s="1142"/>
      <c r="Y128" s="1142"/>
      <c r="Z128" s="1143"/>
      <c r="AA128" s="1144">
        <v>13332</v>
      </c>
      <c r="AB128" s="1145"/>
      <c r="AC128" s="1145"/>
      <c r="AD128" s="1145"/>
      <c r="AE128" s="1146"/>
      <c r="AF128" s="1147">
        <v>18332</v>
      </c>
      <c r="AG128" s="1145"/>
      <c r="AH128" s="1145"/>
      <c r="AI128" s="1145"/>
      <c r="AJ128" s="1146"/>
      <c r="AK128" s="1147">
        <v>18332</v>
      </c>
      <c r="AL128" s="1145"/>
      <c r="AM128" s="1145"/>
      <c r="AN128" s="1145"/>
      <c r="AO128" s="1146"/>
      <c r="AP128" s="1148"/>
      <c r="AQ128" s="1149"/>
      <c r="AR128" s="1149"/>
      <c r="AS128" s="1149"/>
      <c r="AT128" s="1150"/>
      <c r="AU128" s="283"/>
      <c r="AV128" s="283"/>
      <c r="AW128" s="283"/>
      <c r="AX128" s="985" t="s">
        <v>506</v>
      </c>
      <c r="AY128" s="986"/>
      <c r="AZ128" s="986"/>
      <c r="BA128" s="986"/>
      <c r="BB128" s="986"/>
      <c r="BC128" s="986"/>
      <c r="BD128" s="986"/>
      <c r="BE128" s="987"/>
      <c r="BF128" s="1151" t="s">
        <v>422</v>
      </c>
      <c r="BG128" s="1152"/>
      <c r="BH128" s="1152"/>
      <c r="BI128" s="1152"/>
      <c r="BJ128" s="1152"/>
      <c r="BK128" s="1152"/>
      <c r="BL128" s="1153"/>
      <c r="BM128" s="1151">
        <v>13.32</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507</v>
      </c>
      <c r="CQ128" s="1134"/>
      <c r="CR128" s="1134"/>
      <c r="CS128" s="1134"/>
      <c r="CT128" s="1134"/>
      <c r="CU128" s="1134"/>
      <c r="CV128" s="1134"/>
      <c r="CW128" s="1134"/>
      <c r="CX128" s="1134"/>
      <c r="CY128" s="1134"/>
      <c r="CZ128" s="1134"/>
      <c r="DA128" s="1134"/>
      <c r="DB128" s="1134"/>
      <c r="DC128" s="1134"/>
      <c r="DD128" s="1134"/>
      <c r="DE128" s="1134"/>
      <c r="DF128" s="1135"/>
      <c r="DG128" s="1136" t="s">
        <v>496</v>
      </c>
      <c r="DH128" s="1137"/>
      <c r="DI128" s="1137"/>
      <c r="DJ128" s="1137"/>
      <c r="DK128" s="1137"/>
      <c r="DL128" s="1137" t="s">
        <v>493</v>
      </c>
      <c r="DM128" s="1137"/>
      <c r="DN128" s="1137"/>
      <c r="DO128" s="1137"/>
      <c r="DP128" s="1137"/>
      <c r="DQ128" s="1137" t="s">
        <v>422</v>
      </c>
      <c r="DR128" s="1137"/>
      <c r="DS128" s="1137"/>
      <c r="DT128" s="1137"/>
      <c r="DU128" s="1137"/>
      <c r="DV128" s="1138" t="s">
        <v>489</v>
      </c>
      <c r="DW128" s="1138"/>
      <c r="DX128" s="1138"/>
      <c r="DY128" s="1138"/>
      <c r="DZ128" s="1139"/>
    </row>
    <row r="129" spans="1:131" s="247" customFormat="1" ht="26.25" customHeight="1" x14ac:dyDescent="0.2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508</v>
      </c>
      <c r="X129" s="1171"/>
      <c r="Y129" s="1171"/>
      <c r="Z129" s="1172"/>
      <c r="AA129" s="1055">
        <v>10602607</v>
      </c>
      <c r="AB129" s="1056"/>
      <c r="AC129" s="1056"/>
      <c r="AD129" s="1056"/>
      <c r="AE129" s="1057"/>
      <c r="AF129" s="1058">
        <v>10478028</v>
      </c>
      <c r="AG129" s="1056"/>
      <c r="AH129" s="1056"/>
      <c r="AI129" s="1056"/>
      <c r="AJ129" s="1057"/>
      <c r="AK129" s="1058">
        <v>10074527</v>
      </c>
      <c r="AL129" s="1056"/>
      <c r="AM129" s="1056"/>
      <c r="AN129" s="1056"/>
      <c r="AO129" s="1057"/>
      <c r="AP129" s="1173"/>
      <c r="AQ129" s="1174"/>
      <c r="AR129" s="1174"/>
      <c r="AS129" s="1174"/>
      <c r="AT129" s="1175"/>
      <c r="AU129" s="285"/>
      <c r="AV129" s="285"/>
      <c r="AW129" s="285"/>
      <c r="AX129" s="1164" t="s">
        <v>509</v>
      </c>
      <c r="AY129" s="1047"/>
      <c r="AZ129" s="1047"/>
      <c r="BA129" s="1047"/>
      <c r="BB129" s="1047"/>
      <c r="BC129" s="1047"/>
      <c r="BD129" s="1047"/>
      <c r="BE129" s="1048"/>
      <c r="BF129" s="1165" t="s">
        <v>448</v>
      </c>
      <c r="BG129" s="1166"/>
      <c r="BH129" s="1166"/>
      <c r="BI129" s="1166"/>
      <c r="BJ129" s="1166"/>
      <c r="BK129" s="1166"/>
      <c r="BL129" s="1167"/>
      <c r="BM129" s="1165">
        <v>18.32</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5">
      <c r="A130" s="1027" t="s">
        <v>510</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511</v>
      </c>
      <c r="X130" s="1171"/>
      <c r="Y130" s="1171"/>
      <c r="Z130" s="1172"/>
      <c r="AA130" s="1055">
        <v>2011888</v>
      </c>
      <c r="AB130" s="1056"/>
      <c r="AC130" s="1056"/>
      <c r="AD130" s="1056"/>
      <c r="AE130" s="1057"/>
      <c r="AF130" s="1058">
        <v>2005120</v>
      </c>
      <c r="AG130" s="1056"/>
      <c r="AH130" s="1056"/>
      <c r="AI130" s="1056"/>
      <c r="AJ130" s="1057"/>
      <c r="AK130" s="1058">
        <v>1742678</v>
      </c>
      <c r="AL130" s="1056"/>
      <c r="AM130" s="1056"/>
      <c r="AN130" s="1056"/>
      <c r="AO130" s="1057"/>
      <c r="AP130" s="1173"/>
      <c r="AQ130" s="1174"/>
      <c r="AR130" s="1174"/>
      <c r="AS130" s="1174"/>
      <c r="AT130" s="1175"/>
      <c r="AU130" s="285"/>
      <c r="AV130" s="285"/>
      <c r="AW130" s="285"/>
      <c r="AX130" s="1164" t="s">
        <v>512</v>
      </c>
      <c r="AY130" s="1047"/>
      <c r="AZ130" s="1047"/>
      <c r="BA130" s="1047"/>
      <c r="BB130" s="1047"/>
      <c r="BC130" s="1047"/>
      <c r="BD130" s="1047"/>
      <c r="BE130" s="1048"/>
      <c r="BF130" s="1201">
        <v>11.9</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3">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513</v>
      </c>
      <c r="X131" s="1209"/>
      <c r="Y131" s="1209"/>
      <c r="Z131" s="1210"/>
      <c r="AA131" s="1102">
        <v>8590719</v>
      </c>
      <c r="AB131" s="1081"/>
      <c r="AC131" s="1081"/>
      <c r="AD131" s="1081"/>
      <c r="AE131" s="1082"/>
      <c r="AF131" s="1080">
        <v>8472908</v>
      </c>
      <c r="AG131" s="1081"/>
      <c r="AH131" s="1081"/>
      <c r="AI131" s="1081"/>
      <c r="AJ131" s="1082"/>
      <c r="AK131" s="1080">
        <v>8331849</v>
      </c>
      <c r="AL131" s="1081"/>
      <c r="AM131" s="1081"/>
      <c r="AN131" s="1081"/>
      <c r="AO131" s="1082"/>
      <c r="AP131" s="1211"/>
      <c r="AQ131" s="1212"/>
      <c r="AR131" s="1212"/>
      <c r="AS131" s="1212"/>
      <c r="AT131" s="1213"/>
      <c r="AU131" s="285"/>
      <c r="AV131" s="285"/>
      <c r="AW131" s="285"/>
      <c r="AX131" s="1183" t="s">
        <v>514</v>
      </c>
      <c r="AY131" s="1134"/>
      <c r="AZ131" s="1134"/>
      <c r="BA131" s="1134"/>
      <c r="BB131" s="1134"/>
      <c r="BC131" s="1134"/>
      <c r="BD131" s="1134"/>
      <c r="BE131" s="1135"/>
      <c r="BF131" s="1184" t="s">
        <v>448</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5">
      <c r="A132" s="1190" t="s">
        <v>515</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516</v>
      </c>
      <c r="W132" s="1194"/>
      <c r="X132" s="1194"/>
      <c r="Y132" s="1194"/>
      <c r="Z132" s="1195"/>
      <c r="AA132" s="1196">
        <v>11.80199236</v>
      </c>
      <c r="AB132" s="1197"/>
      <c r="AC132" s="1197"/>
      <c r="AD132" s="1197"/>
      <c r="AE132" s="1198"/>
      <c r="AF132" s="1199">
        <v>11.977977340000001</v>
      </c>
      <c r="AG132" s="1197"/>
      <c r="AH132" s="1197"/>
      <c r="AI132" s="1197"/>
      <c r="AJ132" s="1198"/>
      <c r="AK132" s="1199">
        <v>12.116218140000001</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3">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517</v>
      </c>
      <c r="W133" s="1177"/>
      <c r="X133" s="1177"/>
      <c r="Y133" s="1177"/>
      <c r="Z133" s="1178"/>
      <c r="AA133" s="1179">
        <v>11.5</v>
      </c>
      <c r="AB133" s="1180"/>
      <c r="AC133" s="1180"/>
      <c r="AD133" s="1180"/>
      <c r="AE133" s="1181"/>
      <c r="AF133" s="1179">
        <v>11.7</v>
      </c>
      <c r="AG133" s="1180"/>
      <c r="AH133" s="1180"/>
      <c r="AI133" s="1180"/>
      <c r="AJ133" s="1181"/>
      <c r="AK133" s="1179">
        <v>11.9</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2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5"/>
  </sheetData>
  <sheetProtection algorithmName="SHA-512" hashValue="w35H6UUNqD2OVRgNjijmrrdHy4hZ1sfjpUWYtTEwZxZ7khsxhiKp/ysjQdBWHctDWQOC33rujRYvBrxKslRNOg==" saltValue="BC9R/q17XFWzziIDkDe/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292" customWidth="1"/>
    <col min="121" max="121" width="0" style="291" hidden="1" customWidth="1"/>
    <col min="122" max="16384" width="9" style="291" hidden="1"/>
  </cols>
  <sheetData>
    <row r="1" spans="1:120" ht="12.75"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91"/>
    </row>
    <row r="17" spans="119:120" ht="12.75" x14ac:dyDescent="0.25">
      <c r="DP17" s="291"/>
    </row>
    <row r="18" spans="119:120" ht="12.75" x14ac:dyDescent="0.25"/>
    <row r="19" spans="119:120" ht="12.75" x14ac:dyDescent="0.25"/>
    <row r="20" spans="119:120" ht="12.75" x14ac:dyDescent="0.25">
      <c r="DO20" s="291"/>
      <c r="DP20" s="291"/>
    </row>
    <row r="21" spans="119:120" ht="12.75" x14ac:dyDescent="0.25">
      <c r="DP21" s="291"/>
    </row>
    <row r="22" spans="119:120" ht="12.75" x14ac:dyDescent="0.25"/>
    <row r="23" spans="119:120" ht="12.75" x14ac:dyDescent="0.25">
      <c r="DO23" s="291"/>
      <c r="DP23" s="291"/>
    </row>
    <row r="24" spans="119:120" ht="12.75" x14ac:dyDescent="0.25">
      <c r="DP24" s="291"/>
    </row>
    <row r="25" spans="119:120" ht="12.75" x14ac:dyDescent="0.25">
      <c r="DP25" s="291"/>
    </row>
    <row r="26" spans="119:120" ht="12.75" x14ac:dyDescent="0.25">
      <c r="DO26" s="291"/>
      <c r="DP26" s="291"/>
    </row>
    <row r="27" spans="119:120" ht="12.75" x14ac:dyDescent="0.25"/>
    <row r="28" spans="119:120" ht="12.75" x14ac:dyDescent="0.25">
      <c r="DO28" s="291"/>
      <c r="DP28" s="291"/>
    </row>
    <row r="29" spans="119:120" ht="12.75" x14ac:dyDescent="0.25">
      <c r="DP29" s="291"/>
    </row>
    <row r="30" spans="119:120" ht="12.75" x14ac:dyDescent="0.25"/>
    <row r="31" spans="119:120" ht="12.75" x14ac:dyDescent="0.25">
      <c r="DO31" s="291"/>
      <c r="DP31" s="291"/>
    </row>
    <row r="32" spans="119:120" ht="12.75" x14ac:dyDescent="0.25"/>
    <row r="33" spans="98:120" ht="12.75" x14ac:dyDescent="0.25">
      <c r="DO33" s="291"/>
      <c r="DP33" s="291"/>
    </row>
    <row r="34" spans="98:120" ht="12.75" x14ac:dyDescent="0.25">
      <c r="DM34" s="291"/>
    </row>
    <row r="35" spans="98:120" ht="12.75" x14ac:dyDescent="0.25">
      <c r="CT35" s="291"/>
      <c r="CU35" s="291"/>
      <c r="CV35" s="291"/>
      <c r="CY35" s="291"/>
      <c r="CZ35" s="291"/>
      <c r="DA35" s="291"/>
      <c r="DD35" s="291"/>
      <c r="DE35" s="291"/>
      <c r="DF35" s="291"/>
      <c r="DI35" s="291"/>
      <c r="DJ35" s="291"/>
      <c r="DK35" s="291"/>
      <c r="DM35" s="291"/>
      <c r="DN35" s="291"/>
      <c r="DO35" s="291"/>
      <c r="DP35" s="291"/>
    </row>
    <row r="36" spans="98:120" ht="12.75" x14ac:dyDescent="0.25"/>
    <row r="37" spans="98:120" ht="12.75" x14ac:dyDescent="0.25">
      <c r="CW37" s="291"/>
      <c r="DB37" s="291"/>
      <c r="DG37" s="291"/>
      <c r="DL37" s="291"/>
      <c r="DP37" s="291"/>
    </row>
    <row r="38" spans="98:120" ht="12.75" x14ac:dyDescent="0.25">
      <c r="CT38" s="291"/>
      <c r="CU38" s="291"/>
      <c r="CV38" s="291"/>
      <c r="CW38" s="291"/>
      <c r="CY38" s="291"/>
      <c r="CZ38" s="291"/>
      <c r="DA38" s="291"/>
      <c r="DB38" s="291"/>
      <c r="DD38" s="291"/>
      <c r="DE38" s="291"/>
      <c r="DF38" s="291"/>
      <c r="DG38" s="291"/>
      <c r="DI38" s="291"/>
      <c r="DJ38" s="291"/>
      <c r="DK38" s="291"/>
      <c r="DL38" s="291"/>
      <c r="DN38" s="291"/>
      <c r="DO38" s="291"/>
      <c r="DP38" s="29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91"/>
      <c r="DO49" s="291"/>
      <c r="DP49" s="29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91"/>
      <c r="CS63" s="291"/>
      <c r="CX63" s="291"/>
      <c r="DC63" s="291"/>
      <c r="DH63" s="291"/>
    </row>
    <row r="64" spans="22:120" ht="12.75" x14ac:dyDescent="0.25">
      <c r="V64" s="291"/>
    </row>
    <row r="65" spans="15:120" ht="12.75" x14ac:dyDescent="0.2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2.75" x14ac:dyDescent="0.25">
      <c r="Q66" s="291"/>
      <c r="S66" s="291"/>
      <c r="U66" s="291"/>
      <c r="DM66" s="291"/>
    </row>
    <row r="67" spans="15:120" ht="12.75" x14ac:dyDescent="0.2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2.75" x14ac:dyDescent="0.25"/>
    <row r="69" spans="15:120" ht="12.75" x14ac:dyDescent="0.25"/>
    <row r="70" spans="15:120" ht="12.75" x14ac:dyDescent="0.25"/>
    <row r="71" spans="15:120" ht="12.75" x14ac:dyDescent="0.25"/>
    <row r="72" spans="15:120" ht="12.75" x14ac:dyDescent="0.25">
      <c r="DP72" s="291"/>
    </row>
    <row r="73" spans="15:120" ht="12.75" x14ac:dyDescent="0.25">
      <c r="DP73" s="29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91"/>
      <c r="CX96" s="291"/>
      <c r="DC96" s="291"/>
      <c r="DH96" s="291"/>
    </row>
    <row r="97" spans="24:120" ht="12.75" x14ac:dyDescent="0.25">
      <c r="CS97" s="291"/>
      <c r="CX97" s="291"/>
      <c r="DC97" s="291"/>
      <c r="DH97" s="291"/>
      <c r="DP97" s="292" t="s">
        <v>518</v>
      </c>
    </row>
    <row r="98" spans="24:120" ht="12.75" hidden="1" x14ac:dyDescent="0.25">
      <c r="CS98" s="291"/>
      <c r="CX98" s="291"/>
      <c r="DC98" s="291"/>
      <c r="DH98" s="291"/>
    </row>
    <row r="99" spans="24:120" ht="12.75" hidden="1" x14ac:dyDescent="0.25">
      <c r="CS99" s="291"/>
      <c r="CX99" s="291"/>
      <c r="DC99" s="291"/>
      <c r="DH99" s="291"/>
    </row>
    <row r="101" spans="24:120" ht="12" hidden="1" customHeight="1" x14ac:dyDescent="0.2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5">
      <c r="CU102" s="291"/>
      <c r="CZ102" s="291"/>
      <c r="DE102" s="291"/>
      <c r="DJ102" s="291"/>
      <c r="DM102" s="291"/>
    </row>
    <row r="103" spans="24:120" ht="12.75" hidden="1" x14ac:dyDescent="0.25">
      <c r="CT103" s="291"/>
      <c r="CV103" s="291"/>
      <c r="CW103" s="291"/>
      <c r="CY103" s="291"/>
      <c r="DA103" s="291"/>
      <c r="DB103" s="291"/>
      <c r="DD103" s="291"/>
      <c r="DF103" s="291"/>
      <c r="DG103" s="291"/>
      <c r="DI103" s="291"/>
      <c r="DK103" s="291"/>
      <c r="DL103" s="291"/>
      <c r="DM103" s="291"/>
      <c r="DN103" s="291"/>
      <c r="DO103" s="291"/>
      <c r="DP103" s="291"/>
    </row>
    <row r="104" spans="24:120" ht="12.75" hidden="1" x14ac:dyDescent="0.25">
      <c r="CV104" s="291"/>
      <c r="CW104" s="291"/>
      <c r="DA104" s="291"/>
      <c r="DB104" s="291"/>
      <c r="DF104" s="291"/>
      <c r="DG104" s="291"/>
      <c r="DK104" s="291"/>
      <c r="DL104" s="291"/>
      <c r="DN104" s="291"/>
      <c r="DO104" s="291"/>
      <c r="DP104" s="291"/>
    </row>
    <row r="105" spans="24:120" ht="12.75" hidden="1" customHeight="1" x14ac:dyDescent="0.25"/>
  </sheetData>
  <sheetProtection algorithmName="SHA-512" hashValue="JTCfM119DhqO+6s8PB3AHUIX2emljRamw+si2FjRU+4LVPGhJ8oI7GRqyi5NDopRWogDiWi6PYw0xQ/G2qnOdw==" saltValue="1WHXPjfZcH9BcjICUQgE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5"/>
  <cols>
    <col min="1" max="116" width="2.59765625" style="292" customWidth="1"/>
    <col min="117" max="16384" width="9" style="291" hidden="1"/>
  </cols>
  <sheetData>
    <row r="1" spans="2:116" ht="12.75"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2.75" x14ac:dyDescent="0.25"/>
    <row r="3" spans="2:116" ht="12.75" x14ac:dyDescent="0.25"/>
    <row r="4" spans="2:116" ht="12.75" x14ac:dyDescent="0.2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2.75" x14ac:dyDescent="0.2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2.75" x14ac:dyDescent="0.25"/>
    <row r="20" spans="9:116" ht="12.75" x14ac:dyDescent="0.25"/>
    <row r="21" spans="9:116" ht="12.75" x14ac:dyDescent="0.25">
      <c r="DL21" s="291"/>
    </row>
    <row r="22" spans="9:116" ht="12.75" x14ac:dyDescent="0.25">
      <c r="DI22" s="291"/>
      <c r="DJ22" s="291"/>
      <c r="DK22" s="291"/>
      <c r="DL22" s="291"/>
    </row>
    <row r="23" spans="9:116" ht="12.75" x14ac:dyDescent="0.25">
      <c r="CY23" s="291"/>
      <c r="CZ23" s="291"/>
      <c r="DA23" s="291"/>
      <c r="DB23" s="291"/>
      <c r="DC23" s="291"/>
      <c r="DD23" s="291"/>
      <c r="DE23" s="291"/>
      <c r="DF23" s="291"/>
      <c r="DG23" s="291"/>
      <c r="DH23" s="291"/>
      <c r="DI23" s="291"/>
      <c r="DJ23" s="291"/>
      <c r="DK23" s="291"/>
      <c r="DL23" s="29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91"/>
      <c r="DA35" s="291"/>
      <c r="DB35" s="291"/>
      <c r="DC35" s="291"/>
      <c r="DD35" s="291"/>
      <c r="DE35" s="291"/>
      <c r="DF35" s="291"/>
      <c r="DG35" s="291"/>
      <c r="DH35" s="291"/>
      <c r="DI35" s="291"/>
      <c r="DJ35" s="291"/>
      <c r="DK35" s="291"/>
      <c r="DL35" s="291"/>
    </row>
    <row r="36" spans="15:116" ht="12.75" x14ac:dyDescent="0.25"/>
    <row r="37" spans="15:116" ht="12.75" x14ac:dyDescent="0.25">
      <c r="DL37" s="291"/>
    </row>
    <row r="38" spans="15:116" ht="12.75" x14ac:dyDescent="0.25">
      <c r="DI38" s="291"/>
      <c r="DJ38" s="291"/>
      <c r="DK38" s="291"/>
      <c r="DL38" s="291"/>
    </row>
    <row r="39" spans="15:116" ht="12.75" x14ac:dyDescent="0.25"/>
    <row r="40" spans="15:116" ht="12.75" x14ac:dyDescent="0.25"/>
    <row r="41" spans="15:116" ht="12.75" x14ac:dyDescent="0.25"/>
    <row r="42" spans="15:116" ht="12.75" x14ac:dyDescent="0.25"/>
    <row r="43" spans="15:116" ht="12.75" x14ac:dyDescent="0.2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2.75" x14ac:dyDescent="0.25">
      <c r="DL44" s="291"/>
    </row>
    <row r="45" spans="15:116" ht="12.75" x14ac:dyDescent="0.25"/>
    <row r="46" spans="15:116" ht="12.75" x14ac:dyDescent="0.25">
      <c r="DA46" s="291"/>
      <c r="DB46" s="291"/>
      <c r="DC46" s="291"/>
      <c r="DD46" s="291"/>
      <c r="DE46" s="291"/>
      <c r="DF46" s="291"/>
      <c r="DG46" s="291"/>
      <c r="DH46" s="291"/>
      <c r="DI46" s="291"/>
      <c r="DJ46" s="291"/>
      <c r="DK46" s="291"/>
      <c r="DL46" s="291"/>
    </row>
    <row r="47" spans="15:116" ht="12.75" x14ac:dyDescent="0.25"/>
    <row r="48" spans="15:116" ht="12.75" x14ac:dyDescent="0.25"/>
    <row r="49" spans="104:116" ht="12.75" x14ac:dyDescent="0.25"/>
    <row r="50" spans="104:116" ht="12.75" x14ac:dyDescent="0.25">
      <c r="CZ50" s="291"/>
      <c r="DA50" s="291"/>
      <c r="DB50" s="291"/>
      <c r="DC50" s="291"/>
      <c r="DD50" s="291"/>
      <c r="DE50" s="291"/>
      <c r="DF50" s="291"/>
      <c r="DG50" s="291"/>
      <c r="DH50" s="291"/>
      <c r="DI50" s="291"/>
      <c r="DJ50" s="291"/>
      <c r="DK50" s="291"/>
      <c r="DL50" s="291"/>
    </row>
    <row r="51" spans="104:116" ht="12.75" x14ac:dyDescent="0.25"/>
    <row r="52" spans="104:116" ht="12.75" x14ac:dyDescent="0.25"/>
    <row r="53" spans="104:116" ht="12.75" x14ac:dyDescent="0.25">
      <c r="DL53" s="29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91"/>
      <c r="DD67" s="291"/>
      <c r="DE67" s="291"/>
      <c r="DF67" s="291"/>
      <c r="DG67" s="291"/>
      <c r="DH67" s="291"/>
      <c r="DI67" s="291"/>
      <c r="DJ67" s="291"/>
      <c r="DK67" s="291"/>
      <c r="DL67" s="29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KC1vaEUG6sQRYN9zlenX8xEFfpO+D2Bm/snvUaiaz2bRMTg+KUvfIg4QNPACgSm4CBMtfY7ig6pX6qwBCa0OPw==" saltValue="pwd3/PAfCUgt74sLTH4z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5"/>
  <cols>
    <col min="1" max="36" width="2.46484375" style="293" customWidth="1"/>
    <col min="37" max="44" width="17" style="293" customWidth="1"/>
    <col min="45" max="45" width="6.1328125" style="300" customWidth="1"/>
    <col min="46" max="46" width="3" style="298" customWidth="1"/>
    <col min="47" max="47" width="19.1328125" style="293" hidden="1" customWidth="1"/>
    <col min="48" max="52" width="12.59765625" style="293" hidden="1" customWidth="1"/>
    <col min="53" max="16384" width="8.59765625" style="293" hidden="1"/>
  </cols>
  <sheetData>
    <row r="1" spans="1:46" ht="12.75" x14ac:dyDescent="0.25">
      <c r="AS1" s="294"/>
      <c r="AT1" s="294"/>
    </row>
    <row r="2" spans="1:46" ht="12.75" x14ac:dyDescent="0.25">
      <c r="AS2" s="294"/>
      <c r="AT2" s="294"/>
    </row>
    <row r="3" spans="1:46" ht="12.75" x14ac:dyDescent="0.25">
      <c r="AS3" s="294"/>
      <c r="AT3" s="294"/>
    </row>
    <row r="4" spans="1:46" ht="12.75" x14ac:dyDescent="0.25">
      <c r="AS4" s="294"/>
      <c r="AT4" s="294"/>
    </row>
    <row r="5" spans="1:46" ht="16.149999999999999" x14ac:dyDescent="0.2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2.75" x14ac:dyDescent="0.2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ht="12.75" x14ac:dyDescent="0.2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521</v>
      </c>
      <c r="AP7" s="304"/>
      <c r="AQ7" s="305" t="s">
        <v>522</v>
      </c>
      <c r="AR7" s="306"/>
    </row>
    <row r="8" spans="1:46" ht="12.75" x14ac:dyDescent="0.2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523</v>
      </c>
      <c r="AQ8" s="311" t="s">
        <v>524</v>
      </c>
      <c r="AR8" s="312" t="s">
        <v>525</v>
      </c>
    </row>
    <row r="9" spans="1:46" ht="12.75" x14ac:dyDescent="0.2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526</v>
      </c>
      <c r="AL9" s="1220"/>
      <c r="AM9" s="1220"/>
      <c r="AN9" s="1221"/>
      <c r="AO9" s="313">
        <v>2515336</v>
      </c>
      <c r="AP9" s="313">
        <v>94010</v>
      </c>
      <c r="AQ9" s="314">
        <v>90613</v>
      </c>
      <c r="AR9" s="315">
        <v>3.7</v>
      </c>
    </row>
    <row r="10" spans="1:46" ht="12.75" x14ac:dyDescent="0.2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527</v>
      </c>
      <c r="AL10" s="1220"/>
      <c r="AM10" s="1220"/>
      <c r="AN10" s="1221"/>
      <c r="AO10" s="316">
        <v>9319</v>
      </c>
      <c r="AP10" s="316">
        <v>348</v>
      </c>
      <c r="AQ10" s="317">
        <v>7525</v>
      </c>
      <c r="AR10" s="318">
        <v>-95.4</v>
      </c>
    </row>
    <row r="11" spans="1:46" ht="13.5" customHeight="1" x14ac:dyDescent="0.2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528</v>
      </c>
      <c r="AL11" s="1220"/>
      <c r="AM11" s="1220"/>
      <c r="AN11" s="1221"/>
      <c r="AO11" s="316">
        <v>478354</v>
      </c>
      <c r="AP11" s="316">
        <v>17878</v>
      </c>
      <c r="AQ11" s="317">
        <v>9582</v>
      </c>
      <c r="AR11" s="318">
        <v>86.6</v>
      </c>
    </row>
    <row r="12" spans="1:46" ht="13.5" customHeight="1" x14ac:dyDescent="0.2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529</v>
      </c>
      <c r="AL12" s="1220"/>
      <c r="AM12" s="1220"/>
      <c r="AN12" s="1221"/>
      <c r="AO12" s="316">
        <v>24393</v>
      </c>
      <c r="AP12" s="316">
        <v>912</v>
      </c>
      <c r="AQ12" s="317">
        <v>1356</v>
      </c>
      <c r="AR12" s="318">
        <v>-32.700000000000003</v>
      </c>
    </row>
    <row r="13" spans="1:46" ht="13.5" customHeight="1" x14ac:dyDescent="0.2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530</v>
      </c>
      <c r="AL13" s="1220"/>
      <c r="AM13" s="1220"/>
      <c r="AN13" s="1221"/>
      <c r="AO13" s="316" t="s">
        <v>531</v>
      </c>
      <c r="AP13" s="316" t="s">
        <v>531</v>
      </c>
      <c r="AQ13" s="317">
        <v>2</v>
      </c>
      <c r="AR13" s="318" t="s">
        <v>531</v>
      </c>
    </row>
    <row r="14" spans="1:46" ht="13.5" customHeight="1" x14ac:dyDescent="0.2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532</v>
      </c>
      <c r="AL14" s="1220"/>
      <c r="AM14" s="1220"/>
      <c r="AN14" s="1221"/>
      <c r="AO14" s="316">
        <v>159984</v>
      </c>
      <c r="AP14" s="316">
        <v>5979</v>
      </c>
      <c r="AQ14" s="317">
        <v>4182</v>
      </c>
      <c r="AR14" s="318">
        <v>43</v>
      </c>
    </row>
    <row r="15" spans="1:46" ht="13.5" customHeight="1" x14ac:dyDescent="0.2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533</v>
      </c>
      <c r="AL15" s="1220"/>
      <c r="AM15" s="1220"/>
      <c r="AN15" s="1221"/>
      <c r="AO15" s="316">
        <v>144833</v>
      </c>
      <c r="AP15" s="316">
        <v>5413</v>
      </c>
      <c r="AQ15" s="317">
        <v>2331</v>
      </c>
      <c r="AR15" s="318">
        <v>132.19999999999999</v>
      </c>
    </row>
    <row r="16" spans="1:46" ht="12.75" x14ac:dyDescent="0.2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534</v>
      </c>
      <c r="AL16" s="1223"/>
      <c r="AM16" s="1223"/>
      <c r="AN16" s="1224"/>
      <c r="AO16" s="316">
        <v>-177536</v>
      </c>
      <c r="AP16" s="316">
        <v>-6635</v>
      </c>
      <c r="AQ16" s="317">
        <v>-8270</v>
      </c>
      <c r="AR16" s="318">
        <v>-19.8</v>
      </c>
    </row>
    <row r="17" spans="1:46" ht="12.75" x14ac:dyDescent="0.2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190</v>
      </c>
      <c r="AL17" s="1223"/>
      <c r="AM17" s="1223"/>
      <c r="AN17" s="1224"/>
      <c r="AO17" s="316">
        <v>3154683</v>
      </c>
      <c r="AP17" s="316">
        <v>117906</v>
      </c>
      <c r="AQ17" s="317">
        <v>107322</v>
      </c>
      <c r="AR17" s="318">
        <v>9.9</v>
      </c>
    </row>
    <row r="18" spans="1:46" ht="12.75" x14ac:dyDescent="0.2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2.75" x14ac:dyDescent="0.2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535</v>
      </c>
      <c r="AL19" s="294"/>
      <c r="AM19" s="294"/>
      <c r="AN19" s="294"/>
      <c r="AO19" s="294"/>
      <c r="AP19" s="294"/>
      <c r="AQ19" s="294"/>
      <c r="AR19" s="294"/>
    </row>
    <row r="20" spans="1:46" ht="12.75" x14ac:dyDescent="0.2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536</v>
      </c>
      <c r="AP20" s="324" t="s">
        <v>537</v>
      </c>
      <c r="AQ20" s="325" t="s">
        <v>538</v>
      </c>
      <c r="AR20" s="326"/>
    </row>
    <row r="21" spans="1:46" s="332" customFormat="1" ht="12.75" x14ac:dyDescent="0.2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539</v>
      </c>
      <c r="AL21" s="1215"/>
      <c r="AM21" s="1215"/>
      <c r="AN21" s="1216"/>
      <c r="AO21" s="328">
        <v>10.09</v>
      </c>
      <c r="AP21" s="329">
        <v>10.18</v>
      </c>
      <c r="AQ21" s="330">
        <v>-0.09</v>
      </c>
      <c r="AR21" s="299"/>
      <c r="AS21" s="331"/>
      <c r="AT21" s="327"/>
    </row>
    <row r="22" spans="1:46" s="332" customFormat="1" ht="12.75" x14ac:dyDescent="0.2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540</v>
      </c>
      <c r="AL22" s="1215"/>
      <c r="AM22" s="1215"/>
      <c r="AN22" s="1216"/>
      <c r="AO22" s="333">
        <v>98.9</v>
      </c>
      <c r="AP22" s="334">
        <v>97.7</v>
      </c>
      <c r="AQ22" s="335">
        <v>1.2</v>
      </c>
      <c r="AR22" s="319"/>
      <c r="AS22" s="331"/>
      <c r="AT22" s="327"/>
    </row>
    <row r="23" spans="1:46" s="332" customFormat="1" ht="12.75" x14ac:dyDescent="0.2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2.75" x14ac:dyDescent="0.2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2.75" x14ac:dyDescent="0.2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2.75" x14ac:dyDescent="0.25">
      <c r="A26" s="299" t="s">
        <v>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2.75" x14ac:dyDescent="0.25">
      <c r="A27" s="340"/>
      <c r="AO27" s="294"/>
      <c r="AP27" s="294"/>
      <c r="AQ27" s="294"/>
      <c r="AR27" s="294"/>
      <c r="AS27" s="294"/>
      <c r="AT27" s="294"/>
    </row>
    <row r="28" spans="1:46" ht="16.149999999999999" x14ac:dyDescent="0.25">
      <c r="A28" s="295" t="s">
        <v>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2.75" x14ac:dyDescent="0.2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543</v>
      </c>
      <c r="AL29" s="299"/>
      <c r="AM29" s="299"/>
      <c r="AN29" s="299"/>
      <c r="AO29" s="294"/>
      <c r="AP29" s="294"/>
      <c r="AQ29" s="294"/>
      <c r="AR29" s="294"/>
      <c r="AS29" s="342"/>
    </row>
    <row r="30" spans="1:46" ht="12.75" x14ac:dyDescent="0.2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521</v>
      </c>
      <c r="AP30" s="304"/>
      <c r="AQ30" s="305" t="s">
        <v>522</v>
      </c>
      <c r="AR30" s="306"/>
    </row>
    <row r="31" spans="1:46" ht="12.75" x14ac:dyDescent="0.2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523</v>
      </c>
      <c r="AQ31" s="311" t="s">
        <v>524</v>
      </c>
      <c r="AR31" s="312" t="s">
        <v>525</v>
      </c>
    </row>
    <row r="32" spans="1:46" ht="27" customHeight="1" x14ac:dyDescent="0.2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544</v>
      </c>
      <c r="AL32" s="1231"/>
      <c r="AM32" s="1231"/>
      <c r="AN32" s="1232"/>
      <c r="AO32" s="343">
        <v>2288456</v>
      </c>
      <c r="AP32" s="343">
        <v>85531</v>
      </c>
      <c r="AQ32" s="344">
        <v>67619</v>
      </c>
      <c r="AR32" s="345">
        <v>26.5</v>
      </c>
    </row>
    <row r="33" spans="1:46" ht="13.5" customHeight="1" x14ac:dyDescent="0.2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545</v>
      </c>
      <c r="AL33" s="1231"/>
      <c r="AM33" s="1231"/>
      <c r="AN33" s="1232"/>
      <c r="AO33" s="343" t="s">
        <v>531</v>
      </c>
      <c r="AP33" s="343" t="s">
        <v>531</v>
      </c>
      <c r="AQ33" s="344" t="s">
        <v>531</v>
      </c>
      <c r="AR33" s="345" t="s">
        <v>531</v>
      </c>
    </row>
    <row r="34" spans="1:46" ht="27" customHeight="1" x14ac:dyDescent="0.2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546</v>
      </c>
      <c r="AL34" s="1231"/>
      <c r="AM34" s="1231"/>
      <c r="AN34" s="1232"/>
      <c r="AO34" s="343" t="s">
        <v>531</v>
      </c>
      <c r="AP34" s="343" t="s">
        <v>531</v>
      </c>
      <c r="AQ34" s="344">
        <v>3</v>
      </c>
      <c r="AR34" s="345" t="s">
        <v>531</v>
      </c>
    </row>
    <row r="35" spans="1:46" ht="27" customHeight="1" x14ac:dyDescent="0.2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547</v>
      </c>
      <c r="AL35" s="1231"/>
      <c r="AM35" s="1231"/>
      <c r="AN35" s="1232"/>
      <c r="AO35" s="343">
        <v>447412</v>
      </c>
      <c r="AP35" s="343">
        <v>16722</v>
      </c>
      <c r="AQ35" s="344">
        <v>17835</v>
      </c>
      <c r="AR35" s="345">
        <v>-6.2</v>
      </c>
    </row>
    <row r="36" spans="1:46" ht="27" customHeight="1" x14ac:dyDescent="0.2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548</v>
      </c>
      <c r="AL36" s="1231"/>
      <c r="AM36" s="1231"/>
      <c r="AN36" s="1232"/>
      <c r="AO36" s="343">
        <v>34647</v>
      </c>
      <c r="AP36" s="343">
        <v>1295</v>
      </c>
      <c r="AQ36" s="344">
        <v>2401</v>
      </c>
      <c r="AR36" s="345">
        <v>-46.1</v>
      </c>
    </row>
    <row r="37" spans="1:46" ht="13.5" customHeight="1" x14ac:dyDescent="0.2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549</v>
      </c>
      <c r="AL37" s="1231"/>
      <c r="AM37" s="1231"/>
      <c r="AN37" s="1232"/>
      <c r="AO37" s="343" t="s">
        <v>531</v>
      </c>
      <c r="AP37" s="343" t="s">
        <v>531</v>
      </c>
      <c r="AQ37" s="344">
        <v>732</v>
      </c>
      <c r="AR37" s="345" t="s">
        <v>531</v>
      </c>
    </row>
    <row r="38" spans="1:46" ht="27" customHeight="1" x14ac:dyDescent="0.2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550</v>
      </c>
      <c r="AL38" s="1234"/>
      <c r="AM38" s="1234"/>
      <c r="AN38" s="1235"/>
      <c r="AO38" s="346" t="s">
        <v>531</v>
      </c>
      <c r="AP38" s="346" t="s">
        <v>531</v>
      </c>
      <c r="AQ38" s="347">
        <v>5</v>
      </c>
      <c r="AR38" s="335" t="s">
        <v>531</v>
      </c>
      <c r="AS38" s="342"/>
    </row>
    <row r="39" spans="1:46" ht="12.75" x14ac:dyDescent="0.2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551</v>
      </c>
      <c r="AL39" s="1234"/>
      <c r="AM39" s="1234"/>
      <c r="AN39" s="1235"/>
      <c r="AO39" s="343">
        <v>-18332</v>
      </c>
      <c r="AP39" s="343">
        <v>-685</v>
      </c>
      <c r="AQ39" s="344">
        <v>-3806</v>
      </c>
      <c r="AR39" s="345">
        <v>-82</v>
      </c>
      <c r="AS39" s="342"/>
    </row>
    <row r="40" spans="1:46" ht="27" customHeight="1" x14ac:dyDescent="0.2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552</v>
      </c>
      <c r="AL40" s="1231"/>
      <c r="AM40" s="1231"/>
      <c r="AN40" s="1232"/>
      <c r="AO40" s="343">
        <v>-1742678</v>
      </c>
      <c r="AP40" s="343">
        <v>-65132</v>
      </c>
      <c r="AQ40" s="344">
        <v>-59049</v>
      </c>
      <c r="AR40" s="345">
        <v>10.3</v>
      </c>
      <c r="AS40" s="342"/>
    </row>
    <row r="41" spans="1:46" ht="12.75" x14ac:dyDescent="0.2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304</v>
      </c>
      <c r="AL41" s="1237"/>
      <c r="AM41" s="1237"/>
      <c r="AN41" s="1238"/>
      <c r="AO41" s="343">
        <v>1009505</v>
      </c>
      <c r="AP41" s="343">
        <v>37730</v>
      </c>
      <c r="AQ41" s="344">
        <v>25740</v>
      </c>
      <c r="AR41" s="345">
        <v>46.6</v>
      </c>
      <c r="AS41" s="342"/>
    </row>
    <row r="42" spans="1:46" ht="12.75" x14ac:dyDescent="0.2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ht="12.75" x14ac:dyDescent="0.2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2.75" x14ac:dyDescent="0.2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2.75" x14ac:dyDescent="0.2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2.75" x14ac:dyDescent="0.2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5">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2.75" x14ac:dyDescent="0.2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2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521</v>
      </c>
      <c r="AN49" s="1227" t="s">
        <v>556</v>
      </c>
      <c r="AO49" s="1228"/>
      <c r="AP49" s="1228"/>
      <c r="AQ49" s="1228"/>
      <c r="AR49" s="1229"/>
    </row>
    <row r="50" spans="1:44" ht="12.75" x14ac:dyDescent="0.2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557</v>
      </c>
      <c r="AO50" s="360" t="s">
        <v>558</v>
      </c>
      <c r="AP50" s="361" t="s">
        <v>559</v>
      </c>
      <c r="AQ50" s="362" t="s">
        <v>560</v>
      </c>
      <c r="AR50" s="363" t="s">
        <v>561</v>
      </c>
    </row>
    <row r="51" spans="1:44" ht="12.75" x14ac:dyDescent="0.2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1066901</v>
      </c>
      <c r="AN51" s="365">
        <v>36653</v>
      </c>
      <c r="AO51" s="366">
        <v>-48.1</v>
      </c>
      <c r="AP51" s="367">
        <v>85459</v>
      </c>
      <c r="AQ51" s="368">
        <v>-19.8</v>
      </c>
      <c r="AR51" s="369">
        <v>-28.3</v>
      </c>
    </row>
    <row r="52" spans="1:44" ht="12.75" x14ac:dyDescent="0.2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460629</v>
      </c>
      <c r="AN52" s="373">
        <v>15825</v>
      </c>
      <c r="AO52" s="374">
        <v>-4.4000000000000004</v>
      </c>
      <c r="AP52" s="375">
        <v>44378</v>
      </c>
      <c r="AQ52" s="376">
        <v>-2.6</v>
      </c>
      <c r="AR52" s="377">
        <v>-1.8</v>
      </c>
    </row>
    <row r="53" spans="1:44" ht="12.75" x14ac:dyDescent="0.2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1321482</v>
      </c>
      <c r="AN53" s="365">
        <v>46335</v>
      </c>
      <c r="AO53" s="366">
        <v>26.4</v>
      </c>
      <c r="AP53" s="367">
        <v>83280</v>
      </c>
      <c r="AQ53" s="368">
        <v>-2.5</v>
      </c>
      <c r="AR53" s="369">
        <v>28.9</v>
      </c>
    </row>
    <row r="54" spans="1:44" ht="12.75" x14ac:dyDescent="0.2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637125</v>
      </c>
      <c r="AN54" s="373">
        <v>22340</v>
      </c>
      <c r="AO54" s="374">
        <v>41.2</v>
      </c>
      <c r="AP54" s="375">
        <v>43123</v>
      </c>
      <c r="AQ54" s="376">
        <v>-2.8</v>
      </c>
      <c r="AR54" s="377">
        <v>44</v>
      </c>
    </row>
    <row r="55" spans="1:44" ht="12.75" x14ac:dyDescent="0.2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1764924</v>
      </c>
      <c r="AN55" s="365">
        <v>63205</v>
      </c>
      <c r="AO55" s="366">
        <v>36.4</v>
      </c>
      <c r="AP55" s="367">
        <v>88968</v>
      </c>
      <c r="AQ55" s="368">
        <v>6.8</v>
      </c>
      <c r="AR55" s="369">
        <v>29.6</v>
      </c>
    </row>
    <row r="56" spans="1:44" ht="12.75" x14ac:dyDescent="0.2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855675</v>
      </c>
      <c r="AN56" s="373">
        <v>30643</v>
      </c>
      <c r="AO56" s="374">
        <v>37.200000000000003</v>
      </c>
      <c r="AP56" s="375">
        <v>45482</v>
      </c>
      <c r="AQ56" s="376">
        <v>5.5</v>
      </c>
      <c r="AR56" s="377">
        <v>31.7</v>
      </c>
    </row>
    <row r="57" spans="1:44" ht="12.75" x14ac:dyDescent="0.2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2652451</v>
      </c>
      <c r="AN57" s="365">
        <v>97120</v>
      </c>
      <c r="AO57" s="366">
        <v>53.7</v>
      </c>
      <c r="AP57" s="367">
        <v>85173</v>
      </c>
      <c r="AQ57" s="368">
        <v>-4.3</v>
      </c>
      <c r="AR57" s="369">
        <v>58</v>
      </c>
    </row>
    <row r="58" spans="1:44" ht="12.75" x14ac:dyDescent="0.2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1473916</v>
      </c>
      <c r="AN58" s="373">
        <v>53968</v>
      </c>
      <c r="AO58" s="374">
        <v>76.099999999999994</v>
      </c>
      <c r="AP58" s="375">
        <v>43913</v>
      </c>
      <c r="AQ58" s="376">
        <v>-3.4</v>
      </c>
      <c r="AR58" s="377">
        <v>79.5</v>
      </c>
    </row>
    <row r="59" spans="1:44" ht="12.75" x14ac:dyDescent="0.2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4016922</v>
      </c>
      <c r="AN59" s="365">
        <v>150132</v>
      </c>
      <c r="AO59" s="366">
        <v>54.6</v>
      </c>
      <c r="AP59" s="367">
        <v>94081</v>
      </c>
      <c r="AQ59" s="368">
        <v>10.5</v>
      </c>
      <c r="AR59" s="369">
        <v>44.1</v>
      </c>
    </row>
    <row r="60" spans="1:44" ht="12.75" x14ac:dyDescent="0.2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1887597</v>
      </c>
      <c r="AN60" s="373">
        <v>70549</v>
      </c>
      <c r="AO60" s="374">
        <v>30.7</v>
      </c>
      <c r="AP60" s="375">
        <v>48949</v>
      </c>
      <c r="AQ60" s="376">
        <v>11.5</v>
      </c>
      <c r="AR60" s="377">
        <v>19.2</v>
      </c>
    </row>
    <row r="61" spans="1:44" ht="12.75" x14ac:dyDescent="0.2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2164536</v>
      </c>
      <c r="AN61" s="380">
        <v>78689</v>
      </c>
      <c r="AO61" s="381">
        <v>24.6</v>
      </c>
      <c r="AP61" s="382">
        <v>87392</v>
      </c>
      <c r="AQ61" s="383">
        <v>-1.9</v>
      </c>
      <c r="AR61" s="369">
        <v>26.5</v>
      </c>
    </row>
    <row r="62" spans="1:44" ht="12.75" x14ac:dyDescent="0.2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1062988</v>
      </c>
      <c r="AN62" s="373">
        <v>38665</v>
      </c>
      <c r="AO62" s="374">
        <v>36.200000000000003</v>
      </c>
      <c r="AP62" s="375">
        <v>45169</v>
      </c>
      <c r="AQ62" s="376">
        <v>1.6</v>
      </c>
      <c r="AR62" s="377">
        <v>34.6</v>
      </c>
    </row>
    <row r="63" spans="1:44" ht="12.75" x14ac:dyDescent="0.2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2.75" x14ac:dyDescent="0.2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2.75" x14ac:dyDescent="0.2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2.75" x14ac:dyDescent="0.2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5">
      <c r="AK67" s="294"/>
      <c r="AL67" s="294"/>
      <c r="AM67" s="294"/>
      <c r="AN67" s="294"/>
      <c r="AO67" s="294"/>
      <c r="AP67" s="294"/>
      <c r="AQ67" s="294"/>
      <c r="AR67" s="294"/>
      <c r="AS67" s="294"/>
      <c r="AT67" s="294"/>
    </row>
    <row r="68" spans="1:46" ht="13.5" hidden="1" customHeight="1" x14ac:dyDescent="0.25">
      <c r="AK68" s="294"/>
      <c r="AL68" s="294"/>
      <c r="AM68" s="294"/>
      <c r="AN68" s="294"/>
      <c r="AO68" s="294"/>
      <c r="AP68" s="294"/>
      <c r="AQ68" s="294"/>
      <c r="AR68" s="294"/>
    </row>
    <row r="69" spans="1:46" ht="13.5" hidden="1" customHeight="1" x14ac:dyDescent="0.25">
      <c r="AK69" s="294"/>
      <c r="AL69" s="294"/>
      <c r="AM69" s="294"/>
      <c r="AN69" s="294"/>
      <c r="AO69" s="294"/>
      <c r="AP69" s="294"/>
      <c r="AQ69" s="294"/>
      <c r="AR69" s="294"/>
    </row>
    <row r="70" spans="1:46" ht="12.75" hidden="1" x14ac:dyDescent="0.25">
      <c r="AK70" s="294"/>
      <c r="AL70" s="294"/>
      <c r="AM70" s="294"/>
      <c r="AN70" s="294"/>
      <c r="AO70" s="294"/>
      <c r="AP70" s="294"/>
      <c r="AQ70" s="294"/>
      <c r="AR70" s="294"/>
    </row>
    <row r="71" spans="1:46" ht="12.75" hidden="1" x14ac:dyDescent="0.25">
      <c r="AK71" s="294"/>
      <c r="AL71" s="294"/>
      <c r="AM71" s="294"/>
      <c r="AN71" s="294"/>
      <c r="AO71" s="294"/>
      <c r="AP71" s="294"/>
      <c r="AQ71" s="294"/>
      <c r="AR71" s="294"/>
    </row>
    <row r="72" spans="1:46" ht="12.75" hidden="1" x14ac:dyDescent="0.25">
      <c r="AK72" s="294"/>
      <c r="AL72" s="294"/>
      <c r="AM72" s="294"/>
      <c r="AN72" s="294"/>
      <c r="AO72" s="294"/>
      <c r="AP72" s="294"/>
      <c r="AQ72" s="294"/>
      <c r="AR72" s="294"/>
    </row>
    <row r="73" spans="1:46" ht="12.75" hidden="1" x14ac:dyDescent="0.25">
      <c r="AK73" s="294"/>
      <c r="AL73" s="294"/>
      <c r="AM73" s="294"/>
      <c r="AN73" s="294"/>
      <c r="AO73" s="294"/>
      <c r="AP73" s="294"/>
      <c r="AQ73" s="294"/>
      <c r="AR73" s="294"/>
    </row>
    <row r="74" spans="1:46" ht="12.75" hidden="1" x14ac:dyDescent="0.25"/>
  </sheetData>
  <sheetProtection algorithmName="SHA-512" hashValue="m9IjUpmJj1sdWIRvTlWqLVz6Tg3uXT1G7a/ez4bbiZZlw6MdXqNAP0I/hEpUA8Nvlc1/eCX36XcKHsJ4JBCGRA==" saltValue="D9AQrQOYqkj57IndK9vo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292" customWidth="1"/>
    <col min="126" max="16384" width="9" style="291" hidden="1"/>
  </cols>
  <sheetData>
    <row r="1" spans="2:125" ht="13.5" customHeight="1" x14ac:dyDescent="0.2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2.75" x14ac:dyDescent="0.25">
      <c r="B2" s="291"/>
      <c r="DG2" s="291"/>
    </row>
    <row r="3" spans="2:125" ht="12.75" x14ac:dyDescent="0.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2.75" x14ac:dyDescent="0.25"/>
    <row r="5" spans="2:125" ht="12.75" x14ac:dyDescent="0.25"/>
    <row r="6" spans="2:125" ht="12.75" x14ac:dyDescent="0.25"/>
    <row r="7" spans="2:125" ht="12.75" x14ac:dyDescent="0.25"/>
    <row r="8" spans="2:125" ht="12.75" x14ac:dyDescent="0.25"/>
    <row r="9" spans="2:125" ht="12.75" x14ac:dyDescent="0.25">
      <c r="DU9" s="29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91"/>
    </row>
    <row r="18" spans="125:125" ht="12.75" x14ac:dyDescent="0.25"/>
    <row r="19" spans="125:125" ht="12.75" x14ac:dyDescent="0.25"/>
    <row r="20" spans="125:125" ht="12.75" x14ac:dyDescent="0.25">
      <c r="DU20" s="291"/>
    </row>
    <row r="21" spans="125:125" ht="12.75" x14ac:dyDescent="0.25">
      <c r="DU21" s="29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91"/>
    </row>
    <row r="29" spans="125:125" ht="12.75" x14ac:dyDescent="0.25"/>
    <row r="30" spans="125:125" ht="12.75" x14ac:dyDescent="0.25"/>
    <row r="31" spans="125:125" ht="12.75" x14ac:dyDescent="0.25"/>
    <row r="32" spans="125:125" ht="12.75" x14ac:dyDescent="0.25"/>
    <row r="33" spans="2:125" ht="12.75" x14ac:dyDescent="0.25">
      <c r="B33" s="291"/>
      <c r="G33" s="291"/>
      <c r="I33" s="291"/>
    </row>
    <row r="34" spans="2:125" ht="12.75" x14ac:dyDescent="0.25">
      <c r="C34" s="291"/>
      <c r="P34" s="291"/>
      <c r="DE34" s="291"/>
      <c r="DH34" s="291"/>
    </row>
    <row r="35" spans="2:125" ht="12.75" x14ac:dyDescent="0.25">
      <c r="D35" s="291"/>
      <c r="E35" s="291"/>
      <c r="DG35" s="291"/>
      <c r="DJ35" s="291"/>
      <c r="DP35" s="291"/>
      <c r="DQ35" s="291"/>
      <c r="DR35" s="291"/>
      <c r="DS35" s="291"/>
      <c r="DT35" s="291"/>
      <c r="DU35" s="291"/>
    </row>
    <row r="36" spans="2:125" ht="12.75" x14ac:dyDescent="0.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2.75" x14ac:dyDescent="0.25">
      <c r="DU37" s="291"/>
    </row>
    <row r="38" spans="2:125" ht="12.75" x14ac:dyDescent="0.25">
      <c r="DT38" s="291"/>
      <c r="DU38" s="291"/>
    </row>
    <row r="39" spans="2:125" ht="12.75" x14ac:dyDescent="0.25"/>
    <row r="40" spans="2:125" ht="12.75" x14ac:dyDescent="0.25">
      <c r="DH40" s="291"/>
    </row>
    <row r="41" spans="2:125" ht="12.75" x14ac:dyDescent="0.25">
      <c r="DE41" s="291"/>
    </row>
    <row r="42" spans="2:125" ht="12.75" x14ac:dyDescent="0.25">
      <c r="DG42" s="291"/>
      <c r="DJ42" s="291"/>
    </row>
    <row r="43" spans="2:125" ht="12.75" x14ac:dyDescent="0.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2.75" x14ac:dyDescent="0.25">
      <c r="DU44" s="291"/>
    </row>
    <row r="45" spans="2:125" ht="12.75" x14ac:dyDescent="0.25"/>
    <row r="46" spans="2:125" ht="12.75" x14ac:dyDescent="0.25"/>
    <row r="47" spans="2:125" ht="12.75" x14ac:dyDescent="0.25"/>
    <row r="48" spans="2:125" ht="12.75" x14ac:dyDescent="0.25">
      <c r="DT48" s="291"/>
      <c r="DU48" s="291"/>
    </row>
    <row r="49" spans="120:125" ht="12.75" x14ac:dyDescent="0.25">
      <c r="DU49" s="291"/>
    </row>
    <row r="50" spans="120:125" ht="12.75" x14ac:dyDescent="0.25">
      <c r="DU50" s="291"/>
    </row>
    <row r="51" spans="120:125" ht="12.75" x14ac:dyDescent="0.25">
      <c r="DP51" s="291"/>
      <c r="DQ51" s="291"/>
      <c r="DR51" s="291"/>
      <c r="DS51" s="291"/>
      <c r="DT51" s="291"/>
      <c r="DU51" s="291"/>
    </row>
    <row r="52" spans="120:125" ht="12.75" x14ac:dyDescent="0.25"/>
    <row r="53" spans="120:125" ht="12.75" x14ac:dyDescent="0.25"/>
    <row r="54" spans="120:125" ht="12.75" x14ac:dyDescent="0.25">
      <c r="DU54" s="291"/>
    </row>
    <row r="55" spans="120:125" ht="12.75" x14ac:dyDescent="0.25"/>
    <row r="56" spans="120:125" ht="12.75" x14ac:dyDescent="0.25"/>
    <row r="57" spans="120:125" ht="12.75" x14ac:dyDescent="0.25"/>
    <row r="58" spans="120:125" ht="12.75" x14ac:dyDescent="0.25">
      <c r="DU58" s="291"/>
    </row>
    <row r="59" spans="120:125" ht="12.75" x14ac:dyDescent="0.25"/>
    <row r="60" spans="120:125" ht="12.75" x14ac:dyDescent="0.25"/>
    <row r="61" spans="120:125" ht="12.75" x14ac:dyDescent="0.25"/>
    <row r="62" spans="120:125" ht="12.75" x14ac:dyDescent="0.25"/>
    <row r="63" spans="120:125" ht="12.75" x14ac:dyDescent="0.25">
      <c r="DU63" s="291"/>
    </row>
    <row r="64" spans="120:125" ht="12.75" x14ac:dyDescent="0.25">
      <c r="DT64" s="291"/>
      <c r="DU64" s="291"/>
    </row>
    <row r="65" spans="123:125" ht="12.75" x14ac:dyDescent="0.25"/>
    <row r="66" spans="123:125" ht="12.75" x14ac:dyDescent="0.25"/>
    <row r="67" spans="123:125" ht="12.75" x14ac:dyDescent="0.25"/>
    <row r="68" spans="123:125" ht="12.75" x14ac:dyDescent="0.25"/>
    <row r="69" spans="123:125" ht="12.75" x14ac:dyDescent="0.25">
      <c r="DS69" s="291"/>
      <c r="DT69" s="291"/>
      <c r="DU69" s="29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91"/>
    </row>
    <row r="83" spans="116:125" ht="12.75" x14ac:dyDescent="0.25">
      <c r="DM83" s="291"/>
      <c r="DN83" s="291"/>
      <c r="DO83" s="291"/>
      <c r="DP83" s="291"/>
      <c r="DQ83" s="291"/>
      <c r="DR83" s="291"/>
      <c r="DS83" s="291"/>
      <c r="DT83" s="291"/>
      <c r="DU83" s="291"/>
    </row>
    <row r="84" spans="116:125" ht="12.75" x14ac:dyDescent="0.25"/>
    <row r="85" spans="116:125" ht="12.75" x14ac:dyDescent="0.25"/>
    <row r="86" spans="116:125" ht="12.75" x14ac:dyDescent="0.25"/>
    <row r="87" spans="116:125" ht="12.75" x14ac:dyDescent="0.25"/>
    <row r="88" spans="116:125" ht="12.75" x14ac:dyDescent="0.25">
      <c r="DU88" s="29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91"/>
      <c r="DT94" s="291"/>
      <c r="DU94" s="291"/>
    </row>
    <row r="95" spans="116:125" ht="13.5" customHeight="1" x14ac:dyDescent="0.25">
      <c r="DU95" s="29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91"/>
    </row>
    <row r="102" spans="124:125" ht="13.5" customHeight="1" x14ac:dyDescent="0.25"/>
    <row r="103" spans="124:125" ht="13.5" customHeight="1" x14ac:dyDescent="0.25"/>
    <row r="104" spans="124:125" ht="13.5" customHeight="1" x14ac:dyDescent="0.25">
      <c r="DT104" s="291"/>
      <c r="DU104" s="29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1" t="s">
        <v>570</v>
      </c>
    </row>
    <row r="120" spans="125:125" ht="13.5" hidden="1" customHeight="1" x14ac:dyDescent="0.25"/>
    <row r="121" spans="125:125" ht="13.5" hidden="1" customHeight="1" x14ac:dyDescent="0.25">
      <c r="DU121" s="291"/>
    </row>
  </sheetData>
  <sheetProtection algorithmName="SHA-512" hashValue="EPQEo3rJP3RowEMwt46DM37Nmnj2y2nCxbN3m83FMW5VOKHgmAzKjmkzfdZ8GPZQDYIOvFoRabvO8RAQ5efIvw==" saltValue="cvhJw61prbaTqzfHpSlV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25"/>
  <cols>
    <col min="1" max="125" width="2.46484375" style="292" customWidth="1"/>
    <col min="126" max="142" width="0" style="291" hidden="1" customWidth="1"/>
    <col min="143" max="16384" width="9" style="291" hidden="1"/>
  </cols>
  <sheetData>
    <row r="1" spans="1:125" ht="13.5" customHeight="1" x14ac:dyDescent="0.2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2.75" x14ac:dyDescent="0.25">
      <c r="B2" s="291"/>
      <c r="T2" s="291"/>
    </row>
    <row r="3" spans="1:125" ht="12.75" x14ac:dyDescent="0.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91"/>
      <c r="G33" s="291"/>
      <c r="I33" s="291"/>
    </row>
    <row r="34" spans="2:125" ht="12.75" x14ac:dyDescent="0.25">
      <c r="C34" s="291"/>
      <c r="P34" s="291"/>
      <c r="R34" s="291"/>
      <c r="U34" s="291"/>
    </row>
    <row r="35" spans="2:125" ht="12.75" x14ac:dyDescent="0.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2.75" x14ac:dyDescent="0.25">
      <c r="F36" s="291"/>
      <c r="H36" s="291"/>
      <c r="J36" s="291"/>
      <c r="K36" s="291"/>
      <c r="L36" s="291"/>
      <c r="M36" s="291"/>
      <c r="N36" s="291"/>
      <c r="O36" s="291"/>
      <c r="Q36" s="291"/>
      <c r="S36" s="291"/>
      <c r="V36" s="291"/>
    </row>
    <row r="37" spans="2:125" ht="12.75" x14ac:dyDescent="0.25"/>
    <row r="38" spans="2:125" ht="12.75" x14ac:dyDescent="0.25"/>
    <row r="39" spans="2:125" ht="12.75" x14ac:dyDescent="0.25"/>
    <row r="40" spans="2:125" ht="12.75" x14ac:dyDescent="0.25">
      <c r="U40" s="291"/>
    </row>
    <row r="41" spans="2:125" ht="12.75" x14ac:dyDescent="0.25">
      <c r="R41" s="291"/>
    </row>
    <row r="42" spans="2:125" ht="12.75" x14ac:dyDescent="0.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2.75" x14ac:dyDescent="0.25">
      <c r="Q43" s="291"/>
      <c r="S43" s="291"/>
      <c r="V43" s="29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2" t="s">
        <v>571</v>
      </c>
    </row>
  </sheetData>
  <sheetProtection algorithmName="SHA-512" hashValue="ROQ7hxfgO1TPsLJ53TIjzGowfv0yWxAhqU5SaWcr+fFn02++tEhjh8auHvlVVgYrUOwLJI1Q7OkNl7CTSNksJA==" saltValue="Z3SObtPLddr3berL6XYg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572</v>
      </c>
      <c r="G46" s="8" t="s">
        <v>573</v>
      </c>
      <c r="H46" s="8" t="s">
        <v>574</v>
      </c>
      <c r="I46" s="8" t="s">
        <v>575</v>
      </c>
      <c r="J46" s="9" t="s">
        <v>576</v>
      </c>
    </row>
    <row r="47" spans="2:10" ht="57.75" customHeight="1" x14ac:dyDescent="0.25">
      <c r="B47" s="10"/>
      <c r="C47" s="1239" t="s">
        <v>3</v>
      </c>
      <c r="D47" s="1239"/>
      <c r="E47" s="1240"/>
      <c r="F47" s="11">
        <v>26.65</v>
      </c>
      <c r="G47" s="12">
        <v>31.59</v>
      </c>
      <c r="H47" s="12">
        <v>36.200000000000003</v>
      </c>
      <c r="I47" s="12">
        <v>39.99</v>
      </c>
      <c r="J47" s="13">
        <v>33.1</v>
      </c>
    </row>
    <row r="48" spans="2:10" ht="57.75" customHeight="1" x14ac:dyDescent="0.25">
      <c r="B48" s="14"/>
      <c r="C48" s="1241" t="s">
        <v>4</v>
      </c>
      <c r="D48" s="1241"/>
      <c r="E48" s="1242"/>
      <c r="F48" s="15">
        <v>8.49</v>
      </c>
      <c r="G48" s="16">
        <v>6.91</v>
      </c>
      <c r="H48" s="16">
        <v>5.88</v>
      </c>
      <c r="I48" s="16">
        <v>8.82</v>
      </c>
      <c r="J48" s="17">
        <v>4.43</v>
      </c>
    </row>
    <row r="49" spans="2:10" ht="57.75" customHeight="1" thickBot="1" x14ac:dyDescent="0.3">
      <c r="B49" s="18"/>
      <c r="C49" s="1243" t="s">
        <v>5</v>
      </c>
      <c r="D49" s="1243"/>
      <c r="E49" s="1244"/>
      <c r="F49" s="19">
        <v>7.07</v>
      </c>
      <c r="G49" s="20">
        <v>2.6</v>
      </c>
      <c r="H49" s="20">
        <v>2.87</v>
      </c>
      <c r="I49" s="20">
        <v>6.23</v>
      </c>
      <c r="J49" s="21" t="s">
        <v>577</v>
      </c>
    </row>
    <row r="50" spans="2:10" ht="13.5" customHeight="1" x14ac:dyDescent="0.25"/>
  </sheetData>
  <sheetProtection algorithmName="SHA-512" hashValue="OMNU8yL7SJv8aAT4dVyNq6Yo5/bbMd1WsfgRXfcF57elFqpQm+AkBP7Pwz5iF3rPlpiuz66X3s2MzbtL2DXgLg==" saltValue="ticfTVm2CbGXPXR6iqf3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瑞季</cp:lastModifiedBy>
  <cp:lastPrinted>2021-10-05T00:40:51Z</cp:lastPrinted>
  <dcterms:created xsi:type="dcterms:W3CDTF">2021-02-05T04:46:22Z</dcterms:created>
  <dcterms:modified xsi:type="dcterms:W3CDTF">2021-12-17T02:19:14Z</dcterms:modified>
  <cp:category/>
</cp:coreProperties>
</file>