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X:\002.経営・経理\04.高料金対策（資本費・交付税）、経営戦略策定・比較分析表\03.経営比較分析表\H29年度分\公営企業に係る経営比較分析表の分析等\提出\"/>
    </mc:Choice>
  </mc:AlternateContent>
  <workbookProtection workbookAlgorithmName="SHA-512" workbookHashValue="yTHcS6j8nD3JDDHOI3Y52bt/B/sfQrRsUX/5uuFbdjDxiC8d8cWOTF8Wu+laGMQJuhna8/meeeLjcgWCE9qvqw==" workbookSaltValue="/4gp4rEqxAVHaEM4qBJYIw=="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<sst xmlns="http://schemas.openxmlformats.org/spreadsheetml/2006/main" count="232" uniqueCount="120">
  <si>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</si>
  <si>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</si>
  <si>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</si>
  <si>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</si>
  <si>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</si>
  <si>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</si>
  <si>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</si>
  <si>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</si>
  <si>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</si>
  <si>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</si>
  <si>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</si>
  <si>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</si>
  <si>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</si>
  <si>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</si>
  <si>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</si>
  <si>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</si>
  <si>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</si>
  <si>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</si>
  <si>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</si>
  <si>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</si>
  <si>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</si>
  <si>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</si>
  <si>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</si>
  <si>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</si>
  <si>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</si>
  <si>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</si>
  <si>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</si>
  <si>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</si>
  <si>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</si>
  <si>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</si>
  <si>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</si>
  <si>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</si>
  <si>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</si>
  <si>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</si>
  <si>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</si>
  <si>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</si>
  <si>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</si>
  <si>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</si>
  <si>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</si>
  <si>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</si>
  <si>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</si>
  <si>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</si>
  <si>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</si>
  <si>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</si>
  <si>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</si>
  <si>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</si>
  <si>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</si>
  <si>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</si>
  <si>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</si>
  <si>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</si>
  <si>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</si>
  <si>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</si>
  <si>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</si>
  <si>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</si>
  <si>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</si>
  <si>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</si>
  <si>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</si>
  <si>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</si>
  <si>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</si>
  <si>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</si>
  <si>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</si>
  <si>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</si>
  <si>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</si>
  <si>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</si>
  <si>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</si>
  <si>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</si>
  <si>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</si>
  <si>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</si>
  <si>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</si>
  <si>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</si>
  <si>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</si>
  <si>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</si>
  <si>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</si>
  <si>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</si>
  <si>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</si>
  <si>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</si>
  <si>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</si>
  <si>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</si>
  <si>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</si>
  <si>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</si>
  <si>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</si>
  <si>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</si>
  <si>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</si>
  <si>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</si>
  <si>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</si>
  <si>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</si>
  <si>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</si>
  <si>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</si>
  <si>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</si>
  <si>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</si>
  <si>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</si>
  <si>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</si>
  <si>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</si>
  <si>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</si>
  <si>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</si>
  <si>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</si>
  <si>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</si>
  <si>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</si>
  <si>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</si>
  <si>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</si>
  <si>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</si>
  <si>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</si>
  <si>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</si>
  <si>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</si>
  <si>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</si>
  <si>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上天草市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</si>
  <si>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</si>
  <si>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</si>
  <si>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</si>
  <si>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</si>
  <si>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</si>
  <si>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</si>
  <si>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</si>
  <si>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</si>
  <si>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</si>
  <si>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</si>
  <si>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</si>
  <si>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１６年の４町合併により上天草市が誕生したが、旧町ごとに異なっている料金が未だ統一されていない状況にあり、経営の更なる改善を図るためには、全地区の料金単価の統一を向けた協議を進め、早急に料金の統一を図る必要があると考えられる。
　また、高度成長期に整備を行った管路等が耐用年数を迎えてきており、計画的に老朽化した送・配水管の更新を進めて、有収率の向上及び管路の耐震化等を進めていく必要がある。
　なお、経営戦略については、平成28年度に策定済みである。</t>
    <phoneticPr fontId="4"/>
  </si>
  <si>
    <t>　経常収支比率について、当年度及び過去５年間において、単年度収支が黒字であることを示す100％を超え、累積欠損金比率も0％であり、支払能力を示す流動比率も類似団体及び全国平均と比較し高い値を示していることから、比較的安定した経営状態であると考えられる。
　債務残高については、直近で浄水場及び配水池の改築事業を行ったことにより高い値を示しているが、徐々に減額している状況にある。
　料金回収率については、類似団体等と比較して低く、給水原価については、類似団体等と比較して高額となっているが、これは、当市が地理的な条件により水源が乏しい地域で、他の地域からの受水で賄っている状況であることから、総費用のうち受水費が大きな割合を占め、大きな負担となっている等の理由によるものである。しかし、当市は高料金対策の地域に該当し、国が示す操出基準に基づき一般会計からの基準内繰出金を受けることで、収益を確保できている状況にある。ただし、今後も安定的に経営を行うためには、料金回収率を改善する必要があり、そのためには、地域ごとに異なっている料金の改定を行い、統一を図っていく必要がある。
　施設利用率については、類似団体等と比較して高い値を示しており、施設を有効活用できているところである。
　有収率については、老朽化した配水管の更新事業等により徐々に回復をしている状況であるが、類似団体等と比較し低い値を示しており、更なる改善を図る必要がある。</t>
    <rPh sb="81" eb="82">
      <t>オヨ</t>
    </rPh>
    <rPh sb="83" eb="85">
      <t>ゼンコク</t>
    </rPh>
    <rPh sb="85" eb="87">
      <t>ヘイキン</t>
    </rPh>
    <rPh sb="343" eb="345">
      <t>トウシ</t>
    </rPh>
    <phoneticPr fontId="4"/>
  </si>
  <si>
    <t>　有形固定資産減価償却率が類似団体等と比較して高い値を示し、年々数値が上昇していることから、法定耐用年数を迎える資産が多くなっていることを表しており、今後、計画的に老朽資産の更新を図っていく必要がある。
　管路経年化率について、高い値を示しているが、理由としては、高度成長期に大規模整備を行った管路等が耐用年数を迎えてきていることによるものである。しかし、管路更新率は、浄水場施設等の整備等により、老朽管等の更新が進んでいないことから低い状況にあり、これまで以上に管路等の更新を行っていき、管路更新率の改善を図っていく必要がある。</t>
    <rPh sb="69" eb="70">
      <t>アラワ</t>
    </rPh>
    <rPh sb="125" eb="127">
      <t>リユウ</t>
    </rPh>
    <rPh sb="185" eb="188">
      <t>ジョウスイジョウ</t>
    </rPh>
    <rPh sb="188" eb="190">
      <t>シセツ</t>
    </rPh>
    <rPh sb="190" eb="191">
      <t>トウ</t>
    </rPh>
    <rPh sb="192" eb="194">
      <t>セイビ</t>
    </rPh>
    <rPh sb="194" eb="195">
      <t>ナド</t>
    </rPh>
    <rPh sb="199" eb="201">
      <t>ロウキュウ</t>
    </rPh>
    <rPh sb="201" eb="202">
      <t>カン</t>
    </rPh>
    <rPh sb="202" eb="203">
      <t>トウ</t>
    </rPh>
    <rPh sb="232" eb="234">
      <t>カンロ</t>
    </rPh>
    <rPh sb="234" eb="235">
      <t>トウ</t>
    </rPh>
    <rPh sb="236" eb="238">
      <t>コウシン</t>
    </rPh>
    <rPh sb="239" eb="240">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</si>
</sst>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0.35</c:v>
                </c:pt>
                <c:pt idx="1">
                  <c:v>0.38</c:v>
                </c:pt>
                <c:pt idx="2">
                  <c:v>0.16</c:v>
                </c:pt>
                <c:pt idx="3">
                  <c:v>0.48</c:v>
                </c:pt>
                <c:pt idx="4">
                  <c:v>0.09</c:v>
                </c:pt>
              </c:numCache>
            </c:numRef>
          </c:val>
          <c:extLst>
            <c:ext xmlns:c16="http://schemas.microsoft.com/office/drawing/2014/chart" uri="{C3380CC4-5D6E-409C-BE32-E72D297353CC}">
              <c16:uniqueId val="{00000000-12A9-4277-8352-8CB55AE874B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0.67</c:v>
                </c:pt>
                <c:pt idx="1">
                  <c:v>0.66</c:v>
                </c:pt>
                <c:pt idx="2">
                  <c:v>0.99</c:v>
                </c:pt>
                <c:pt idx="3">
                  <c:v>0.71</c:v>
                </c:pt>
                <c:pt idx="4">
                  <c:v>0.54</c:v>
                </c:pt>
              </c:numCache>
            </c:numRef>
          </c:val>
          <c:smooth val="0"/>
          <c:extLst>
            <c:ext xmlns:c16="http://schemas.microsoft.com/office/drawing/2014/chart" uri="{C3380CC4-5D6E-409C-BE32-E72D297353CC}">
              <c16:uniqueId val="{00000001-12A9-4277-8352-8CB55AE874B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72.39</c:v>
                </c:pt>
                <c:pt idx="1">
                  <c:v>68.599999999999994</c:v>
                </c:pt>
                <c:pt idx="2">
                  <c:v>67.260000000000005</c:v>
                </c:pt>
                <c:pt idx="3">
                  <c:v>66.680000000000007</c:v>
                </c:pt>
                <c:pt idx="4">
                  <c:v>66.33</c:v>
                </c:pt>
              </c:numCache>
            </c:numRef>
          </c:val>
          <c:extLst>
            <c:ext xmlns:c16="http://schemas.microsoft.com/office/drawing/2014/chart" uri="{C3380CC4-5D6E-409C-BE32-E72D297353CC}">
              <c16:uniqueId val="{00000000-657C-4533-9BF7-FDF3E6A47739}"/>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55.64</c:v>
                </c:pt>
                <c:pt idx="1">
                  <c:v>55.13</c:v>
                </c:pt>
                <c:pt idx="2">
                  <c:v>54.77</c:v>
                </c:pt>
                <c:pt idx="3">
                  <c:v>54.92</c:v>
                </c:pt>
                <c:pt idx="4">
                  <c:v>55.63</c:v>
                </c:pt>
              </c:numCache>
            </c:numRef>
          </c:val>
          <c:smooth val="0"/>
          <c:extLst>
            <c:ext xmlns:c16="http://schemas.microsoft.com/office/drawing/2014/chart" uri="{C3380CC4-5D6E-409C-BE32-E72D297353CC}">
              <c16:uniqueId val="{00000001-657C-4533-9BF7-FDF3E6A47739}"/>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74.31</c:v>
                </c:pt>
                <c:pt idx="1">
                  <c:v>76.62</c:v>
                </c:pt>
                <c:pt idx="2">
                  <c:v>77.63</c:v>
                </c:pt>
                <c:pt idx="3">
                  <c:v>77.900000000000006</c:v>
                </c:pt>
                <c:pt idx="4">
                  <c:v>77.92</c:v>
                </c:pt>
              </c:numCache>
            </c:numRef>
          </c:val>
          <c:extLst>
            <c:ext xmlns:c16="http://schemas.microsoft.com/office/drawing/2014/chart" uri="{C3380CC4-5D6E-409C-BE32-E72D297353CC}">
              <c16:uniqueId val="{00000000-B58B-4B31-ABAA-B3292CE5955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83.09</c:v>
                </c:pt>
                <c:pt idx="1">
                  <c:v>83</c:v>
                </c:pt>
                <c:pt idx="2">
                  <c:v>82.89</c:v>
                </c:pt>
                <c:pt idx="3">
                  <c:v>82.66</c:v>
                </c:pt>
                <c:pt idx="4">
                  <c:v>82.04</c:v>
                </c:pt>
              </c:numCache>
            </c:numRef>
          </c:val>
          <c:smooth val="0"/>
          <c:extLst>
            <c:ext xmlns:c16="http://schemas.microsoft.com/office/drawing/2014/chart" uri="{C3380CC4-5D6E-409C-BE32-E72D297353CC}">
              <c16:uniqueId val="{00000001-B58B-4B31-ABAA-B3292CE5955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101.91</c:v>
                </c:pt>
                <c:pt idx="1">
                  <c:v>103.65</c:v>
                </c:pt>
                <c:pt idx="2">
                  <c:v>107.86</c:v>
                </c:pt>
                <c:pt idx="3">
                  <c:v>111.26</c:v>
                </c:pt>
                <c:pt idx="4">
                  <c:v>109.34</c:v>
                </c:pt>
              </c:numCache>
            </c:numRef>
          </c:val>
          <c:extLst>
            <c:ext xmlns:c16="http://schemas.microsoft.com/office/drawing/2014/chart" uri="{C3380CC4-5D6E-409C-BE32-E72D297353CC}">
              <c16:uniqueId val="{00000000-2242-45A8-BD75-1CA68F79024C}"/>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106.55</c:v>
                </c:pt>
                <c:pt idx="1">
                  <c:v>110.01</c:v>
                </c:pt>
                <c:pt idx="2">
                  <c:v>111.21</c:v>
                </c:pt>
                <c:pt idx="3">
                  <c:v>111.71</c:v>
                </c:pt>
                <c:pt idx="4">
                  <c:v>110.05</c:v>
                </c:pt>
              </c:numCache>
            </c:numRef>
          </c:val>
          <c:smooth val="0"/>
          <c:extLst>
            <c:ext xmlns:c16="http://schemas.microsoft.com/office/drawing/2014/chart" uri="{C3380CC4-5D6E-409C-BE32-E72D297353CC}">
              <c16:uniqueId val="{00000001-2242-45A8-BD75-1CA68F79024C}"/>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48.07</c:v>
                </c:pt>
                <c:pt idx="1">
                  <c:v>54.03</c:v>
                </c:pt>
                <c:pt idx="2">
                  <c:v>56.17</c:v>
                </c:pt>
                <c:pt idx="3">
                  <c:v>58.34</c:v>
                </c:pt>
                <c:pt idx="4">
                  <c:v>60.31</c:v>
                </c:pt>
              </c:numCache>
            </c:numRef>
          </c:val>
          <c:extLst>
            <c:ext xmlns:c16="http://schemas.microsoft.com/office/drawing/2014/chart" uri="{C3380CC4-5D6E-409C-BE32-E72D297353CC}">
              <c16:uniqueId val="{00000000-1F81-4FC2-A752-03380F85FC7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39.06</c:v>
                </c:pt>
                <c:pt idx="1">
                  <c:v>46.66</c:v>
                </c:pt>
                <c:pt idx="2">
                  <c:v>47.46</c:v>
                </c:pt>
                <c:pt idx="3">
                  <c:v>48.49</c:v>
                </c:pt>
                <c:pt idx="4">
                  <c:v>48.05</c:v>
                </c:pt>
              </c:numCache>
            </c:numRef>
          </c:val>
          <c:smooth val="0"/>
          <c:extLst>
            <c:ext xmlns:c16="http://schemas.microsoft.com/office/drawing/2014/chart" uri="{C3380CC4-5D6E-409C-BE32-E72D297353CC}">
              <c16:uniqueId val="{00000001-1F81-4FC2-A752-03380F85FC7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0.35</c:v>
                </c:pt>
                <c:pt idx="1">
                  <c:v>0.35</c:v>
                </c:pt>
                <c:pt idx="2">
                  <c:v>0.35</c:v>
                </c:pt>
                <c:pt idx="3">
                  <c:v>0.14000000000000001</c:v>
                </c:pt>
                <c:pt idx="4">
                  <c:v>32.15</c:v>
                </c:pt>
              </c:numCache>
            </c:numRef>
          </c:val>
          <c:extLst>
            <c:ext xmlns:c16="http://schemas.microsoft.com/office/drawing/2014/chart" uri="{C3380CC4-5D6E-409C-BE32-E72D297353CC}">
              <c16:uniqueId val="{00000000-D420-4166-A679-9E1D49396E6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8.8699999999999992</c:v>
                </c:pt>
                <c:pt idx="1">
                  <c:v>9.85</c:v>
                </c:pt>
                <c:pt idx="2">
                  <c:v>9.7100000000000009</c:v>
                </c:pt>
                <c:pt idx="3">
                  <c:v>12.79</c:v>
                </c:pt>
                <c:pt idx="4">
                  <c:v>13.39</c:v>
                </c:pt>
              </c:numCache>
            </c:numRef>
          </c:val>
          <c:smooth val="0"/>
          <c:extLst>
            <c:ext xmlns:c16="http://schemas.microsoft.com/office/drawing/2014/chart" uri="{C3380CC4-5D6E-409C-BE32-E72D297353CC}">
              <c16:uniqueId val="{00000001-D420-4166-A679-9E1D49396E6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49D-4801-A8C7-4D87DFBC72D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9.56</c:v>
                </c:pt>
                <c:pt idx="1">
                  <c:v>2.8</c:v>
                </c:pt>
                <c:pt idx="2">
                  <c:v>1.93</c:v>
                </c:pt>
                <c:pt idx="3">
                  <c:v>1.72</c:v>
                </c:pt>
                <c:pt idx="4">
                  <c:v>2.64</c:v>
                </c:pt>
              </c:numCache>
            </c:numRef>
          </c:val>
          <c:smooth val="0"/>
          <c:extLst>
            <c:ext xmlns:c16="http://schemas.microsoft.com/office/drawing/2014/chart" uri="{C3380CC4-5D6E-409C-BE32-E72D297353CC}">
              <c16:uniqueId val="{00000001-249D-4801-A8C7-4D87DFBC72D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4341.6099999999997</c:v>
                </c:pt>
                <c:pt idx="1">
                  <c:v>362.16</c:v>
                </c:pt>
                <c:pt idx="2">
                  <c:v>391.69</c:v>
                </c:pt>
                <c:pt idx="3">
                  <c:v>424.09</c:v>
                </c:pt>
                <c:pt idx="4">
                  <c:v>449.82</c:v>
                </c:pt>
              </c:numCache>
            </c:numRef>
          </c:val>
          <c:extLst>
            <c:ext xmlns:c16="http://schemas.microsoft.com/office/drawing/2014/chart" uri="{C3380CC4-5D6E-409C-BE32-E72D297353CC}">
              <c16:uniqueId val="{00000000-F59F-4589-8DE6-1F247006634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963.24</c:v>
                </c:pt>
                <c:pt idx="1">
                  <c:v>381.53</c:v>
                </c:pt>
                <c:pt idx="2">
                  <c:v>391.54</c:v>
                </c:pt>
                <c:pt idx="3">
                  <c:v>384.34</c:v>
                </c:pt>
                <c:pt idx="4">
                  <c:v>359.47</c:v>
                </c:pt>
              </c:numCache>
            </c:numRef>
          </c:val>
          <c:smooth val="0"/>
          <c:extLst>
            <c:ext xmlns:c16="http://schemas.microsoft.com/office/drawing/2014/chart" uri="{C3380CC4-5D6E-409C-BE32-E72D297353CC}">
              <c16:uniqueId val="{00000001-F59F-4589-8DE6-1F247006634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540.64</c:v>
                </c:pt>
                <c:pt idx="1">
                  <c:v>518.6</c:v>
                </c:pt>
                <c:pt idx="2">
                  <c:v>487.41</c:v>
                </c:pt>
                <c:pt idx="3">
                  <c:v>454.44</c:v>
                </c:pt>
                <c:pt idx="4">
                  <c:v>429.83</c:v>
                </c:pt>
              </c:numCache>
            </c:numRef>
          </c:val>
          <c:extLst>
            <c:ext xmlns:c16="http://schemas.microsoft.com/office/drawing/2014/chart" uri="{C3380CC4-5D6E-409C-BE32-E72D297353CC}">
              <c16:uniqueId val="{00000000-BC00-4461-9E80-74B855B37A0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400.38</c:v>
                </c:pt>
                <c:pt idx="1">
                  <c:v>393.27</c:v>
                </c:pt>
                <c:pt idx="2">
                  <c:v>386.97</c:v>
                </c:pt>
                <c:pt idx="3">
                  <c:v>380.58</c:v>
                </c:pt>
                <c:pt idx="4">
                  <c:v>401.79</c:v>
                </c:pt>
              </c:numCache>
            </c:numRef>
          </c:val>
          <c:smooth val="0"/>
          <c:extLst>
            <c:ext xmlns:c16="http://schemas.microsoft.com/office/drawing/2014/chart" uri="{C3380CC4-5D6E-409C-BE32-E72D297353CC}">
              <c16:uniqueId val="{00000001-BC00-4461-9E80-74B855B37A0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85.1</c:v>
                </c:pt>
                <c:pt idx="1">
                  <c:v>87.02</c:v>
                </c:pt>
                <c:pt idx="2">
                  <c:v>85.13</c:v>
                </c:pt>
                <c:pt idx="3">
                  <c:v>85.52</c:v>
                </c:pt>
                <c:pt idx="4">
                  <c:v>83.38</c:v>
                </c:pt>
              </c:numCache>
            </c:numRef>
          </c:val>
          <c:extLst>
            <c:ext xmlns:c16="http://schemas.microsoft.com/office/drawing/2014/chart" uri="{C3380CC4-5D6E-409C-BE32-E72D297353CC}">
              <c16:uniqueId val="{00000000-2309-4011-8B5D-493F15D935A8}"/>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96.56</c:v>
                </c:pt>
                <c:pt idx="1">
                  <c:v>100.47</c:v>
                </c:pt>
                <c:pt idx="2">
                  <c:v>101.72</c:v>
                </c:pt>
                <c:pt idx="3">
                  <c:v>102.38</c:v>
                </c:pt>
                <c:pt idx="4">
                  <c:v>100.12</c:v>
                </c:pt>
              </c:numCache>
            </c:numRef>
          </c:val>
          <c:smooth val="0"/>
          <c:extLst>
            <c:ext xmlns:c16="http://schemas.microsoft.com/office/drawing/2014/chart" uri="{C3380CC4-5D6E-409C-BE32-E72D297353CC}">
              <c16:uniqueId val="{00000001-2309-4011-8B5D-493F15D935A8}"/>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339.79</c:v>
                </c:pt>
                <c:pt idx="1">
                  <c:v>333.1</c:v>
                </c:pt>
                <c:pt idx="2">
                  <c:v>340.1</c:v>
                </c:pt>
                <c:pt idx="3">
                  <c:v>339.67</c:v>
                </c:pt>
                <c:pt idx="4">
                  <c:v>348.62</c:v>
                </c:pt>
              </c:numCache>
            </c:numRef>
          </c:val>
          <c:extLst>
            <c:ext xmlns:c16="http://schemas.microsoft.com/office/drawing/2014/chart" uri="{C3380CC4-5D6E-409C-BE32-E72D297353CC}">
              <c16:uniqueId val="{00000000-D2AF-4E5C-989E-3A9530B4478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177.14</c:v>
                </c:pt>
                <c:pt idx="1">
                  <c:v>169.82</c:v>
                </c:pt>
                <c:pt idx="2">
                  <c:v>168.2</c:v>
                </c:pt>
                <c:pt idx="3">
                  <c:v>168.67</c:v>
                </c:pt>
                <c:pt idx="4">
                  <c:v>174.97</c:v>
                </c:pt>
              </c:numCache>
            </c:numRef>
          </c:val>
          <c:smooth val="0"/>
          <c:extLst>
            <c:ext xmlns:c16="http://schemas.microsoft.com/office/drawing/2014/chart" uri="{C3380CC4-5D6E-409C-BE32-E72D297353CC}">
              <c16:uniqueId val="{00000001-D2AF-4E5C-989E-3A9530B4478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 zoomScale="85" zoomScaleNormal="85" workbookViewId="0">
      <selection activeCell="BK7" sqref="BK7:BK1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3" t="s">
        <v>0</v>
      </c>
      <c r="C2" s="83"/>
      <c r="D2" s="83"/>
      <c r="E2" s="83"/>
      <c r="F2" s="83"/>
      <c r="G2" s="83"/>
      <c r="H2" s="83"/>
      <c r="I2" s="83"/>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c r="AQ2" s="83"/>
      <c r="AR2" s="83"/>
      <c r="AS2" s="83"/>
      <c r="AT2" s="83"/>
      <c r="AU2" s="83"/>
      <c r="AV2" s="83"/>
      <c r="AW2" s="83"/>
      <c r="AX2" s="83"/>
      <c r="AY2" s="83"/>
      <c r="AZ2" s="83"/>
      <c r="BA2" s="83"/>
      <c r="BB2" s="83"/>
      <c r="BC2" s="83"/>
      <c r="BD2" s="83"/>
      <c r="BE2" s="83"/>
      <c r="BF2" s="83"/>
      <c r="BG2" s="83"/>
      <c r="BH2" s="83"/>
      <c r="BI2" s="83"/>
      <c r="BJ2" s="83"/>
      <c r="BK2" s="83"/>
      <c r="BL2" s="83"/>
      <c r="BM2" s="83"/>
      <c r="BN2" s="83"/>
      <c r="BO2" s="83"/>
      <c r="BP2" s="83"/>
      <c r="BQ2" s="83"/>
      <c r="BR2" s="83"/>
      <c r="BS2" s="83"/>
      <c r="BT2" s="83"/>
      <c r="BU2" s="83"/>
      <c r="BV2" s="83"/>
      <c r="BW2" s="83"/>
      <c r="BX2" s="83"/>
      <c r="BY2" s="83"/>
      <c r="BZ2" s="83"/>
    </row>
    <row r="3" spans="1:78" ht="9.75" customHeight="1" x14ac:dyDescent="0.15">
      <c r="A3" s="2"/>
      <c r="B3" s="83"/>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row>
    <row r="4" spans="1:78" ht="9.75" customHeight="1" x14ac:dyDescent="0.15">
      <c r="A4" s="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3"/>
      <c r="BE4" s="83"/>
      <c r="BF4" s="83"/>
      <c r="BG4" s="83"/>
      <c r="BH4" s="83"/>
      <c r="BI4" s="83"/>
      <c r="BJ4" s="83"/>
      <c r="BK4" s="83"/>
      <c r="BL4" s="83"/>
      <c r="BM4" s="83"/>
      <c r="BN4" s="83"/>
      <c r="BO4" s="83"/>
      <c r="BP4" s="83"/>
      <c r="BQ4" s="83"/>
      <c r="BR4" s="83"/>
      <c r="BS4" s="83"/>
      <c r="BT4" s="83"/>
      <c r="BU4" s="83"/>
      <c r="BV4" s="83"/>
      <c r="BW4" s="83"/>
      <c r="BX4" s="83"/>
      <c r="BY4" s="83"/>
      <c r="BZ4" s="8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4" t="str">
        <f>データ!H6</f>
        <v>熊本県　上天草市</v>
      </c>
      <c r="C6" s="84"/>
      <c r="D6" s="84"/>
      <c r="E6" s="84"/>
      <c r="F6" s="84"/>
      <c r="G6" s="84"/>
      <c r="H6" s="84"/>
      <c r="I6" s="84"/>
      <c r="J6" s="84"/>
      <c r="K6" s="84"/>
      <c r="L6" s="84"/>
      <c r="M6" s="84"/>
      <c r="N6" s="84"/>
      <c r="O6" s="84"/>
      <c r="P6" s="84"/>
      <c r="Q6" s="84"/>
      <c r="R6" s="84"/>
      <c r="S6" s="84"/>
      <c r="T6" s="84"/>
      <c r="U6" s="84"/>
      <c r="V6" s="84"/>
      <c r="W6" s="84"/>
      <c r="X6" s="84"/>
      <c r="Y6" s="84"/>
      <c r="Z6" s="84"/>
      <c r="AA6" s="84"/>
      <c r="AB6" s="84"/>
      <c r="AC6" s="84"/>
      <c r="AD6" s="85"/>
      <c r="AE6" s="85"/>
      <c r="AF6" s="85"/>
      <c r="AG6" s="85"/>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5" t="s">
        <v>1</v>
      </c>
      <c r="C7" s="76"/>
      <c r="D7" s="76"/>
      <c r="E7" s="76"/>
      <c r="F7" s="76"/>
      <c r="G7" s="76"/>
      <c r="H7" s="76"/>
      <c r="I7" s="75" t="s">
        <v>2</v>
      </c>
      <c r="J7" s="76"/>
      <c r="K7" s="76"/>
      <c r="L7" s="76"/>
      <c r="M7" s="76"/>
      <c r="N7" s="76"/>
      <c r="O7" s="77"/>
      <c r="P7" s="78" t="s">
        <v>3</v>
      </c>
      <c r="Q7" s="78"/>
      <c r="R7" s="78"/>
      <c r="S7" s="78"/>
      <c r="T7" s="78"/>
      <c r="U7" s="78"/>
      <c r="V7" s="78"/>
      <c r="W7" s="78" t="s">
        <v>4</v>
      </c>
      <c r="X7" s="78"/>
      <c r="Y7" s="78"/>
      <c r="Z7" s="78"/>
      <c r="AA7" s="78"/>
      <c r="AB7" s="78"/>
      <c r="AC7" s="78"/>
      <c r="AD7" s="78" t="s">
        <v>5</v>
      </c>
      <c r="AE7" s="78"/>
      <c r="AF7" s="78"/>
      <c r="AG7" s="78"/>
      <c r="AH7" s="78"/>
      <c r="AI7" s="78"/>
      <c r="AJ7" s="78"/>
      <c r="AK7" s="4"/>
      <c r="AL7" s="78" t="s">
        <v>6</v>
      </c>
      <c r="AM7" s="78"/>
      <c r="AN7" s="78"/>
      <c r="AO7" s="78"/>
      <c r="AP7" s="78"/>
      <c r="AQ7" s="78"/>
      <c r="AR7" s="78"/>
      <c r="AS7" s="78"/>
      <c r="AT7" s="75" t="s">
        <v>7</v>
      </c>
      <c r="AU7" s="76"/>
      <c r="AV7" s="76"/>
      <c r="AW7" s="76"/>
      <c r="AX7" s="76"/>
      <c r="AY7" s="76"/>
      <c r="AZ7" s="76"/>
      <c r="BA7" s="76"/>
      <c r="BB7" s="78" t="s">
        <v>8</v>
      </c>
      <c r="BC7" s="78"/>
      <c r="BD7" s="78"/>
      <c r="BE7" s="78"/>
      <c r="BF7" s="78"/>
      <c r="BG7" s="78"/>
      <c r="BH7" s="78"/>
      <c r="BI7" s="78"/>
      <c r="BJ7" s="3"/>
      <c r="BK7" s="3"/>
      <c r="BL7" s="5" t="s">
        <v>9</v>
      </c>
      <c r="BM7" s="6"/>
      <c r="BN7" s="6"/>
      <c r="BO7" s="6"/>
      <c r="BP7" s="6"/>
      <c r="BQ7" s="6"/>
      <c r="BR7" s="6"/>
      <c r="BS7" s="6"/>
      <c r="BT7" s="6"/>
      <c r="BU7" s="6"/>
      <c r="BV7" s="6"/>
      <c r="BW7" s="6"/>
      <c r="BX7" s="6"/>
      <c r="BY7" s="7"/>
    </row>
    <row r="8" spans="1:78" ht="18.75" customHeight="1" x14ac:dyDescent="0.15">
      <c r="A8" s="2"/>
      <c r="B8" s="79" t="str">
        <f>データ!$I$6</f>
        <v>法適用</v>
      </c>
      <c r="C8" s="80"/>
      <c r="D8" s="80"/>
      <c r="E8" s="80"/>
      <c r="F8" s="80"/>
      <c r="G8" s="80"/>
      <c r="H8" s="80"/>
      <c r="I8" s="79" t="str">
        <f>データ!$J$6</f>
        <v>水道事業</v>
      </c>
      <c r="J8" s="80"/>
      <c r="K8" s="80"/>
      <c r="L8" s="80"/>
      <c r="M8" s="80"/>
      <c r="N8" s="80"/>
      <c r="O8" s="81"/>
      <c r="P8" s="82" t="str">
        <f>データ!$K$6</f>
        <v>末端給水事業</v>
      </c>
      <c r="Q8" s="82"/>
      <c r="R8" s="82"/>
      <c r="S8" s="82"/>
      <c r="T8" s="82"/>
      <c r="U8" s="82"/>
      <c r="V8" s="82"/>
      <c r="W8" s="82" t="str">
        <f>データ!$L$6</f>
        <v>A6</v>
      </c>
      <c r="X8" s="82"/>
      <c r="Y8" s="82"/>
      <c r="Z8" s="82"/>
      <c r="AA8" s="82"/>
      <c r="AB8" s="82"/>
      <c r="AC8" s="82"/>
      <c r="AD8" s="82" t="str">
        <f>データ!$M$6</f>
        <v>非設置</v>
      </c>
      <c r="AE8" s="82"/>
      <c r="AF8" s="82"/>
      <c r="AG8" s="82"/>
      <c r="AH8" s="82"/>
      <c r="AI8" s="82"/>
      <c r="AJ8" s="82"/>
      <c r="AK8" s="4"/>
      <c r="AL8" s="70">
        <f>データ!$R$6</f>
        <v>27924</v>
      </c>
      <c r="AM8" s="70"/>
      <c r="AN8" s="70"/>
      <c r="AO8" s="70"/>
      <c r="AP8" s="70"/>
      <c r="AQ8" s="70"/>
      <c r="AR8" s="70"/>
      <c r="AS8" s="70"/>
      <c r="AT8" s="66">
        <f>データ!$S$6</f>
        <v>126.94</v>
      </c>
      <c r="AU8" s="67"/>
      <c r="AV8" s="67"/>
      <c r="AW8" s="67"/>
      <c r="AX8" s="67"/>
      <c r="AY8" s="67"/>
      <c r="AZ8" s="67"/>
      <c r="BA8" s="67"/>
      <c r="BB8" s="69">
        <f>データ!$T$6</f>
        <v>219.98</v>
      </c>
      <c r="BC8" s="69"/>
      <c r="BD8" s="69"/>
      <c r="BE8" s="69"/>
      <c r="BF8" s="69"/>
      <c r="BG8" s="69"/>
      <c r="BH8" s="69"/>
      <c r="BI8" s="69"/>
      <c r="BJ8" s="3"/>
      <c r="BK8" s="3"/>
      <c r="BL8" s="73" t="s">
        <v>10</v>
      </c>
      <c r="BM8" s="74"/>
      <c r="BN8" s="8" t="s">
        <v>11</v>
      </c>
      <c r="BO8" s="9"/>
      <c r="BP8" s="9"/>
      <c r="BQ8" s="9"/>
      <c r="BR8" s="9"/>
      <c r="BS8" s="9"/>
      <c r="BT8" s="9"/>
      <c r="BU8" s="9"/>
      <c r="BV8" s="9"/>
      <c r="BW8" s="9"/>
      <c r="BX8" s="9"/>
      <c r="BY8" s="10"/>
    </row>
    <row r="9" spans="1:78" ht="18.75" customHeight="1" x14ac:dyDescent="0.15">
      <c r="A9" s="2"/>
      <c r="B9" s="75" t="s">
        <v>12</v>
      </c>
      <c r="C9" s="76"/>
      <c r="D9" s="76"/>
      <c r="E9" s="76"/>
      <c r="F9" s="76"/>
      <c r="G9" s="76"/>
      <c r="H9" s="76"/>
      <c r="I9" s="75" t="s">
        <v>13</v>
      </c>
      <c r="J9" s="76"/>
      <c r="K9" s="76"/>
      <c r="L9" s="76"/>
      <c r="M9" s="76"/>
      <c r="N9" s="76"/>
      <c r="O9" s="77"/>
      <c r="P9" s="78" t="s">
        <v>14</v>
      </c>
      <c r="Q9" s="78"/>
      <c r="R9" s="78"/>
      <c r="S9" s="78"/>
      <c r="T9" s="78"/>
      <c r="U9" s="78"/>
      <c r="V9" s="78"/>
      <c r="W9" s="78" t="s">
        <v>15</v>
      </c>
      <c r="X9" s="78"/>
      <c r="Y9" s="78"/>
      <c r="Z9" s="78"/>
      <c r="AA9" s="78"/>
      <c r="AB9" s="78"/>
      <c r="AC9" s="78"/>
      <c r="AD9" s="2"/>
      <c r="AE9" s="2"/>
      <c r="AF9" s="2"/>
      <c r="AG9" s="2"/>
      <c r="AH9" s="4"/>
      <c r="AI9" s="4"/>
      <c r="AJ9" s="4"/>
      <c r="AK9" s="4"/>
      <c r="AL9" s="78" t="s">
        <v>16</v>
      </c>
      <c r="AM9" s="78"/>
      <c r="AN9" s="78"/>
      <c r="AO9" s="78"/>
      <c r="AP9" s="78"/>
      <c r="AQ9" s="78"/>
      <c r="AR9" s="78"/>
      <c r="AS9" s="78"/>
      <c r="AT9" s="75" t="s">
        <v>17</v>
      </c>
      <c r="AU9" s="76"/>
      <c r="AV9" s="76"/>
      <c r="AW9" s="76"/>
      <c r="AX9" s="76"/>
      <c r="AY9" s="76"/>
      <c r="AZ9" s="76"/>
      <c r="BA9" s="76"/>
      <c r="BB9" s="78" t="s">
        <v>18</v>
      </c>
      <c r="BC9" s="78"/>
      <c r="BD9" s="78"/>
      <c r="BE9" s="78"/>
      <c r="BF9" s="78"/>
      <c r="BG9" s="78"/>
      <c r="BH9" s="78"/>
      <c r="BI9" s="78"/>
      <c r="BJ9" s="3"/>
      <c r="BK9" s="3"/>
      <c r="BL9" s="64" t="s">
        <v>19</v>
      </c>
      <c r="BM9" s="65"/>
      <c r="BN9" s="11" t="s">
        <v>20</v>
      </c>
      <c r="BO9" s="12"/>
      <c r="BP9" s="12"/>
      <c r="BQ9" s="12"/>
      <c r="BR9" s="12"/>
      <c r="BS9" s="12"/>
      <c r="BT9" s="12"/>
      <c r="BU9" s="12"/>
      <c r="BV9" s="12"/>
      <c r="BW9" s="12"/>
      <c r="BX9" s="12"/>
      <c r="BY9" s="13"/>
    </row>
    <row r="10" spans="1:78" ht="18.75" customHeight="1" x14ac:dyDescent="0.15">
      <c r="A10" s="2"/>
      <c r="B10" s="66" t="str">
        <f>データ!$N$6</f>
        <v>-</v>
      </c>
      <c r="C10" s="67"/>
      <c r="D10" s="67"/>
      <c r="E10" s="67"/>
      <c r="F10" s="67"/>
      <c r="G10" s="67"/>
      <c r="H10" s="67"/>
      <c r="I10" s="66">
        <f>データ!$O$6</f>
        <v>57.16</v>
      </c>
      <c r="J10" s="67"/>
      <c r="K10" s="67"/>
      <c r="L10" s="67"/>
      <c r="M10" s="67"/>
      <c r="N10" s="67"/>
      <c r="O10" s="68"/>
      <c r="P10" s="69">
        <f>データ!$P$6</f>
        <v>90.83</v>
      </c>
      <c r="Q10" s="69"/>
      <c r="R10" s="69"/>
      <c r="S10" s="69"/>
      <c r="T10" s="69"/>
      <c r="U10" s="69"/>
      <c r="V10" s="69"/>
      <c r="W10" s="70">
        <f>データ!$Q$6</f>
        <v>6264</v>
      </c>
      <c r="X10" s="70"/>
      <c r="Y10" s="70"/>
      <c r="Z10" s="70"/>
      <c r="AA10" s="70"/>
      <c r="AB10" s="70"/>
      <c r="AC10" s="70"/>
      <c r="AD10" s="2"/>
      <c r="AE10" s="2"/>
      <c r="AF10" s="2"/>
      <c r="AG10" s="2"/>
      <c r="AH10" s="4"/>
      <c r="AI10" s="4"/>
      <c r="AJ10" s="4"/>
      <c r="AK10" s="4"/>
      <c r="AL10" s="70">
        <f>データ!$U$6</f>
        <v>25082</v>
      </c>
      <c r="AM10" s="70"/>
      <c r="AN10" s="70"/>
      <c r="AO10" s="70"/>
      <c r="AP10" s="70"/>
      <c r="AQ10" s="70"/>
      <c r="AR10" s="70"/>
      <c r="AS10" s="70"/>
      <c r="AT10" s="66">
        <f>データ!$V$6</f>
        <v>126.06</v>
      </c>
      <c r="AU10" s="67"/>
      <c r="AV10" s="67"/>
      <c r="AW10" s="67"/>
      <c r="AX10" s="67"/>
      <c r="AY10" s="67"/>
      <c r="AZ10" s="67"/>
      <c r="BA10" s="67"/>
      <c r="BB10" s="69">
        <f>データ!$W$6</f>
        <v>198.97</v>
      </c>
      <c r="BC10" s="69"/>
      <c r="BD10" s="69"/>
      <c r="BE10" s="69"/>
      <c r="BF10" s="69"/>
      <c r="BG10" s="69"/>
      <c r="BH10" s="69"/>
      <c r="BI10" s="69"/>
      <c r="BJ10" s="2"/>
      <c r="BK10" s="2"/>
      <c r="BL10" s="71" t="s">
        <v>21</v>
      </c>
      <c r="BM10" s="72"/>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23</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24</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25</v>
      </c>
      <c r="BM14" s="44"/>
      <c r="BN14" s="44"/>
      <c r="BO14" s="44"/>
      <c r="BP14" s="44"/>
      <c r="BQ14" s="44"/>
      <c r="BR14" s="44"/>
      <c r="BS14" s="44"/>
      <c r="BT14" s="44"/>
      <c r="BU14" s="44"/>
      <c r="BV14" s="44"/>
      <c r="BW14" s="44"/>
      <c r="BX14" s="44"/>
      <c r="BY14" s="44"/>
      <c r="BZ14" s="45"/>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49" t="s">
        <v>118</v>
      </c>
      <c r="BM16" s="50"/>
      <c r="BN16" s="50"/>
      <c r="BO16" s="50"/>
      <c r="BP16" s="50"/>
      <c r="BQ16" s="50"/>
      <c r="BR16" s="50"/>
      <c r="BS16" s="50"/>
      <c r="BT16" s="50"/>
      <c r="BU16" s="50"/>
      <c r="BV16" s="50"/>
      <c r="BW16" s="50"/>
      <c r="BX16" s="50"/>
      <c r="BY16" s="50"/>
      <c r="BZ16" s="5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49"/>
      <c r="BM44" s="50"/>
      <c r="BN44" s="50"/>
      <c r="BO44" s="50"/>
      <c r="BP44" s="50"/>
      <c r="BQ44" s="50"/>
      <c r="BR44" s="50"/>
      <c r="BS44" s="50"/>
      <c r="BT44" s="50"/>
      <c r="BU44" s="50"/>
      <c r="BV44" s="50"/>
      <c r="BW44" s="50"/>
      <c r="BX44" s="50"/>
      <c r="BY44" s="50"/>
      <c r="BZ44" s="5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49" t="s">
        <v>119</v>
      </c>
      <c r="BM47" s="50"/>
      <c r="BN47" s="50"/>
      <c r="BO47" s="50"/>
      <c r="BP47" s="50"/>
      <c r="BQ47" s="50"/>
      <c r="BR47" s="50"/>
      <c r="BS47" s="50"/>
      <c r="BT47" s="50"/>
      <c r="BU47" s="50"/>
      <c r="BV47" s="50"/>
      <c r="BW47" s="50"/>
      <c r="BX47" s="50"/>
      <c r="BY47" s="50"/>
      <c r="BZ47" s="51"/>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9"/>
      <c r="BM59" s="50"/>
      <c r="BN59" s="50"/>
      <c r="BO59" s="50"/>
      <c r="BP59" s="50"/>
      <c r="BQ59" s="50"/>
      <c r="BR59" s="50"/>
      <c r="BS59" s="50"/>
      <c r="BT59" s="50"/>
      <c r="BU59" s="50"/>
      <c r="BV59" s="50"/>
      <c r="BW59" s="50"/>
      <c r="BX59" s="50"/>
      <c r="BY59" s="50"/>
      <c r="BZ59" s="51"/>
    </row>
    <row r="60" spans="1:78" ht="13.5" customHeight="1" x14ac:dyDescent="0.15">
      <c r="A60" s="2"/>
      <c r="B60" s="56" t="s">
        <v>35</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49"/>
      <c r="BM63" s="50"/>
      <c r="BN63" s="50"/>
      <c r="BO63" s="50"/>
      <c r="BP63" s="50"/>
      <c r="BQ63" s="50"/>
      <c r="BR63" s="50"/>
      <c r="BS63" s="50"/>
      <c r="BT63" s="50"/>
      <c r="BU63" s="50"/>
      <c r="BV63" s="50"/>
      <c r="BW63" s="50"/>
      <c r="BX63" s="50"/>
      <c r="BY63" s="50"/>
      <c r="BZ63" s="51"/>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117</v>
      </c>
      <c r="BM66" s="50"/>
      <c r="BN66" s="50"/>
      <c r="BO66" s="50"/>
      <c r="BP66" s="50"/>
      <c r="BQ66" s="50"/>
      <c r="BR66" s="50"/>
      <c r="BS66" s="50"/>
      <c r="BT66" s="50"/>
      <c r="BU66" s="50"/>
      <c r="BV66" s="50"/>
      <c r="BW66" s="50"/>
      <c r="BX66" s="50"/>
      <c r="BY66" s="50"/>
      <c r="BZ66" s="51"/>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x14ac:dyDescent="0.15">
      <c r="C83" s="25" t="s">
        <v>40</v>
      </c>
    </row>
    <row r="84" spans="1:78" hidden="1" x14ac:dyDescent="0.15">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x14ac:dyDescent="0.15">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wwwdFoKeKm/d4KjZp/KxBuYnNCh4RVO7kdagi6feYa15lvO/gc2Pg8DRbARvhnnX6PAA3TsEbt5Fs2kIVJwtHQ==" saltValue="+UhZbsM95dkB1pgjgDXDWA=="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x14ac:dyDescent="0.15">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x14ac:dyDescent="0.15">
      <c r="A3" s="28" t="s">
        <v>55</v>
      </c>
      <c r="B3" s="29" t="s">
        <v>56</v>
      </c>
      <c r="C3" s="29" t="s">
        <v>57</v>
      </c>
      <c r="D3" s="29" t="s">
        <v>58</v>
      </c>
      <c r="E3" s="29" t="s">
        <v>59</v>
      </c>
      <c r="F3" s="29" t="s">
        <v>60</v>
      </c>
      <c r="G3" s="29" t="s">
        <v>61</v>
      </c>
      <c r="H3" s="87" t="s">
        <v>62</v>
      </c>
      <c r="I3" s="88"/>
      <c r="J3" s="88"/>
      <c r="K3" s="88"/>
      <c r="L3" s="88"/>
      <c r="M3" s="88"/>
      <c r="N3" s="88"/>
      <c r="O3" s="88"/>
      <c r="P3" s="88"/>
      <c r="Q3" s="88"/>
      <c r="R3" s="88"/>
      <c r="S3" s="88"/>
      <c r="T3" s="88"/>
      <c r="U3" s="88"/>
      <c r="V3" s="88"/>
      <c r="W3" s="89"/>
      <c r="X3" s="93" t="s">
        <v>63</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64</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8" t="s">
        <v>65</v>
      </c>
      <c r="B4" s="30"/>
      <c r="C4" s="30"/>
      <c r="D4" s="30"/>
      <c r="E4" s="30"/>
      <c r="F4" s="30"/>
      <c r="G4" s="30"/>
      <c r="H4" s="90"/>
      <c r="I4" s="91"/>
      <c r="J4" s="91"/>
      <c r="K4" s="91"/>
      <c r="L4" s="91"/>
      <c r="M4" s="91"/>
      <c r="N4" s="91"/>
      <c r="O4" s="91"/>
      <c r="P4" s="91"/>
      <c r="Q4" s="91"/>
      <c r="R4" s="91"/>
      <c r="S4" s="91"/>
      <c r="T4" s="91"/>
      <c r="U4" s="91"/>
      <c r="V4" s="91"/>
      <c r="W4" s="92"/>
      <c r="X4" s="86" t="s">
        <v>66</v>
      </c>
      <c r="Y4" s="86"/>
      <c r="Z4" s="86"/>
      <c r="AA4" s="86"/>
      <c r="AB4" s="86"/>
      <c r="AC4" s="86"/>
      <c r="AD4" s="86"/>
      <c r="AE4" s="86"/>
      <c r="AF4" s="86"/>
      <c r="AG4" s="86"/>
      <c r="AH4" s="86"/>
      <c r="AI4" s="86" t="s">
        <v>67</v>
      </c>
      <c r="AJ4" s="86"/>
      <c r="AK4" s="86"/>
      <c r="AL4" s="86"/>
      <c r="AM4" s="86"/>
      <c r="AN4" s="86"/>
      <c r="AO4" s="86"/>
      <c r="AP4" s="86"/>
      <c r="AQ4" s="86"/>
      <c r="AR4" s="86"/>
      <c r="AS4" s="86"/>
      <c r="AT4" s="86" t="s">
        <v>68</v>
      </c>
      <c r="AU4" s="86"/>
      <c r="AV4" s="86"/>
      <c r="AW4" s="86"/>
      <c r="AX4" s="86"/>
      <c r="AY4" s="86"/>
      <c r="AZ4" s="86"/>
      <c r="BA4" s="86"/>
      <c r="BB4" s="86"/>
      <c r="BC4" s="86"/>
      <c r="BD4" s="86"/>
      <c r="BE4" s="86" t="s">
        <v>69</v>
      </c>
      <c r="BF4" s="86"/>
      <c r="BG4" s="86"/>
      <c r="BH4" s="86"/>
      <c r="BI4" s="86"/>
      <c r="BJ4" s="86"/>
      <c r="BK4" s="86"/>
      <c r="BL4" s="86"/>
      <c r="BM4" s="86"/>
      <c r="BN4" s="86"/>
      <c r="BO4" s="86"/>
      <c r="BP4" s="86" t="s">
        <v>70</v>
      </c>
      <c r="BQ4" s="86"/>
      <c r="BR4" s="86"/>
      <c r="BS4" s="86"/>
      <c r="BT4" s="86"/>
      <c r="BU4" s="86"/>
      <c r="BV4" s="86"/>
      <c r="BW4" s="86"/>
      <c r="BX4" s="86"/>
      <c r="BY4" s="86"/>
      <c r="BZ4" s="86"/>
      <c r="CA4" s="86" t="s">
        <v>71</v>
      </c>
      <c r="CB4" s="86"/>
      <c r="CC4" s="86"/>
      <c r="CD4" s="86"/>
      <c r="CE4" s="86"/>
      <c r="CF4" s="86"/>
      <c r="CG4" s="86"/>
      <c r="CH4" s="86"/>
      <c r="CI4" s="86"/>
      <c r="CJ4" s="86"/>
      <c r="CK4" s="86"/>
      <c r="CL4" s="86" t="s">
        <v>72</v>
      </c>
      <c r="CM4" s="86"/>
      <c r="CN4" s="86"/>
      <c r="CO4" s="86"/>
      <c r="CP4" s="86"/>
      <c r="CQ4" s="86"/>
      <c r="CR4" s="86"/>
      <c r="CS4" s="86"/>
      <c r="CT4" s="86"/>
      <c r="CU4" s="86"/>
      <c r="CV4" s="86"/>
      <c r="CW4" s="86" t="s">
        <v>73</v>
      </c>
      <c r="CX4" s="86"/>
      <c r="CY4" s="86"/>
      <c r="CZ4" s="86"/>
      <c r="DA4" s="86"/>
      <c r="DB4" s="86"/>
      <c r="DC4" s="86"/>
      <c r="DD4" s="86"/>
      <c r="DE4" s="86"/>
      <c r="DF4" s="86"/>
      <c r="DG4" s="86"/>
      <c r="DH4" s="86" t="s">
        <v>74</v>
      </c>
      <c r="DI4" s="86"/>
      <c r="DJ4" s="86"/>
      <c r="DK4" s="86"/>
      <c r="DL4" s="86"/>
      <c r="DM4" s="86"/>
      <c r="DN4" s="86"/>
      <c r="DO4" s="86"/>
      <c r="DP4" s="86"/>
      <c r="DQ4" s="86"/>
      <c r="DR4" s="86"/>
      <c r="DS4" s="86" t="s">
        <v>75</v>
      </c>
      <c r="DT4" s="86"/>
      <c r="DU4" s="86"/>
      <c r="DV4" s="86"/>
      <c r="DW4" s="86"/>
      <c r="DX4" s="86"/>
      <c r="DY4" s="86"/>
      <c r="DZ4" s="86"/>
      <c r="EA4" s="86"/>
      <c r="EB4" s="86"/>
      <c r="EC4" s="86"/>
      <c r="ED4" s="86" t="s">
        <v>76</v>
      </c>
      <c r="EE4" s="86"/>
      <c r="EF4" s="86"/>
      <c r="EG4" s="86"/>
      <c r="EH4" s="86"/>
      <c r="EI4" s="86"/>
      <c r="EJ4" s="86"/>
      <c r="EK4" s="86"/>
      <c r="EL4" s="86"/>
      <c r="EM4" s="86"/>
      <c r="EN4" s="86"/>
    </row>
    <row r="5" spans="1:144" x14ac:dyDescent="0.15">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x14ac:dyDescent="0.15">
      <c r="A6" s="28" t="s">
        <v>104</v>
      </c>
      <c r="B6" s="33">
        <f>B7</f>
        <v>2017</v>
      </c>
      <c r="C6" s="33">
        <f t="shared" ref="C6:W6" si="3">C7</f>
        <v>432121</v>
      </c>
      <c r="D6" s="33">
        <f t="shared" si="3"/>
        <v>46</v>
      </c>
      <c r="E6" s="33">
        <f t="shared" si="3"/>
        <v>1</v>
      </c>
      <c r="F6" s="33">
        <f t="shared" si="3"/>
        <v>0</v>
      </c>
      <c r="G6" s="33">
        <f t="shared" si="3"/>
        <v>1</v>
      </c>
      <c r="H6" s="33" t="str">
        <f t="shared" si="3"/>
        <v>熊本県　上天草市</v>
      </c>
      <c r="I6" s="33" t="str">
        <f t="shared" si="3"/>
        <v>法適用</v>
      </c>
      <c r="J6" s="33" t="str">
        <f t="shared" si="3"/>
        <v>水道事業</v>
      </c>
      <c r="K6" s="33" t="str">
        <f t="shared" si="3"/>
        <v>末端給水事業</v>
      </c>
      <c r="L6" s="33" t="str">
        <f t="shared" si="3"/>
        <v>A6</v>
      </c>
      <c r="M6" s="33" t="str">
        <f t="shared" si="3"/>
        <v>非設置</v>
      </c>
      <c r="N6" s="34" t="str">
        <f t="shared" si="3"/>
        <v>-</v>
      </c>
      <c r="O6" s="34">
        <f t="shared" si="3"/>
        <v>57.16</v>
      </c>
      <c r="P6" s="34">
        <f t="shared" si="3"/>
        <v>90.83</v>
      </c>
      <c r="Q6" s="34">
        <f t="shared" si="3"/>
        <v>6264</v>
      </c>
      <c r="R6" s="34">
        <f t="shared" si="3"/>
        <v>27924</v>
      </c>
      <c r="S6" s="34">
        <f t="shared" si="3"/>
        <v>126.94</v>
      </c>
      <c r="T6" s="34">
        <f t="shared" si="3"/>
        <v>219.98</v>
      </c>
      <c r="U6" s="34">
        <f t="shared" si="3"/>
        <v>25082</v>
      </c>
      <c r="V6" s="34">
        <f t="shared" si="3"/>
        <v>126.06</v>
      </c>
      <c r="W6" s="34">
        <f t="shared" si="3"/>
        <v>198.97</v>
      </c>
      <c r="X6" s="35">
        <f>IF(X7="",NA(),X7)</f>
        <v>101.91</v>
      </c>
      <c r="Y6" s="35">
        <f t="shared" ref="Y6:AG6" si="4">IF(Y7="",NA(),Y7)</f>
        <v>103.65</v>
      </c>
      <c r="Z6" s="35">
        <f t="shared" si="4"/>
        <v>107.86</v>
      </c>
      <c r="AA6" s="35">
        <f t="shared" si="4"/>
        <v>111.26</v>
      </c>
      <c r="AB6" s="35">
        <f t="shared" si="4"/>
        <v>109.34</v>
      </c>
      <c r="AC6" s="35">
        <f t="shared" si="4"/>
        <v>106.55</v>
      </c>
      <c r="AD6" s="35">
        <f t="shared" si="4"/>
        <v>110.01</v>
      </c>
      <c r="AE6" s="35">
        <f t="shared" si="4"/>
        <v>111.21</v>
      </c>
      <c r="AF6" s="35">
        <f t="shared" si="4"/>
        <v>111.71</v>
      </c>
      <c r="AG6" s="35">
        <f t="shared" si="4"/>
        <v>110.05</v>
      </c>
      <c r="AH6" s="34" t="str">
        <f>IF(AH7="","",IF(AH7="-","【-】","【"&amp;SUBSTITUTE(TEXT(AH7,"#,##0.00"),"-","△")&amp;"】"))</f>
        <v>【113.39】</v>
      </c>
      <c r="AI6" s="34">
        <f>IF(AI7="",NA(),AI7)</f>
        <v>0</v>
      </c>
      <c r="AJ6" s="34">
        <f t="shared" ref="AJ6:AR6" si="5">IF(AJ7="",NA(),AJ7)</f>
        <v>0</v>
      </c>
      <c r="AK6" s="34">
        <f t="shared" si="5"/>
        <v>0</v>
      </c>
      <c r="AL6" s="34">
        <f t="shared" si="5"/>
        <v>0</v>
      </c>
      <c r="AM6" s="34">
        <f t="shared" si="5"/>
        <v>0</v>
      </c>
      <c r="AN6" s="35">
        <f t="shared" si="5"/>
        <v>9.56</v>
      </c>
      <c r="AO6" s="35">
        <f t="shared" si="5"/>
        <v>2.8</v>
      </c>
      <c r="AP6" s="35">
        <f t="shared" si="5"/>
        <v>1.93</v>
      </c>
      <c r="AQ6" s="35">
        <f t="shared" si="5"/>
        <v>1.72</v>
      </c>
      <c r="AR6" s="35">
        <f t="shared" si="5"/>
        <v>2.64</v>
      </c>
      <c r="AS6" s="34" t="str">
        <f>IF(AS7="","",IF(AS7="-","【-】","【"&amp;SUBSTITUTE(TEXT(AS7,"#,##0.00"),"-","△")&amp;"】"))</f>
        <v>【0.85】</v>
      </c>
      <c r="AT6" s="35">
        <f>IF(AT7="",NA(),AT7)</f>
        <v>4341.6099999999997</v>
      </c>
      <c r="AU6" s="35">
        <f t="shared" ref="AU6:BC6" si="6">IF(AU7="",NA(),AU7)</f>
        <v>362.16</v>
      </c>
      <c r="AV6" s="35">
        <f t="shared" si="6"/>
        <v>391.69</v>
      </c>
      <c r="AW6" s="35">
        <f t="shared" si="6"/>
        <v>424.09</v>
      </c>
      <c r="AX6" s="35">
        <f t="shared" si="6"/>
        <v>449.82</v>
      </c>
      <c r="AY6" s="35">
        <f t="shared" si="6"/>
        <v>963.24</v>
      </c>
      <c r="AZ6" s="35">
        <f t="shared" si="6"/>
        <v>381.53</v>
      </c>
      <c r="BA6" s="35">
        <f t="shared" si="6"/>
        <v>391.54</v>
      </c>
      <c r="BB6" s="35">
        <f t="shared" si="6"/>
        <v>384.34</v>
      </c>
      <c r="BC6" s="35">
        <f t="shared" si="6"/>
        <v>359.47</v>
      </c>
      <c r="BD6" s="34" t="str">
        <f>IF(BD7="","",IF(BD7="-","【-】","【"&amp;SUBSTITUTE(TEXT(BD7,"#,##0.00"),"-","△")&amp;"】"))</f>
        <v>【264.34】</v>
      </c>
      <c r="BE6" s="35">
        <f>IF(BE7="",NA(),BE7)</f>
        <v>540.64</v>
      </c>
      <c r="BF6" s="35">
        <f t="shared" ref="BF6:BN6" si="7">IF(BF7="",NA(),BF7)</f>
        <v>518.6</v>
      </c>
      <c r="BG6" s="35">
        <f t="shared" si="7"/>
        <v>487.41</v>
      </c>
      <c r="BH6" s="35">
        <f t="shared" si="7"/>
        <v>454.44</v>
      </c>
      <c r="BI6" s="35">
        <f t="shared" si="7"/>
        <v>429.83</v>
      </c>
      <c r="BJ6" s="35">
        <f t="shared" si="7"/>
        <v>400.38</v>
      </c>
      <c r="BK6" s="35">
        <f t="shared" si="7"/>
        <v>393.27</v>
      </c>
      <c r="BL6" s="35">
        <f t="shared" si="7"/>
        <v>386.97</v>
      </c>
      <c r="BM6" s="35">
        <f t="shared" si="7"/>
        <v>380.58</v>
      </c>
      <c r="BN6" s="35">
        <f t="shared" si="7"/>
        <v>401.79</v>
      </c>
      <c r="BO6" s="34" t="str">
        <f>IF(BO7="","",IF(BO7="-","【-】","【"&amp;SUBSTITUTE(TEXT(BO7,"#,##0.00"),"-","△")&amp;"】"))</f>
        <v>【274.27】</v>
      </c>
      <c r="BP6" s="35">
        <f>IF(BP7="",NA(),BP7)</f>
        <v>85.1</v>
      </c>
      <c r="BQ6" s="35">
        <f t="shared" ref="BQ6:BY6" si="8">IF(BQ7="",NA(),BQ7)</f>
        <v>87.02</v>
      </c>
      <c r="BR6" s="35">
        <f t="shared" si="8"/>
        <v>85.13</v>
      </c>
      <c r="BS6" s="35">
        <f t="shared" si="8"/>
        <v>85.52</v>
      </c>
      <c r="BT6" s="35">
        <f t="shared" si="8"/>
        <v>83.38</v>
      </c>
      <c r="BU6" s="35">
        <f t="shared" si="8"/>
        <v>96.56</v>
      </c>
      <c r="BV6" s="35">
        <f t="shared" si="8"/>
        <v>100.47</v>
      </c>
      <c r="BW6" s="35">
        <f t="shared" si="8"/>
        <v>101.72</v>
      </c>
      <c r="BX6" s="35">
        <f t="shared" si="8"/>
        <v>102.38</v>
      </c>
      <c r="BY6" s="35">
        <f t="shared" si="8"/>
        <v>100.12</v>
      </c>
      <c r="BZ6" s="34" t="str">
        <f>IF(BZ7="","",IF(BZ7="-","【-】","【"&amp;SUBSTITUTE(TEXT(BZ7,"#,##0.00"),"-","△")&amp;"】"))</f>
        <v>【104.36】</v>
      </c>
      <c r="CA6" s="35">
        <f>IF(CA7="",NA(),CA7)</f>
        <v>339.79</v>
      </c>
      <c r="CB6" s="35">
        <f t="shared" ref="CB6:CJ6" si="9">IF(CB7="",NA(),CB7)</f>
        <v>333.1</v>
      </c>
      <c r="CC6" s="35">
        <f t="shared" si="9"/>
        <v>340.1</v>
      </c>
      <c r="CD6" s="35">
        <f t="shared" si="9"/>
        <v>339.67</v>
      </c>
      <c r="CE6" s="35">
        <f t="shared" si="9"/>
        <v>348.62</v>
      </c>
      <c r="CF6" s="35">
        <f t="shared" si="9"/>
        <v>177.14</v>
      </c>
      <c r="CG6" s="35">
        <f t="shared" si="9"/>
        <v>169.82</v>
      </c>
      <c r="CH6" s="35">
        <f t="shared" si="9"/>
        <v>168.2</v>
      </c>
      <c r="CI6" s="35">
        <f t="shared" si="9"/>
        <v>168.67</v>
      </c>
      <c r="CJ6" s="35">
        <f t="shared" si="9"/>
        <v>174.97</v>
      </c>
      <c r="CK6" s="34" t="str">
        <f>IF(CK7="","",IF(CK7="-","【-】","【"&amp;SUBSTITUTE(TEXT(CK7,"#,##0.00"),"-","△")&amp;"】"))</f>
        <v>【165.71】</v>
      </c>
      <c r="CL6" s="35">
        <f>IF(CL7="",NA(),CL7)</f>
        <v>72.39</v>
      </c>
      <c r="CM6" s="35">
        <f t="shared" ref="CM6:CU6" si="10">IF(CM7="",NA(),CM7)</f>
        <v>68.599999999999994</v>
      </c>
      <c r="CN6" s="35">
        <f t="shared" si="10"/>
        <v>67.260000000000005</v>
      </c>
      <c r="CO6" s="35">
        <f t="shared" si="10"/>
        <v>66.680000000000007</v>
      </c>
      <c r="CP6" s="35">
        <f t="shared" si="10"/>
        <v>66.33</v>
      </c>
      <c r="CQ6" s="35">
        <f t="shared" si="10"/>
        <v>55.64</v>
      </c>
      <c r="CR6" s="35">
        <f t="shared" si="10"/>
        <v>55.13</v>
      </c>
      <c r="CS6" s="35">
        <f t="shared" si="10"/>
        <v>54.77</v>
      </c>
      <c r="CT6" s="35">
        <f t="shared" si="10"/>
        <v>54.92</v>
      </c>
      <c r="CU6" s="35">
        <f t="shared" si="10"/>
        <v>55.63</v>
      </c>
      <c r="CV6" s="34" t="str">
        <f>IF(CV7="","",IF(CV7="-","【-】","【"&amp;SUBSTITUTE(TEXT(CV7,"#,##0.00"),"-","△")&amp;"】"))</f>
        <v>【60.41】</v>
      </c>
      <c r="CW6" s="35">
        <f>IF(CW7="",NA(),CW7)</f>
        <v>74.31</v>
      </c>
      <c r="CX6" s="35">
        <f t="shared" ref="CX6:DF6" si="11">IF(CX7="",NA(),CX7)</f>
        <v>76.62</v>
      </c>
      <c r="CY6" s="35">
        <f t="shared" si="11"/>
        <v>77.63</v>
      </c>
      <c r="CZ6" s="35">
        <f t="shared" si="11"/>
        <v>77.900000000000006</v>
      </c>
      <c r="DA6" s="35">
        <f t="shared" si="11"/>
        <v>77.92</v>
      </c>
      <c r="DB6" s="35">
        <f t="shared" si="11"/>
        <v>83.09</v>
      </c>
      <c r="DC6" s="35">
        <f t="shared" si="11"/>
        <v>83</v>
      </c>
      <c r="DD6" s="35">
        <f t="shared" si="11"/>
        <v>82.89</v>
      </c>
      <c r="DE6" s="35">
        <f t="shared" si="11"/>
        <v>82.66</v>
      </c>
      <c r="DF6" s="35">
        <f t="shared" si="11"/>
        <v>82.04</v>
      </c>
      <c r="DG6" s="34" t="str">
        <f>IF(DG7="","",IF(DG7="-","【-】","【"&amp;SUBSTITUTE(TEXT(DG7,"#,##0.00"),"-","△")&amp;"】"))</f>
        <v>【89.93】</v>
      </c>
      <c r="DH6" s="35">
        <f>IF(DH7="",NA(),DH7)</f>
        <v>48.07</v>
      </c>
      <c r="DI6" s="35">
        <f t="shared" ref="DI6:DQ6" si="12">IF(DI7="",NA(),DI7)</f>
        <v>54.03</v>
      </c>
      <c r="DJ6" s="35">
        <f t="shared" si="12"/>
        <v>56.17</v>
      </c>
      <c r="DK6" s="35">
        <f t="shared" si="12"/>
        <v>58.34</v>
      </c>
      <c r="DL6" s="35">
        <f t="shared" si="12"/>
        <v>60.31</v>
      </c>
      <c r="DM6" s="35">
        <f t="shared" si="12"/>
        <v>39.06</v>
      </c>
      <c r="DN6" s="35">
        <f t="shared" si="12"/>
        <v>46.66</v>
      </c>
      <c r="DO6" s="35">
        <f t="shared" si="12"/>
        <v>47.46</v>
      </c>
      <c r="DP6" s="35">
        <f t="shared" si="12"/>
        <v>48.49</v>
      </c>
      <c r="DQ6" s="35">
        <f t="shared" si="12"/>
        <v>48.05</v>
      </c>
      <c r="DR6" s="34" t="str">
        <f>IF(DR7="","",IF(DR7="-","【-】","【"&amp;SUBSTITUTE(TEXT(DR7,"#,##0.00"),"-","△")&amp;"】"))</f>
        <v>【48.12】</v>
      </c>
      <c r="DS6" s="35">
        <f>IF(DS7="",NA(),DS7)</f>
        <v>0.35</v>
      </c>
      <c r="DT6" s="35">
        <f t="shared" ref="DT6:EB6" si="13">IF(DT7="",NA(),DT7)</f>
        <v>0.35</v>
      </c>
      <c r="DU6" s="35">
        <f t="shared" si="13"/>
        <v>0.35</v>
      </c>
      <c r="DV6" s="35">
        <f t="shared" si="13"/>
        <v>0.14000000000000001</v>
      </c>
      <c r="DW6" s="35">
        <f t="shared" si="13"/>
        <v>32.15</v>
      </c>
      <c r="DX6" s="35">
        <f t="shared" si="13"/>
        <v>8.8699999999999992</v>
      </c>
      <c r="DY6" s="35">
        <f t="shared" si="13"/>
        <v>9.85</v>
      </c>
      <c r="DZ6" s="35">
        <f t="shared" si="13"/>
        <v>9.7100000000000009</v>
      </c>
      <c r="EA6" s="35">
        <f t="shared" si="13"/>
        <v>12.79</v>
      </c>
      <c r="EB6" s="35">
        <f t="shared" si="13"/>
        <v>13.39</v>
      </c>
      <c r="EC6" s="34" t="str">
        <f>IF(EC7="","",IF(EC7="-","【-】","【"&amp;SUBSTITUTE(TEXT(EC7,"#,##0.00"),"-","△")&amp;"】"))</f>
        <v>【15.89】</v>
      </c>
      <c r="ED6" s="35">
        <f>IF(ED7="",NA(),ED7)</f>
        <v>0.35</v>
      </c>
      <c r="EE6" s="35">
        <f t="shared" ref="EE6:EM6" si="14">IF(EE7="",NA(),EE7)</f>
        <v>0.38</v>
      </c>
      <c r="EF6" s="35">
        <f t="shared" si="14"/>
        <v>0.16</v>
      </c>
      <c r="EG6" s="35">
        <f t="shared" si="14"/>
        <v>0.48</v>
      </c>
      <c r="EH6" s="35">
        <f t="shared" si="14"/>
        <v>0.09</v>
      </c>
      <c r="EI6" s="35">
        <f t="shared" si="14"/>
        <v>0.67</v>
      </c>
      <c r="EJ6" s="35">
        <f t="shared" si="14"/>
        <v>0.66</v>
      </c>
      <c r="EK6" s="35">
        <f t="shared" si="14"/>
        <v>0.99</v>
      </c>
      <c r="EL6" s="35">
        <f t="shared" si="14"/>
        <v>0.71</v>
      </c>
      <c r="EM6" s="35">
        <f t="shared" si="14"/>
        <v>0.54</v>
      </c>
      <c r="EN6" s="34" t="str">
        <f>IF(EN7="","",IF(EN7="-","【-】","【"&amp;SUBSTITUTE(TEXT(EN7,"#,##0.00"),"-","△")&amp;"】"))</f>
        <v>【0.69】</v>
      </c>
    </row>
    <row r="7" spans="1:144" s="36" customFormat="1" x14ac:dyDescent="0.15">
      <c r="A7" s="28"/>
      <c r="B7" s="37">
        <v>2017</v>
      </c>
      <c r="C7" s="37">
        <v>432121</v>
      </c>
      <c r="D7" s="37">
        <v>46</v>
      </c>
      <c r="E7" s="37">
        <v>1</v>
      </c>
      <c r="F7" s="37">
        <v>0</v>
      </c>
      <c r="G7" s="37">
        <v>1</v>
      </c>
      <c r="H7" s="37" t="s">
        <v>105</v>
      </c>
      <c r="I7" s="37" t="s">
        <v>106</v>
      </c>
      <c r="J7" s="37" t="s">
        <v>107</v>
      </c>
      <c r="K7" s="37" t="s">
        <v>108</v>
      </c>
      <c r="L7" s="37" t="s">
        <v>109</v>
      </c>
      <c r="M7" s="37" t="s">
        <v>110</v>
      </c>
      <c r="N7" s="38" t="s">
        <v>111</v>
      </c>
      <c r="O7" s="38">
        <v>57.16</v>
      </c>
      <c r="P7" s="38">
        <v>90.83</v>
      </c>
      <c r="Q7" s="38">
        <v>6264</v>
      </c>
      <c r="R7" s="38">
        <v>27924</v>
      </c>
      <c r="S7" s="38">
        <v>126.94</v>
      </c>
      <c r="T7" s="38">
        <v>219.98</v>
      </c>
      <c r="U7" s="38">
        <v>25082</v>
      </c>
      <c r="V7" s="38">
        <v>126.06</v>
      </c>
      <c r="W7" s="38">
        <v>198.97</v>
      </c>
      <c r="X7" s="38">
        <v>101.91</v>
      </c>
      <c r="Y7" s="38">
        <v>103.65</v>
      </c>
      <c r="Z7" s="38">
        <v>107.86</v>
      </c>
      <c r="AA7" s="38">
        <v>111.26</v>
      </c>
      <c r="AB7" s="38">
        <v>109.34</v>
      </c>
      <c r="AC7" s="38">
        <v>106.55</v>
      </c>
      <c r="AD7" s="38">
        <v>110.01</v>
      </c>
      <c r="AE7" s="38">
        <v>111.21</v>
      </c>
      <c r="AF7" s="38">
        <v>111.71</v>
      </c>
      <c r="AG7" s="38">
        <v>110.05</v>
      </c>
      <c r="AH7" s="38">
        <v>113.39</v>
      </c>
      <c r="AI7" s="38">
        <v>0</v>
      </c>
      <c r="AJ7" s="38">
        <v>0</v>
      </c>
      <c r="AK7" s="38">
        <v>0</v>
      </c>
      <c r="AL7" s="38">
        <v>0</v>
      </c>
      <c r="AM7" s="38">
        <v>0</v>
      </c>
      <c r="AN7" s="38">
        <v>9.56</v>
      </c>
      <c r="AO7" s="38">
        <v>2.8</v>
      </c>
      <c r="AP7" s="38">
        <v>1.93</v>
      </c>
      <c r="AQ7" s="38">
        <v>1.72</v>
      </c>
      <c r="AR7" s="38">
        <v>2.64</v>
      </c>
      <c r="AS7" s="38">
        <v>0.85</v>
      </c>
      <c r="AT7" s="38">
        <v>4341.6099999999997</v>
      </c>
      <c r="AU7" s="38">
        <v>362.16</v>
      </c>
      <c r="AV7" s="38">
        <v>391.69</v>
      </c>
      <c r="AW7" s="38">
        <v>424.09</v>
      </c>
      <c r="AX7" s="38">
        <v>449.82</v>
      </c>
      <c r="AY7" s="38">
        <v>963.24</v>
      </c>
      <c r="AZ7" s="38">
        <v>381.53</v>
      </c>
      <c r="BA7" s="38">
        <v>391.54</v>
      </c>
      <c r="BB7" s="38">
        <v>384.34</v>
      </c>
      <c r="BC7" s="38">
        <v>359.47</v>
      </c>
      <c r="BD7" s="38">
        <v>264.33999999999997</v>
      </c>
      <c r="BE7" s="38">
        <v>540.64</v>
      </c>
      <c r="BF7" s="38">
        <v>518.6</v>
      </c>
      <c r="BG7" s="38">
        <v>487.41</v>
      </c>
      <c r="BH7" s="38">
        <v>454.44</v>
      </c>
      <c r="BI7" s="38">
        <v>429.83</v>
      </c>
      <c r="BJ7" s="38">
        <v>400.38</v>
      </c>
      <c r="BK7" s="38">
        <v>393.27</v>
      </c>
      <c r="BL7" s="38">
        <v>386.97</v>
      </c>
      <c r="BM7" s="38">
        <v>380.58</v>
      </c>
      <c r="BN7" s="38">
        <v>401.79</v>
      </c>
      <c r="BO7" s="38">
        <v>274.27</v>
      </c>
      <c r="BP7" s="38">
        <v>85.1</v>
      </c>
      <c r="BQ7" s="38">
        <v>87.02</v>
      </c>
      <c r="BR7" s="38">
        <v>85.13</v>
      </c>
      <c r="BS7" s="38">
        <v>85.52</v>
      </c>
      <c r="BT7" s="38">
        <v>83.38</v>
      </c>
      <c r="BU7" s="38">
        <v>96.56</v>
      </c>
      <c r="BV7" s="38">
        <v>100.47</v>
      </c>
      <c r="BW7" s="38">
        <v>101.72</v>
      </c>
      <c r="BX7" s="38">
        <v>102.38</v>
      </c>
      <c r="BY7" s="38">
        <v>100.12</v>
      </c>
      <c r="BZ7" s="38">
        <v>104.36</v>
      </c>
      <c r="CA7" s="38">
        <v>339.79</v>
      </c>
      <c r="CB7" s="38">
        <v>333.1</v>
      </c>
      <c r="CC7" s="38">
        <v>340.1</v>
      </c>
      <c r="CD7" s="38">
        <v>339.67</v>
      </c>
      <c r="CE7" s="38">
        <v>348.62</v>
      </c>
      <c r="CF7" s="38">
        <v>177.14</v>
      </c>
      <c r="CG7" s="38">
        <v>169.82</v>
      </c>
      <c r="CH7" s="38">
        <v>168.2</v>
      </c>
      <c r="CI7" s="38">
        <v>168.67</v>
      </c>
      <c r="CJ7" s="38">
        <v>174.97</v>
      </c>
      <c r="CK7" s="38">
        <v>165.71</v>
      </c>
      <c r="CL7" s="38">
        <v>72.39</v>
      </c>
      <c r="CM7" s="38">
        <v>68.599999999999994</v>
      </c>
      <c r="CN7" s="38">
        <v>67.260000000000005</v>
      </c>
      <c r="CO7" s="38">
        <v>66.680000000000007</v>
      </c>
      <c r="CP7" s="38">
        <v>66.33</v>
      </c>
      <c r="CQ7" s="38">
        <v>55.64</v>
      </c>
      <c r="CR7" s="38">
        <v>55.13</v>
      </c>
      <c r="CS7" s="38">
        <v>54.77</v>
      </c>
      <c r="CT7" s="38">
        <v>54.92</v>
      </c>
      <c r="CU7" s="38">
        <v>55.63</v>
      </c>
      <c r="CV7" s="38">
        <v>60.41</v>
      </c>
      <c r="CW7" s="38">
        <v>74.31</v>
      </c>
      <c r="CX7" s="38">
        <v>76.62</v>
      </c>
      <c r="CY7" s="38">
        <v>77.63</v>
      </c>
      <c r="CZ7" s="38">
        <v>77.900000000000006</v>
      </c>
      <c r="DA7" s="38">
        <v>77.92</v>
      </c>
      <c r="DB7" s="38">
        <v>83.09</v>
      </c>
      <c r="DC7" s="38">
        <v>83</v>
      </c>
      <c r="DD7" s="38">
        <v>82.89</v>
      </c>
      <c r="DE7" s="38">
        <v>82.66</v>
      </c>
      <c r="DF7" s="38">
        <v>82.04</v>
      </c>
      <c r="DG7" s="38">
        <v>89.93</v>
      </c>
      <c r="DH7" s="38">
        <v>48.07</v>
      </c>
      <c r="DI7" s="38">
        <v>54.03</v>
      </c>
      <c r="DJ7" s="38">
        <v>56.17</v>
      </c>
      <c r="DK7" s="38">
        <v>58.34</v>
      </c>
      <c r="DL7" s="38">
        <v>60.31</v>
      </c>
      <c r="DM7" s="38">
        <v>39.06</v>
      </c>
      <c r="DN7" s="38">
        <v>46.66</v>
      </c>
      <c r="DO7" s="38">
        <v>47.46</v>
      </c>
      <c r="DP7" s="38">
        <v>48.49</v>
      </c>
      <c r="DQ7" s="38">
        <v>48.05</v>
      </c>
      <c r="DR7" s="38">
        <v>48.12</v>
      </c>
      <c r="DS7" s="38">
        <v>0.35</v>
      </c>
      <c r="DT7" s="38">
        <v>0.35</v>
      </c>
      <c r="DU7" s="38">
        <v>0.35</v>
      </c>
      <c r="DV7" s="38">
        <v>0.14000000000000001</v>
      </c>
      <c r="DW7" s="38">
        <v>32.15</v>
      </c>
      <c r="DX7" s="38">
        <v>8.8699999999999992</v>
      </c>
      <c r="DY7" s="38">
        <v>9.85</v>
      </c>
      <c r="DZ7" s="38">
        <v>9.7100000000000009</v>
      </c>
      <c r="EA7" s="38">
        <v>12.79</v>
      </c>
      <c r="EB7" s="38">
        <v>13.39</v>
      </c>
      <c r="EC7" s="38">
        <v>15.89</v>
      </c>
      <c r="ED7" s="38">
        <v>0.35</v>
      </c>
      <c r="EE7" s="38">
        <v>0.38</v>
      </c>
      <c r="EF7" s="38">
        <v>0.16</v>
      </c>
      <c r="EG7" s="38">
        <v>0.48</v>
      </c>
      <c r="EH7" s="38">
        <v>0.09</v>
      </c>
      <c r="EI7" s="38">
        <v>0.67</v>
      </c>
      <c r="EJ7" s="38">
        <v>0.66</v>
      </c>
      <c r="EK7" s="38">
        <v>0.99</v>
      </c>
      <c r="EL7" s="38">
        <v>0.71</v>
      </c>
      <c r="EM7" s="38">
        <v>0.54</v>
      </c>
      <c r="EN7" s="38">
        <v>0.69</v>
      </c>
    </row>
    <row r="8" spans="1:144" x14ac:dyDescent="0.15">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x14ac:dyDescent="0.15">
      <c r="A9" s="41"/>
      <c r="B9" s="41" t="s">
        <v>112</v>
      </c>
      <c r="C9" s="41" t="s">
        <v>113</v>
      </c>
      <c r="D9" s="41" t="s">
        <v>114</v>
      </c>
      <c r="E9" s="41" t="s">
        <v>115</v>
      </c>
      <c r="F9" s="41" t="s">
        <v>116</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x14ac:dyDescent="0.15">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川端　直</cp:lastModifiedBy>
  <cp:lastPrinted>2019-01-30T02:31:22Z</cp:lastPrinted>
  <dcterms:created xsi:type="dcterms:W3CDTF">2018-12-03T08:38:52Z</dcterms:created>
  <dcterms:modified xsi:type="dcterms:W3CDTF">2019-01-30T02:31:31Z</dcterms:modified>
  <cp:category/>
</cp:coreProperties>
</file>