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0　課の総括\00 他課報告\12_財政課\H30\【報告済】\【済】20190117_1921_【公営企業・庶務担当取扱】【1.28〆】公営企業に係る経営比較分析表(Ｈ29年度決算)の分析等について\00 提出\"/>
    </mc:Choice>
  </mc:AlternateContent>
  <workbookProtection workbookAlgorithmName="SHA-512" workbookHashValue="YvDJx1ybPQLr0ShfjXA5eiwNf7PIF/GPDcAOMigsdZAR8bEVOv5SwY39ynuAsukqCJOlwwfdwgteXRqaKrg/1Q==" workbookSaltValue="m7JGSxNLHgilIzY2nt8ht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<sst xmlns="http://schemas.openxmlformats.org/spreadsheetml/2006/main" count="323" uniqueCount="122">
  <si>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</si>
  <si>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</si>
  <si>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</si>
  <si>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</si>
  <si>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</si>
  <si>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</si>
  <si>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</si>
  <si>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</si>
  <si>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</si>
  <si>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</si>
  <si>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</si>
  <si>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</si>
  <si>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</si>
  <si>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</si>
  <si>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</si>
  <si>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</si>
  <si>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</si>
  <si>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</si>
  <si>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</si>
  <si>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</si>
  <si>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</si>
  <si>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</si>
  <si>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</si>
  <si>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</si>
  <si>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</si>
  <si>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</si>
  <si>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</si>
  <si>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</si>
  <si>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</si>
  <si>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</si>
  <si>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</si>
  <si>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</si>
  <si>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</si>
  <si>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</si>
  <si>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</si>
  <si>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</si>
  <si>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</si>
  <si>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</si>
  <si>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</si>
  <si>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</si>
  <si>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</si>
  <si>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</si>
  <si>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</si>
  <si>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</si>
  <si>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</si>
  <si>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</si>
  <si>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</si>
  <si>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</si>
  <si>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</si>
  <si>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</si>
  <si>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</si>
  <si>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</si>
  <si>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</si>
  <si>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</si>
  <si>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</si>
  <si>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</si>
  <si>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</si>
  <si>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</si>
  <si>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</si>
  <si>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</si>
  <si>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</si>
  <si>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</si>
  <si>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</si>
  <si>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</si>
  <si>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</si>
  <si>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</si>
  <si>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</si>
  <si>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</si>
  <si>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</si>
  <si>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</si>
  <si>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</si>
  <si>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</si>
  <si>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</si>
  <si>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</si>
  <si>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</si>
  <si>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</si>
  <si>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</si>
  <si>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</si>
  <si>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</si>
  <si>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</si>
  <si>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</si>
  <si>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</si>
  <si>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</si>
  <si>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</si>
  <si>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</si>
  <si>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</si>
  <si>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</si>
  <si>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</si>
  <si>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</si>
  <si>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</si>
  <si>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</si>
  <si>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</si>
  <si>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</si>
  <si>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</si>
  <si>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</si>
  <si>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</si>
  <si>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</si>
  <si>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</si>
  <si>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</si>
  <si>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</si>
  <si>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</si>
  <si>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</si>
  <si>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</si>
  <si>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</si>
  <si>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</si>
  <si>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</si>
  <si>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</si>
  <si>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</si>
  <si>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</si>
  <si>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</si>
  <si>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</si>
  <si>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</si>
  <si>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</si>
  <si>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</si>
  <si>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</si>
  <si>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</si>
  <si>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</si>
  <si>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</si>
  <si>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</si>
  <si>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25年に下水道施設長寿命化計画を策定し、管渠及び人孔の更新・敷設替等実施してきたが、今後はストックマネジメント計画を策定し、予防保全的な修繕・更新を行うことで下水道事業の長期的な継続と安定的な経営を行う。</t>
    <rPh sb="1" eb="3">
      <t>ヘイセイ</t>
    </rPh>
    <rPh sb="5" eb="6">
      <t>ネン</t>
    </rPh>
    <rPh sb="7" eb="10">
      <t>ゲスイドウ</t>
    </rPh>
    <rPh sb="10" eb="12">
      <t>シセツ</t>
    </rPh>
    <rPh sb="12" eb="16">
      <t>チョウジュミョウカ</t>
    </rPh>
    <rPh sb="16" eb="18">
      <t>ケイカク</t>
    </rPh>
    <rPh sb="19" eb="21">
      <t>サクテイ</t>
    </rPh>
    <rPh sb="23" eb="24">
      <t>カン</t>
    </rPh>
    <rPh sb="24" eb="25">
      <t>キョ</t>
    </rPh>
    <rPh sb="25" eb="26">
      <t>オヨ</t>
    </rPh>
    <rPh sb="27" eb="29">
      <t>ジンコウ</t>
    </rPh>
    <rPh sb="30" eb="32">
      <t>コウシン</t>
    </rPh>
    <rPh sb="33" eb="35">
      <t>フセツ</t>
    </rPh>
    <rPh sb="35" eb="36">
      <t>ガ</t>
    </rPh>
    <rPh sb="36" eb="37">
      <t>トウ</t>
    </rPh>
    <rPh sb="37" eb="39">
      <t>ジッシ</t>
    </rPh>
    <rPh sb="45" eb="47">
      <t>コンゴ</t>
    </rPh>
    <rPh sb="58" eb="60">
      <t>ケイカク</t>
    </rPh>
    <rPh sb="61" eb="63">
      <t>サクテイ</t>
    </rPh>
    <rPh sb="65" eb="67">
      <t>ヨボウ</t>
    </rPh>
    <rPh sb="67" eb="70">
      <t>ホゼンテキ</t>
    </rPh>
    <rPh sb="71" eb="73">
      <t>シュウゼン</t>
    </rPh>
    <rPh sb="74" eb="76">
      <t>コウシン</t>
    </rPh>
    <rPh sb="77" eb="78">
      <t>オコナ</t>
    </rPh>
    <rPh sb="82" eb="85">
      <t>ゲスイドウ</t>
    </rPh>
    <rPh sb="85" eb="87">
      <t>ジギョウ</t>
    </rPh>
    <rPh sb="88" eb="91">
      <t>チョウキテキ</t>
    </rPh>
    <rPh sb="92" eb="94">
      <t>ケイゾク</t>
    </rPh>
    <rPh sb="95" eb="98">
      <t>アンテイテキ</t>
    </rPh>
    <rPh sb="99" eb="101">
      <t>ケイエイ</t>
    </rPh>
    <rPh sb="102" eb="103">
      <t>オコナ</t>
    </rPh>
    <phoneticPr fontId="4"/>
  </si>
  <si>
    <t>　本市の下水道事業は、経営の健全化や事業の計画性・透明性の向上を図り、長期的に安定した事業運営を行うため平成29年4月に地方公営企業法を一部適用し企業会計に移行した。
　29年度において、経常利益は出ているが経費回収率は76％程度で、不足分については一般会計からの繰入金に依るものであり、健全な経営状況であるとは言いがたい。
　安定的な経営及び下水道事業サービスの提供を継続していくためには、経費の削減による支出の抑制だけではなく、料金の見直しなどによる使用料収入の確保についても検討の必要がある。</t>
    <rPh sb="87" eb="89">
      <t>ネンド</t>
    </rPh>
    <rPh sb="94" eb="96">
      <t>ケイジョウ</t>
    </rPh>
    <rPh sb="96" eb="98">
      <t>リエキ</t>
    </rPh>
    <rPh sb="99" eb="100">
      <t>デ</t>
    </rPh>
    <rPh sb="104" eb="106">
      <t>ケイヒ</t>
    </rPh>
    <rPh sb="106" eb="108">
      <t>カイシュウ</t>
    </rPh>
    <rPh sb="108" eb="109">
      <t>リツ</t>
    </rPh>
    <rPh sb="113" eb="115">
      <t>テイド</t>
    </rPh>
    <rPh sb="117" eb="120">
      <t>フソクブン</t>
    </rPh>
    <rPh sb="125" eb="127">
      <t>イッパン</t>
    </rPh>
    <rPh sb="127" eb="129">
      <t>カイケイ</t>
    </rPh>
    <rPh sb="132" eb="134">
      <t>クリイレ</t>
    </rPh>
    <rPh sb="134" eb="135">
      <t>キン</t>
    </rPh>
    <rPh sb="136" eb="137">
      <t>ヨ</t>
    </rPh>
    <rPh sb="144" eb="146">
      <t>ケンゼン</t>
    </rPh>
    <rPh sb="147" eb="149">
      <t>ケイエイ</t>
    </rPh>
    <rPh sb="149" eb="151">
      <t>ジョウキョウ</t>
    </rPh>
    <rPh sb="156" eb="157">
      <t>イ</t>
    </rPh>
    <rPh sb="164" eb="167">
      <t>アンテイテキ</t>
    </rPh>
    <rPh sb="168" eb="170">
      <t>ケイエイ</t>
    </rPh>
    <rPh sb="170" eb="171">
      <t>オヨ</t>
    </rPh>
    <rPh sb="172" eb="175">
      <t>ゲスイドウ</t>
    </rPh>
    <rPh sb="175" eb="177">
      <t>ジギョウ</t>
    </rPh>
    <rPh sb="182" eb="184">
      <t>テイキョウ</t>
    </rPh>
    <rPh sb="185" eb="187">
      <t>ケイゾク</t>
    </rPh>
    <rPh sb="196" eb="198">
      <t>ケイヒ</t>
    </rPh>
    <rPh sb="199" eb="201">
      <t>サクゲン</t>
    </rPh>
    <rPh sb="204" eb="206">
      <t>シシュツ</t>
    </rPh>
    <rPh sb="207" eb="209">
      <t>ヨクセイ</t>
    </rPh>
    <rPh sb="216" eb="218">
      <t>リョウキン</t>
    </rPh>
    <rPh sb="219" eb="221">
      <t>ミナオ</t>
    </rPh>
    <rPh sb="227" eb="230">
      <t>シヨウリョウ</t>
    </rPh>
    <rPh sb="230" eb="232">
      <t>シュウニュウ</t>
    </rPh>
    <rPh sb="233" eb="235">
      <t>カクホ</t>
    </rPh>
    <rPh sb="240" eb="242">
      <t>ケントウ</t>
    </rPh>
    <rPh sb="243" eb="245">
      <t>ヒツヨウ</t>
    </rPh>
    <phoneticPr fontId="4"/>
  </si>
  <si>
    <t>　①100％を上回り黒字となっているが、今後は人口減少による使用料収入の減少や施設の維持管理費の増大などが予測されるため、歳出抑制と収入確保に努め、安定的な経営を図る。
　③100％を割り込んでおり、類似団体平均と比しても低い水準となっているため、収支のバランスの見直しを図る。
　④平均に比して比率は低く、高い水準となっており、今後も計画的な施設更新と地方債の適正管理に努める。
　⑤100％を割り込んでいるが、処理区域の面整備はほぼ完了しているため、大幅な下水道加入者の増加は見込めない。歳出の抑制及び使用料の見直しなどによる経営の見直しを図る。
　⑥平均と比して処理原価は低く、やや高い水準となっているが、更なる支出の抑制に努めるほか、有収率の改善を図るため、不明水の流入原因を特定し、対策を講じる。
　⑦平均と比してやや低い水準となっているが、季節によっては流入量の増加があるため、やむを得ないものと考える。
　⑧平均よりもわずかに高い数値であるが、処理区域内の人口は減少し続けており、今後も大きな伸びは考えにくい。</t>
    <rPh sb="7" eb="9">
      <t>ウワマワ</t>
    </rPh>
    <rPh sb="10" eb="12">
      <t>クロジ</t>
    </rPh>
    <rPh sb="20" eb="22">
      <t>コンゴ</t>
    </rPh>
    <rPh sb="23" eb="25">
      <t>ジンコウ</t>
    </rPh>
    <rPh sb="25" eb="27">
      <t>ゲンショウ</t>
    </rPh>
    <rPh sb="30" eb="33">
      <t>シヨウリョウ</t>
    </rPh>
    <rPh sb="33" eb="35">
      <t>シュウニュウ</t>
    </rPh>
    <rPh sb="36" eb="38">
      <t>ゲンショウ</t>
    </rPh>
    <rPh sb="39" eb="41">
      <t>シセツ</t>
    </rPh>
    <rPh sb="42" eb="44">
      <t>イジ</t>
    </rPh>
    <rPh sb="44" eb="47">
      <t>カンリヒ</t>
    </rPh>
    <rPh sb="48" eb="50">
      <t>ゾウダイ</t>
    </rPh>
    <rPh sb="53" eb="55">
      <t>ヨソク</t>
    </rPh>
    <rPh sb="61" eb="63">
      <t>サイシュツ</t>
    </rPh>
    <rPh sb="63" eb="65">
      <t>ヨクセイ</t>
    </rPh>
    <rPh sb="66" eb="68">
      <t>シュウニュウ</t>
    </rPh>
    <rPh sb="68" eb="70">
      <t>カクホ</t>
    </rPh>
    <rPh sb="71" eb="72">
      <t>ツト</t>
    </rPh>
    <rPh sb="74" eb="77">
      <t>アンテイテキ</t>
    </rPh>
    <rPh sb="78" eb="80">
      <t>ケイエイ</t>
    </rPh>
    <rPh sb="81" eb="82">
      <t>ハカ</t>
    </rPh>
    <rPh sb="92" eb="93">
      <t>ワ</t>
    </rPh>
    <rPh sb="94" eb="95">
      <t>コ</t>
    </rPh>
    <rPh sb="100" eb="102">
      <t>ルイジ</t>
    </rPh>
    <rPh sb="102" eb="104">
      <t>ダンタイ</t>
    </rPh>
    <rPh sb="104" eb="106">
      <t>ヘイキン</t>
    </rPh>
    <rPh sb="107" eb="108">
      <t>ヒ</t>
    </rPh>
    <rPh sb="111" eb="112">
      <t>ヒク</t>
    </rPh>
    <rPh sb="113" eb="115">
      <t>スイジュン</t>
    </rPh>
    <rPh sb="124" eb="126">
      <t>シュウシ</t>
    </rPh>
    <rPh sb="132" eb="134">
      <t>ミナオ</t>
    </rPh>
    <rPh sb="136" eb="137">
      <t>ハカ</t>
    </rPh>
    <rPh sb="142" eb="144">
      <t>ヘイキン</t>
    </rPh>
    <rPh sb="145" eb="146">
      <t>ヒ</t>
    </rPh>
    <rPh sb="148" eb="150">
      <t>ヒリツ</t>
    </rPh>
    <rPh sb="151" eb="152">
      <t>ヒク</t>
    </rPh>
    <rPh sb="154" eb="155">
      <t>タカ</t>
    </rPh>
    <rPh sb="156" eb="158">
      <t>スイジュン</t>
    </rPh>
    <rPh sb="165" eb="167">
      <t>コンゴ</t>
    </rPh>
    <rPh sb="168" eb="171">
      <t>ケイカクテキ</t>
    </rPh>
    <rPh sb="172" eb="174">
      <t>シセツ</t>
    </rPh>
    <rPh sb="174" eb="176">
      <t>コウシン</t>
    </rPh>
    <rPh sb="177" eb="180">
      <t>チホウサイ</t>
    </rPh>
    <rPh sb="181" eb="183">
      <t>テキセイ</t>
    </rPh>
    <rPh sb="183" eb="185">
      <t>カンリ</t>
    </rPh>
    <rPh sb="186" eb="187">
      <t>ツト</t>
    </rPh>
    <rPh sb="198" eb="199">
      <t>ワ</t>
    </rPh>
    <rPh sb="200" eb="201">
      <t>コ</t>
    </rPh>
    <rPh sb="207" eb="209">
      <t>ショリ</t>
    </rPh>
    <rPh sb="209" eb="211">
      <t>クイキ</t>
    </rPh>
    <rPh sb="212" eb="213">
      <t>メン</t>
    </rPh>
    <rPh sb="213" eb="215">
      <t>セイビ</t>
    </rPh>
    <rPh sb="218" eb="220">
      <t>カンリョウ</t>
    </rPh>
    <rPh sb="227" eb="229">
      <t>オオハバ</t>
    </rPh>
    <rPh sb="230" eb="233">
      <t>ゲスイドウ</t>
    </rPh>
    <rPh sb="233" eb="236">
      <t>カニュウシャ</t>
    </rPh>
    <rPh sb="237" eb="239">
      <t>ゾウカ</t>
    </rPh>
    <rPh sb="240" eb="242">
      <t>ミコ</t>
    </rPh>
    <rPh sb="246" eb="248">
      <t>サイシュツ</t>
    </rPh>
    <rPh sb="249" eb="251">
      <t>ヨクセイ</t>
    </rPh>
    <rPh sb="251" eb="252">
      <t>オヨ</t>
    </rPh>
    <rPh sb="253" eb="256">
      <t>シヨウリョウ</t>
    </rPh>
    <rPh sb="257" eb="259">
      <t>ミナオ</t>
    </rPh>
    <rPh sb="265" eb="267">
      <t>ケイエイ</t>
    </rPh>
    <rPh sb="268" eb="270">
      <t>ミナオ</t>
    </rPh>
    <rPh sb="272" eb="273">
      <t>ハカ</t>
    </rPh>
    <rPh sb="278" eb="280">
      <t>ヘイキン</t>
    </rPh>
    <rPh sb="281" eb="282">
      <t>ヒ</t>
    </rPh>
    <rPh sb="284" eb="286">
      <t>ショリ</t>
    </rPh>
    <rPh sb="286" eb="288">
      <t>ゲンカ</t>
    </rPh>
    <rPh sb="289" eb="290">
      <t>ヒク</t>
    </rPh>
    <rPh sb="294" eb="295">
      <t>タカ</t>
    </rPh>
    <rPh sb="296" eb="298">
      <t>スイジュン</t>
    </rPh>
    <rPh sb="306" eb="307">
      <t>サラ</t>
    </rPh>
    <rPh sb="309" eb="311">
      <t>シシュツ</t>
    </rPh>
    <rPh sb="312" eb="314">
      <t>ヨクセイ</t>
    </rPh>
    <rPh sb="315" eb="316">
      <t>ツト</t>
    </rPh>
    <rPh sb="321" eb="324">
      <t>ユウシュウリツ</t>
    </rPh>
    <rPh sb="325" eb="327">
      <t>カイゼン</t>
    </rPh>
    <rPh sb="328" eb="329">
      <t>ハカ</t>
    </rPh>
    <rPh sb="333" eb="335">
      <t>フメイ</t>
    </rPh>
    <rPh sb="335" eb="336">
      <t>スイ</t>
    </rPh>
    <rPh sb="337" eb="339">
      <t>リュウニュウ</t>
    </rPh>
    <rPh sb="339" eb="341">
      <t>ゲンイン</t>
    </rPh>
    <rPh sb="342" eb="344">
      <t>トクテイ</t>
    </rPh>
    <rPh sb="346" eb="348">
      <t>タイサク</t>
    </rPh>
    <rPh sb="349" eb="350">
      <t>コウ</t>
    </rPh>
    <rPh sb="356" eb="358">
      <t>ヘイキン</t>
    </rPh>
    <rPh sb="359" eb="360">
      <t>ヒ</t>
    </rPh>
    <rPh sb="364" eb="365">
      <t>ヒク</t>
    </rPh>
    <rPh sb="366" eb="368">
      <t>スイジュン</t>
    </rPh>
    <rPh sb="376" eb="378">
      <t>キセツ</t>
    </rPh>
    <rPh sb="383" eb="385">
      <t>リュウニュウ</t>
    </rPh>
    <rPh sb="385" eb="386">
      <t>リョウ</t>
    </rPh>
    <rPh sb="387" eb="389">
      <t>ゾウカ</t>
    </rPh>
    <rPh sb="398" eb="399">
      <t>エ</t>
    </rPh>
    <rPh sb="404" eb="405">
      <t>カンガ</t>
    </rPh>
    <rPh sb="411" eb="413">
      <t>ヘイキン</t>
    </rPh>
    <rPh sb="420" eb="421">
      <t>タカ</t>
    </rPh>
    <rPh sb="422" eb="424">
      <t>スウチ</t>
    </rPh>
    <rPh sb="429" eb="431">
      <t>ショリ</t>
    </rPh>
    <rPh sb="431" eb="433">
      <t>クイキ</t>
    </rPh>
    <rPh sb="433" eb="434">
      <t>ナイ</t>
    </rPh>
    <rPh sb="435" eb="437">
      <t>ジンコウ</t>
    </rPh>
    <rPh sb="438" eb="440">
      <t>ゲンショウシ</t>
    </rPh>
    <rPh sb="440" eb="442">
      <t>ツヅ</t>
    </rPh>
    <rPh sb="447" eb="449">
      <t>コンゴ</t>
    </rPh>
    <rPh sb="450" eb="451">
      <t>オオ</t>
    </rPh>
    <rPh sb="453" eb="454">
      <t>ノ</t>
    </rPh>
    <rPh sb="456" eb="45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</si>
</sst>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3D7-4B47-A64A-8716EED1D93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73D7-4B47-A64A-8716EED1D93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40.4</c:v>
                </c:pt>
              </c:numCache>
            </c:numRef>
          </c:val>
          <c:extLst>
            <c:ext xmlns:c16="http://schemas.microsoft.com/office/drawing/2014/chart" uri="{C3380CC4-5D6E-409C-BE32-E72D297353CC}">
              <c16:uniqueId val="{00000000-D570-45D2-BB31-06A39CB243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43.36</c:v>
                </c:pt>
              </c:numCache>
            </c:numRef>
          </c:val>
          <c:smooth val="0"/>
          <c:extLst>
            <c:ext xmlns:c16="http://schemas.microsoft.com/office/drawing/2014/chart" uri="{C3380CC4-5D6E-409C-BE32-E72D297353CC}">
              <c16:uniqueId val="{00000001-D570-45D2-BB31-06A39CB243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84.77</c:v>
                </c:pt>
              </c:numCache>
            </c:numRef>
          </c:val>
          <c:extLst>
            <c:ext xmlns:c16="http://schemas.microsoft.com/office/drawing/2014/chart" uri="{C3380CC4-5D6E-409C-BE32-E72D297353CC}">
              <c16:uniqueId val="{00000000-0D1A-42FE-8714-B4CC7A42A4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83.06</c:v>
                </c:pt>
              </c:numCache>
            </c:numRef>
          </c:val>
          <c:smooth val="0"/>
          <c:extLst>
            <c:ext xmlns:c16="http://schemas.microsoft.com/office/drawing/2014/chart" uri="{C3380CC4-5D6E-409C-BE32-E72D297353CC}">
              <c16:uniqueId val="{00000001-0D1A-42FE-8714-B4CC7A42A4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115.93</c:v>
                </c:pt>
              </c:numCache>
            </c:numRef>
          </c:val>
          <c:extLst>
            <c:ext xmlns:c16="http://schemas.microsoft.com/office/drawing/2014/chart" uri="{C3380CC4-5D6E-409C-BE32-E72D297353CC}">
              <c16:uniqueId val="{00000000-F11D-4DA3-8EE3-0E23EBA4CE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102.13</c:v>
                </c:pt>
              </c:numCache>
            </c:numRef>
          </c:val>
          <c:smooth val="0"/>
          <c:extLst>
            <c:ext xmlns:c16="http://schemas.microsoft.com/office/drawing/2014/chart" uri="{C3380CC4-5D6E-409C-BE32-E72D297353CC}">
              <c16:uniqueId val="{00000001-F11D-4DA3-8EE3-0E23EBA4CE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3.57</c:v>
                </c:pt>
              </c:numCache>
            </c:numRef>
          </c:val>
          <c:extLst>
            <c:ext xmlns:c16="http://schemas.microsoft.com/office/drawing/2014/chart" uri="{C3380CC4-5D6E-409C-BE32-E72D297353CC}">
              <c16:uniqueId val="{00000000-8760-477A-B527-0F6A6449AB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23.93</c:v>
                </c:pt>
              </c:numCache>
            </c:numRef>
          </c:val>
          <c:smooth val="0"/>
          <c:extLst>
            <c:ext xmlns:c16="http://schemas.microsoft.com/office/drawing/2014/chart" uri="{C3380CC4-5D6E-409C-BE32-E72D297353CC}">
              <c16:uniqueId val="{00000001-8760-477A-B527-0F6A6449AB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2A-4637-8168-E7C09F4910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52A-4637-8168-E7C09F4910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E4-4BB8-83B1-6E736A4F474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109.51</c:v>
                </c:pt>
              </c:numCache>
            </c:numRef>
          </c:val>
          <c:smooth val="0"/>
          <c:extLst>
            <c:ext xmlns:c16="http://schemas.microsoft.com/office/drawing/2014/chart" uri="{C3380CC4-5D6E-409C-BE32-E72D297353CC}">
              <c16:uniqueId val="{00000001-CFE4-4BB8-83B1-6E736A4F474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42.55</c:v>
                </c:pt>
              </c:numCache>
            </c:numRef>
          </c:val>
          <c:extLst>
            <c:ext xmlns:c16="http://schemas.microsoft.com/office/drawing/2014/chart" uri="{C3380CC4-5D6E-409C-BE32-E72D297353CC}">
              <c16:uniqueId val="{00000000-A59A-4529-A4B9-5827C7ACF8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47.44</c:v>
                </c:pt>
              </c:numCache>
            </c:numRef>
          </c:val>
          <c:smooth val="0"/>
          <c:extLst>
            <c:ext xmlns:c16="http://schemas.microsoft.com/office/drawing/2014/chart" uri="{C3380CC4-5D6E-409C-BE32-E72D297353CC}">
              <c16:uniqueId val="{00000001-A59A-4529-A4B9-5827C7ACF8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312.95999999999998</c:v>
                </c:pt>
              </c:numCache>
            </c:numRef>
          </c:val>
          <c:extLst>
            <c:ext xmlns:c16="http://schemas.microsoft.com/office/drawing/2014/chart" uri="{C3380CC4-5D6E-409C-BE32-E72D297353CC}">
              <c16:uniqueId val="{00000000-0F0A-4C69-8DE9-941C36A3D3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1243.71</c:v>
                </c:pt>
              </c:numCache>
            </c:numRef>
          </c:val>
          <c:smooth val="0"/>
          <c:extLst>
            <c:ext xmlns:c16="http://schemas.microsoft.com/office/drawing/2014/chart" uri="{C3380CC4-5D6E-409C-BE32-E72D297353CC}">
              <c16:uniqueId val="{00000001-0F0A-4C69-8DE9-941C36A3D3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75.98</c:v>
                </c:pt>
              </c:numCache>
            </c:numRef>
          </c:val>
          <c:extLst>
            <c:ext xmlns:c16="http://schemas.microsoft.com/office/drawing/2014/chart" uri="{C3380CC4-5D6E-409C-BE32-E72D297353CC}">
              <c16:uniqueId val="{00000000-8B95-4550-BC5F-5AEF0DFDE8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74.3</c:v>
                </c:pt>
              </c:numCache>
            </c:numRef>
          </c:val>
          <c:smooth val="0"/>
          <c:extLst>
            <c:ext xmlns:c16="http://schemas.microsoft.com/office/drawing/2014/chart" uri="{C3380CC4-5D6E-409C-BE32-E72D297353CC}">
              <c16:uniqueId val="{00000001-8B95-4550-BC5F-5AEF0DFDE8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201.56</c:v>
                </c:pt>
              </c:numCache>
            </c:numRef>
          </c:val>
          <c:extLst>
            <c:ext xmlns:c16="http://schemas.microsoft.com/office/drawing/2014/chart" uri="{C3380CC4-5D6E-409C-BE32-E72D297353CC}">
              <c16:uniqueId val="{00000000-1F4E-40CF-A4A4-53A2DB542AF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221.81</c:v>
                </c:pt>
              </c:numCache>
            </c:numRef>
          </c:val>
          <c:smooth val="0"/>
          <c:extLst>
            <c:ext xmlns:c16="http://schemas.microsoft.com/office/drawing/2014/chart" uri="{C3380CC4-5D6E-409C-BE32-E72D297353CC}">
              <c16:uniqueId val="{00000001-1F4E-40CF-A4A4-53A2DB542AF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AQ13" sqref="AQ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上天草市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27924</v>
      </c>
      <c r="AM8" s="50"/>
      <c r="AN8" s="50"/>
      <c r="AO8" s="50"/>
      <c r="AP8" s="50"/>
      <c r="AQ8" s="50"/>
      <c r="AR8" s="50"/>
      <c r="AS8" s="50"/>
      <c r="AT8" s="45">
        <f>データ!T6</f>
        <v>126.94</v>
      </c>
      <c r="AU8" s="45"/>
      <c r="AV8" s="45"/>
      <c r="AW8" s="45"/>
      <c r="AX8" s="45"/>
      <c r="AY8" s="45"/>
      <c r="AZ8" s="45"/>
      <c r="BA8" s="45"/>
      <c r="BB8" s="45">
        <f>データ!U6</f>
        <v>219.98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58.99</v>
      </c>
      <c r="J10" s="45"/>
      <c r="K10" s="45"/>
      <c r="L10" s="45"/>
      <c r="M10" s="45"/>
      <c r="N10" s="45"/>
      <c r="O10" s="45"/>
      <c r="P10" s="45">
        <f>データ!P6</f>
        <v>16.57</v>
      </c>
      <c r="Q10" s="45"/>
      <c r="R10" s="45"/>
      <c r="S10" s="45"/>
      <c r="T10" s="45"/>
      <c r="U10" s="45"/>
      <c r="V10" s="45"/>
      <c r="W10" s="45">
        <f>データ!Q6</f>
        <v>72.489999999999995</v>
      </c>
      <c r="X10" s="45"/>
      <c r="Y10" s="45"/>
      <c r="Z10" s="45"/>
      <c r="AA10" s="45"/>
      <c r="AB10" s="45"/>
      <c r="AC10" s="45"/>
      <c r="AD10" s="50">
        <f>データ!R6</f>
        <v>3240</v>
      </c>
      <c r="AE10" s="50"/>
      <c r="AF10" s="50"/>
      <c r="AG10" s="50"/>
      <c r="AH10" s="50"/>
      <c r="AI10" s="50"/>
      <c r="AJ10" s="50"/>
      <c r="AK10" s="2"/>
      <c r="AL10" s="50">
        <f>データ!V6</f>
        <v>4577</v>
      </c>
      <c r="AM10" s="50"/>
      <c r="AN10" s="50"/>
      <c r="AO10" s="50"/>
      <c r="AP10" s="50"/>
      <c r="AQ10" s="50"/>
      <c r="AR10" s="50"/>
      <c r="AS10" s="50"/>
      <c r="AT10" s="45">
        <f>データ!W6</f>
        <v>1.82</v>
      </c>
      <c r="AU10" s="45"/>
      <c r="AV10" s="45"/>
      <c r="AW10" s="45"/>
      <c r="AX10" s="45"/>
      <c r="AY10" s="45"/>
      <c r="AZ10" s="45"/>
      <c r="BA10" s="45"/>
      <c r="BB10" s="45">
        <f>データ!X6</f>
        <v>2514.84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119</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YAsc6hxlh3E+67FriCSurTm1qQhnmHtcFzAfxaEdKP5tKRKOetuv82UkxasvqnHJQjZmnq6Sdr3COoin0wZBw==" saltValue="VACAveZDEi2rXDk6WwXy8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432121</v>
      </c>
      <c r="D6" s="33">
        <f t="shared" si="3"/>
        <v>46</v>
      </c>
      <c r="E6" s="33">
        <f t="shared" si="3"/>
        <v>17</v>
      </c>
      <c r="F6" s="33">
        <f t="shared" si="3"/>
        <v>4</v>
      </c>
      <c r="G6" s="33">
        <f t="shared" si="3"/>
        <v>0</v>
      </c>
      <c r="H6" s="33" t="str">
        <f t="shared" si="3"/>
        <v>熊本県　上天草市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58.99</v>
      </c>
      <c r="P6" s="34">
        <f t="shared" si="3"/>
        <v>16.57</v>
      </c>
      <c r="Q6" s="34">
        <f t="shared" si="3"/>
        <v>72.489999999999995</v>
      </c>
      <c r="R6" s="34">
        <f t="shared" si="3"/>
        <v>3240</v>
      </c>
      <c r="S6" s="34">
        <f t="shared" si="3"/>
        <v>27924</v>
      </c>
      <c r="T6" s="34">
        <f t="shared" si="3"/>
        <v>126.94</v>
      </c>
      <c r="U6" s="34">
        <f t="shared" si="3"/>
        <v>219.98</v>
      </c>
      <c r="V6" s="34">
        <f t="shared" si="3"/>
        <v>4577</v>
      </c>
      <c r="W6" s="34">
        <f t="shared" si="3"/>
        <v>1.82</v>
      </c>
      <c r="X6" s="34">
        <f t="shared" si="3"/>
        <v>2514.84</v>
      </c>
      <c r="Y6" s="35" t="str">
        <f>IF(Y7="",NA(),Y7)</f>
        <v>-</v>
      </c>
      <c r="Z6" s="35" t="str">
        <f t="shared" ref="Z6:AH6" si="4">IF(Z7="",NA(),Z7)</f>
        <v>-</v>
      </c>
      <c r="AA6" s="35" t="str">
        <f t="shared" si="4"/>
        <v>-</v>
      </c>
      <c r="AB6" s="35" t="str">
        <f t="shared" si="4"/>
        <v>-</v>
      </c>
      <c r="AC6" s="35">
        <f t="shared" si="4"/>
        <v>115.93</v>
      </c>
      <c r="AD6" s="35" t="str">
        <f t="shared" si="4"/>
        <v>-</v>
      </c>
      <c r="AE6" s="35" t="str">
        <f t="shared" si="4"/>
        <v>-</v>
      </c>
      <c r="AF6" s="35" t="str">
        <f t="shared" si="4"/>
        <v>-</v>
      </c>
      <c r="AG6" s="35" t="str">
        <f t="shared" si="4"/>
        <v>-</v>
      </c>
      <c r="AH6" s="35">
        <f t="shared" si="4"/>
        <v>102.13</v>
      </c>
      <c r="AI6" s="34" t="str">
        <f>IF(AI7="","",IF(AI7="-","【-】","【"&amp;SUBSTITUTE(TEXT(AI7,"#,##0.00"),"-","△")&amp;"】"))</f>
        <v>【102.38】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109.51</v>
      </c>
      <c r="AT6" s="34" t="str">
        <f>IF(AT7="","",IF(AT7="-","【-】","【"&amp;SUBSTITUTE(TEXT(AT7,"#,##0.00"),"-","△")&amp;"】"))</f>
        <v>【102.97】</v>
      </c>
      <c r="AU6" s="35" t="str">
        <f>IF(AU7="",NA(),AU7)</f>
        <v>-</v>
      </c>
      <c r="AV6" s="35" t="str">
        <f t="shared" ref="AV6:BD6" si="6">IF(AV7="",NA(),AV7)</f>
        <v>-</v>
      </c>
      <c r="AW6" s="35" t="str">
        <f t="shared" si="6"/>
        <v>-</v>
      </c>
      <c r="AX6" s="35" t="str">
        <f t="shared" si="6"/>
        <v>-</v>
      </c>
      <c r="AY6" s="35">
        <f t="shared" si="6"/>
        <v>42.55</v>
      </c>
      <c r="AZ6" s="35" t="str">
        <f t="shared" si="6"/>
        <v>-</v>
      </c>
      <c r="BA6" s="35" t="str">
        <f t="shared" si="6"/>
        <v>-</v>
      </c>
      <c r="BB6" s="35" t="str">
        <f t="shared" si="6"/>
        <v>-</v>
      </c>
      <c r="BC6" s="35" t="str">
        <f t="shared" si="6"/>
        <v>-</v>
      </c>
      <c r="BD6" s="35">
        <f t="shared" si="6"/>
        <v>47.44</v>
      </c>
      <c r="BE6" s="34" t="str">
        <f>IF(BE7="","",IF(BE7="-","【-】","【"&amp;SUBSTITUTE(TEXT(BE7,"#,##0.00"),"-","△")&amp;"】"))</f>
        <v>【54.73】</v>
      </c>
      <c r="BF6" s="35" t="str">
        <f>IF(BF7="",NA(),BF7)</f>
        <v>-</v>
      </c>
      <c r="BG6" s="35" t="str">
        <f t="shared" ref="BG6:BO6" si="7">IF(BG7="",NA(),BG7)</f>
        <v>-</v>
      </c>
      <c r="BH6" s="35" t="str">
        <f t="shared" si="7"/>
        <v>-</v>
      </c>
      <c r="BI6" s="35" t="str">
        <f t="shared" si="7"/>
        <v>-</v>
      </c>
      <c r="BJ6" s="35">
        <f t="shared" si="7"/>
        <v>312.95999999999998</v>
      </c>
      <c r="BK6" s="35" t="str">
        <f t="shared" si="7"/>
        <v>-</v>
      </c>
      <c r="BL6" s="35" t="str">
        <f t="shared" si="7"/>
        <v>-</v>
      </c>
      <c r="BM6" s="35" t="str">
        <f t="shared" si="7"/>
        <v>-</v>
      </c>
      <c r="BN6" s="35" t="str">
        <f t="shared" si="7"/>
        <v>-</v>
      </c>
      <c r="BO6" s="35">
        <f t="shared" si="7"/>
        <v>1243.71</v>
      </c>
      <c r="BP6" s="34" t="str">
        <f>IF(BP7="","",IF(BP7="-","【-】","【"&amp;SUBSTITUTE(TEXT(BP7,"#,##0.00"),"-","△")&amp;"】"))</f>
        <v>【1,225.44】</v>
      </c>
      <c r="BQ6" s="35" t="str">
        <f>IF(BQ7="",NA(),BQ7)</f>
        <v>-</v>
      </c>
      <c r="BR6" s="35" t="str">
        <f t="shared" ref="BR6:BZ6" si="8">IF(BR7="",NA(),BR7)</f>
        <v>-</v>
      </c>
      <c r="BS6" s="35" t="str">
        <f t="shared" si="8"/>
        <v>-</v>
      </c>
      <c r="BT6" s="35" t="str">
        <f t="shared" si="8"/>
        <v>-</v>
      </c>
      <c r="BU6" s="35">
        <f t="shared" si="8"/>
        <v>75.98</v>
      </c>
      <c r="BV6" s="35" t="str">
        <f t="shared" si="8"/>
        <v>-</v>
      </c>
      <c r="BW6" s="35" t="str">
        <f t="shared" si="8"/>
        <v>-</v>
      </c>
      <c r="BX6" s="35" t="str">
        <f t="shared" si="8"/>
        <v>-</v>
      </c>
      <c r="BY6" s="35" t="str">
        <f t="shared" si="8"/>
        <v>-</v>
      </c>
      <c r="BZ6" s="35">
        <f t="shared" si="8"/>
        <v>74.3</v>
      </c>
      <c r="CA6" s="34" t="str">
        <f>IF(CA7="","",IF(CA7="-","【-】","【"&amp;SUBSTITUTE(TEXT(CA7,"#,##0.00"),"-","△")&amp;"】"))</f>
        <v>【75.58】</v>
      </c>
      <c r="CB6" s="35" t="str">
        <f>IF(CB7="",NA(),CB7)</f>
        <v>-</v>
      </c>
      <c r="CC6" s="35" t="str">
        <f t="shared" ref="CC6:CK6" si="9">IF(CC7="",NA(),CC7)</f>
        <v>-</v>
      </c>
      <c r="CD6" s="35" t="str">
        <f t="shared" si="9"/>
        <v>-</v>
      </c>
      <c r="CE6" s="35" t="str">
        <f t="shared" si="9"/>
        <v>-</v>
      </c>
      <c r="CF6" s="35">
        <f t="shared" si="9"/>
        <v>201.56</v>
      </c>
      <c r="CG6" s="35" t="str">
        <f t="shared" si="9"/>
        <v>-</v>
      </c>
      <c r="CH6" s="35" t="str">
        <f t="shared" si="9"/>
        <v>-</v>
      </c>
      <c r="CI6" s="35" t="str">
        <f t="shared" si="9"/>
        <v>-</v>
      </c>
      <c r="CJ6" s="35" t="str">
        <f t="shared" si="9"/>
        <v>-</v>
      </c>
      <c r="CK6" s="35">
        <f t="shared" si="9"/>
        <v>221.81</v>
      </c>
      <c r="CL6" s="34" t="str">
        <f>IF(CL7="","",IF(CL7="-","【-】","【"&amp;SUBSTITUTE(TEXT(CL7,"#,##0.00"),"-","△")&amp;"】"))</f>
        <v>【215.23】</v>
      </c>
      <c r="CM6" s="35" t="str">
        <f>IF(CM7="",NA(),CM7)</f>
        <v>-</v>
      </c>
      <c r="CN6" s="35" t="str">
        <f t="shared" ref="CN6:CV6" si="10">IF(CN7="",NA(),CN7)</f>
        <v>-</v>
      </c>
      <c r="CO6" s="35" t="str">
        <f t="shared" si="10"/>
        <v>-</v>
      </c>
      <c r="CP6" s="35" t="str">
        <f t="shared" si="10"/>
        <v>-</v>
      </c>
      <c r="CQ6" s="35">
        <f t="shared" si="10"/>
        <v>40.4</v>
      </c>
      <c r="CR6" s="35" t="str">
        <f t="shared" si="10"/>
        <v>-</v>
      </c>
      <c r="CS6" s="35" t="str">
        <f t="shared" si="10"/>
        <v>-</v>
      </c>
      <c r="CT6" s="35" t="str">
        <f t="shared" si="10"/>
        <v>-</v>
      </c>
      <c r="CU6" s="35" t="str">
        <f t="shared" si="10"/>
        <v>-</v>
      </c>
      <c r="CV6" s="35">
        <f t="shared" si="10"/>
        <v>43.36</v>
      </c>
      <c r="CW6" s="34" t="str">
        <f>IF(CW7="","",IF(CW7="-","【-】","【"&amp;SUBSTITUTE(TEXT(CW7,"#,##0.00"),"-","△")&amp;"】"))</f>
        <v>【42.66】</v>
      </c>
      <c r="CX6" s="35" t="str">
        <f>IF(CX7="",NA(),CX7)</f>
        <v>-</v>
      </c>
      <c r="CY6" s="35" t="str">
        <f t="shared" ref="CY6:DG6" si="11">IF(CY7="",NA(),CY7)</f>
        <v>-</v>
      </c>
      <c r="CZ6" s="35" t="str">
        <f t="shared" si="11"/>
        <v>-</v>
      </c>
      <c r="DA6" s="35" t="str">
        <f t="shared" si="11"/>
        <v>-</v>
      </c>
      <c r="DB6" s="35">
        <f t="shared" si="11"/>
        <v>84.77</v>
      </c>
      <c r="DC6" s="35" t="str">
        <f t="shared" si="11"/>
        <v>-</v>
      </c>
      <c r="DD6" s="35" t="str">
        <f t="shared" si="11"/>
        <v>-</v>
      </c>
      <c r="DE6" s="35" t="str">
        <f t="shared" si="11"/>
        <v>-</v>
      </c>
      <c r="DF6" s="35" t="str">
        <f t="shared" si="11"/>
        <v>-</v>
      </c>
      <c r="DG6" s="35">
        <f t="shared" si="11"/>
        <v>83.06</v>
      </c>
      <c r="DH6" s="34" t="str">
        <f>IF(DH7="","",IF(DH7="-","【-】","【"&amp;SUBSTITUTE(TEXT(DH7,"#,##0.00"),"-","△")&amp;"】"))</f>
        <v>【82.67】</v>
      </c>
      <c r="DI6" s="35" t="str">
        <f>IF(DI7="",NA(),DI7)</f>
        <v>-</v>
      </c>
      <c r="DJ6" s="35" t="str">
        <f t="shared" ref="DJ6:DR6" si="12">IF(DJ7="",NA(),DJ7)</f>
        <v>-</v>
      </c>
      <c r="DK6" s="35" t="str">
        <f t="shared" si="12"/>
        <v>-</v>
      </c>
      <c r="DL6" s="35" t="str">
        <f t="shared" si="12"/>
        <v>-</v>
      </c>
      <c r="DM6" s="35">
        <f t="shared" si="12"/>
        <v>3.57</v>
      </c>
      <c r="DN6" s="35" t="str">
        <f t="shared" si="12"/>
        <v>-</v>
      </c>
      <c r="DO6" s="35" t="str">
        <f t="shared" si="12"/>
        <v>-</v>
      </c>
      <c r="DP6" s="35" t="str">
        <f t="shared" si="12"/>
        <v>-</v>
      </c>
      <c r="DQ6" s="35" t="str">
        <f t="shared" si="12"/>
        <v>-</v>
      </c>
      <c r="DR6" s="35">
        <f t="shared" si="12"/>
        <v>23.93</v>
      </c>
      <c r="DS6" s="34" t="str">
        <f>IF(DS7="","",IF(DS7="-","【-】","【"&amp;SUBSTITUTE(TEXT(DS7,"#,##0.00"),"-","△")&amp;"】"))</f>
        <v>【24.65】</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0.09</v>
      </c>
      <c r="EO6" s="34" t="str">
        <f>IF(EO7="","",IF(EO7="-","【-】","【"&amp;SUBSTITUTE(TEXT(EO7,"#,##0.00"),"-","△")&amp;"】"))</f>
        <v>【0.10】</v>
      </c>
    </row>
    <row r="7" spans="1:148" s="36" customFormat="1" x14ac:dyDescent="0.15">
      <c r="A7" s="28"/>
      <c r="B7" s="37">
        <v>2017</v>
      </c>
      <c r="C7" s="37">
        <v>432121</v>
      </c>
      <c r="D7" s="37">
        <v>46</v>
      </c>
      <c r="E7" s="37">
        <v>17</v>
      </c>
      <c r="F7" s="37">
        <v>4</v>
      </c>
      <c r="G7" s="37">
        <v>0</v>
      </c>
      <c r="H7" s="37" t="s">
        <v>107</v>
      </c>
      <c r="I7" s="37" t="s">
        <v>108</v>
      </c>
      <c r="J7" s="37" t="s">
        <v>109</v>
      </c>
      <c r="K7" s="37" t="s">
        <v>110</v>
      </c>
      <c r="L7" s="37" t="s">
        <v>111</v>
      </c>
      <c r="M7" s="37" t="s">
        <v>112</v>
      </c>
      <c r="N7" s="38" t="s">
        <v>113</v>
      </c>
      <c r="O7" s="38">
        <v>58.99</v>
      </c>
      <c r="P7" s="38">
        <v>16.57</v>
      </c>
      <c r="Q7" s="38">
        <v>72.489999999999995</v>
      </c>
      <c r="R7" s="38">
        <v>3240</v>
      </c>
      <c r="S7" s="38">
        <v>27924</v>
      </c>
      <c r="T7" s="38">
        <v>126.94</v>
      </c>
      <c r="U7" s="38">
        <v>219.98</v>
      </c>
      <c r="V7" s="38">
        <v>4577</v>
      </c>
      <c r="W7" s="38">
        <v>1.82</v>
      </c>
      <c r="X7" s="38">
        <v>2514.84</v>
      </c>
      <c r="Y7" s="38" t="s">
        <v>113</v>
      </c>
      <c r="Z7" s="38" t="s">
        <v>113</v>
      </c>
      <c r="AA7" s="38" t="s">
        <v>113</v>
      </c>
      <c r="AB7" s="38" t="s">
        <v>113</v>
      </c>
      <c r="AC7" s="38">
        <v>115.93</v>
      </c>
      <c r="AD7" s="38" t="s">
        <v>113</v>
      </c>
      <c r="AE7" s="38" t="s">
        <v>113</v>
      </c>
      <c r="AF7" s="38" t="s">
        <v>113</v>
      </c>
      <c r="AG7" s="38" t="s">
        <v>113</v>
      </c>
      <c r="AH7" s="38">
        <v>102.13</v>
      </c>
      <c r="AI7" s="38">
        <v>102.38</v>
      </c>
      <c r="AJ7" s="38" t="s">
        <v>113</v>
      </c>
      <c r="AK7" s="38" t="s">
        <v>113</v>
      </c>
      <c r="AL7" s="38" t="s">
        <v>113</v>
      </c>
      <c r="AM7" s="38" t="s">
        <v>113</v>
      </c>
      <c r="AN7" s="38">
        <v>0</v>
      </c>
      <c r="AO7" s="38" t="s">
        <v>113</v>
      </c>
      <c r="AP7" s="38" t="s">
        <v>113</v>
      </c>
      <c r="AQ7" s="38" t="s">
        <v>113</v>
      </c>
      <c r="AR7" s="38" t="s">
        <v>113</v>
      </c>
      <c r="AS7" s="38">
        <v>109.51</v>
      </c>
      <c r="AT7" s="38">
        <v>102.97</v>
      </c>
      <c r="AU7" s="38" t="s">
        <v>113</v>
      </c>
      <c r="AV7" s="38" t="s">
        <v>113</v>
      </c>
      <c r="AW7" s="38" t="s">
        <v>113</v>
      </c>
      <c r="AX7" s="38" t="s">
        <v>113</v>
      </c>
      <c r="AY7" s="38">
        <v>42.55</v>
      </c>
      <c r="AZ7" s="38" t="s">
        <v>113</v>
      </c>
      <c r="BA7" s="38" t="s">
        <v>113</v>
      </c>
      <c r="BB7" s="38" t="s">
        <v>113</v>
      </c>
      <c r="BC7" s="38" t="s">
        <v>113</v>
      </c>
      <c r="BD7" s="38">
        <v>47.44</v>
      </c>
      <c r="BE7" s="38">
        <v>54.73</v>
      </c>
      <c r="BF7" s="38" t="s">
        <v>113</v>
      </c>
      <c r="BG7" s="38" t="s">
        <v>113</v>
      </c>
      <c r="BH7" s="38" t="s">
        <v>113</v>
      </c>
      <c r="BI7" s="38" t="s">
        <v>113</v>
      </c>
      <c r="BJ7" s="38">
        <v>312.95999999999998</v>
      </c>
      <c r="BK7" s="38" t="s">
        <v>113</v>
      </c>
      <c r="BL7" s="38" t="s">
        <v>113</v>
      </c>
      <c r="BM7" s="38" t="s">
        <v>113</v>
      </c>
      <c r="BN7" s="38" t="s">
        <v>113</v>
      </c>
      <c r="BO7" s="38">
        <v>1243.71</v>
      </c>
      <c r="BP7" s="38">
        <v>1225.44</v>
      </c>
      <c r="BQ7" s="38" t="s">
        <v>113</v>
      </c>
      <c r="BR7" s="38" t="s">
        <v>113</v>
      </c>
      <c r="BS7" s="38" t="s">
        <v>113</v>
      </c>
      <c r="BT7" s="38" t="s">
        <v>113</v>
      </c>
      <c r="BU7" s="38">
        <v>75.98</v>
      </c>
      <c r="BV7" s="38" t="s">
        <v>113</v>
      </c>
      <c r="BW7" s="38" t="s">
        <v>113</v>
      </c>
      <c r="BX7" s="38" t="s">
        <v>113</v>
      </c>
      <c r="BY7" s="38" t="s">
        <v>113</v>
      </c>
      <c r="BZ7" s="38">
        <v>74.3</v>
      </c>
      <c r="CA7" s="38">
        <v>75.58</v>
      </c>
      <c r="CB7" s="38" t="s">
        <v>113</v>
      </c>
      <c r="CC7" s="38" t="s">
        <v>113</v>
      </c>
      <c r="CD7" s="38" t="s">
        <v>113</v>
      </c>
      <c r="CE7" s="38" t="s">
        <v>113</v>
      </c>
      <c r="CF7" s="38">
        <v>201.56</v>
      </c>
      <c r="CG7" s="38" t="s">
        <v>113</v>
      </c>
      <c r="CH7" s="38" t="s">
        <v>113</v>
      </c>
      <c r="CI7" s="38" t="s">
        <v>113</v>
      </c>
      <c r="CJ7" s="38" t="s">
        <v>113</v>
      </c>
      <c r="CK7" s="38">
        <v>221.81</v>
      </c>
      <c r="CL7" s="38">
        <v>215.23</v>
      </c>
      <c r="CM7" s="38" t="s">
        <v>113</v>
      </c>
      <c r="CN7" s="38" t="s">
        <v>113</v>
      </c>
      <c r="CO7" s="38" t="s">
        <v>113</v>
      </c>
      <c r="CP7" s="38" t="s">
        <v>113</v>
      </c>
      <c r="CQ7" s="38">
        <v>40.4</v>
      </c>
      <c r="CR7" s="38" t="s">
        <v>113</v>
      </c>
      <c r="CS7" s="38" t="s">
        <v>113</v>
      </c>
      <c r="CT7" s="38" t="s">
        <v>113</v>
      </c>
      <c r="CU7" s="38" t="s">
        <v>113</v>
      </c>
      <c r="CV7" s="38">
        <v>43.36</v>
      </c>
      <c r="CW7" s="38">
        <v>42.66</v>
      </c>
      <c r="CX7" s="38" t="s">
        <v>113</v>
      </c>
      <c r="CY7" s="38" t="s">
        <v>113</v>
      </c>
      <c r="CZ7" s="38" t="s">
        <v>113</v>
      </c>
      <c r="DA7" s="38" t="s">
        <v>113</v>
      </c>
      <c r="DB7" s="38">
        <v>84.77</v>
      </c>
      <c r="DC7" s="38" t="s">
        <v>113</v>
      </c>
      <c r="DD7" s="38" t="s">
        <v>113</v>
      </c>
      <c r="DE7" s="38" t="s">
        <v>113</v>
      </c>
      <c r="DF7" s="38" t="s">
        <v>113</v>
      </c>
      <c r="DG7" s="38">
        <v>83.06</v>
      </c>
      <c r="DH7" s="38">
        <v>82.67</v>
      </c>
      <c r="DI7" s="38" t="s">
        <v>113</v>
      </c>
      <c r="DJ7" s="38" t="s">
        <v>113</v>
      </c>
      <c r="DK7" s="38" t="s">
        <v>113</v>
      </c>
      <c r="DL7" s="38" t="s">
        <v>113</v>
      </c>
      <c r="DM7" s="38">
        <v>3.57</v>
      </c>
      <c r="DN7" s="38" t="s">
        <v>113</v>
      </c>
      <c r="DO7" s="38" t="s">
        <v>113</v>
      </c>
      <c r="DP7" s="38" t="s">
        <v>113</v>
      </c>
      <c r="DQ7" s="38" t="s">
        <v>113</v>
      </c>
      <c r="DR7" s="38">
        <v>23.93</v>
      </c>
      <c r="DS7" s="38">
        <v>24.65</v>
      </c>
      <c r="DT7" s="38" t="s">
        <v>113</v>
      </c>
      <c r="DU7" s="38" t="s">
        <v>113</v>
      </c>
      <c r="DV7" s="38" t="s">
        <v>113</v>
      </c>
      <c r="DW7" s="38" t="s">
        <v>113</v>
      </c>
      <c r="DX7" s="38">
        <v>0</v>
      </c>
      <c r="DY7" s="38" t="s">
        <v>113</v>
      </c>
      <c r="DZ7" s="38" t="s">
        <v>113</v>
      </c>
      <c r="EA7" s="38" t="s">
        <v>113</v>
      </c>
      <c r="EB7" s="38" t="s">
        <v>113</v>
      </c>
      <c r="EC7" s="38">
        <v>0</v>
      </c>
      <c r="ED7" s="38">
        <v>0</v>
      </c>
      <c r="EE7" s="38" t="s">
        <v>113</v>
      </c>
      <c r="EF7" s="38" t="s">
        <v>113</v>
      </c>
      <c r="EG7" s="38" t="s">
        <v>113</v>
      </c>
      <c r="EH7" s="38" t="s">
        <v>113</v>
      </c>
      <c r="EI7" s="38">
        <v>0</v>
      </c>
      <c r="EJ7" s="38" t="s">
        <v>113</v>
      </c>
      <c r="EK7" s="38" t="s">
        <v>113</v>
      </c>
      <c r="EL7" s="38" t="s">
        <v>113</v>
      </c>
      <c r="EM7" s="38" t="s">
        <v>113</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　聖志</cp:lastModifiedBy>
  <cp:lastPrinted>2019-03-05T06:24:31Z</cp:lastPrinted>
  <dcterms:created xsi:type="dcterms:W3CDTF">2018-12-03T08:54:27Z</dcterms:created>
  <dcterms:modified xsi:type="dcterms:W3CDTF">2019-03-05T06:24:33Z</dcterms:modified>
  <cp:category/>
</cp:coreProperties>
</file>