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937\Desktop\★HP編集★\"/>
    </mc:Choice>
  </mc:AlternateContent>
  <bookViews>
    <workbookView xWindow="0" yWindow="0"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AM36" i="9"/>
  <c r="CO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l="1"/>
  <c r="U35" i="9" l="1"/>
  <c r="U36" i="9" l="1"/>
  <c r="AM34" i="9" l="1"/>
  <c r="AM35" i="9" l="1"/>
  <c r="BE34" i="9" l="1"/>
  <c r="BE35" i="9" s="1"/>
  <c r="BE36" i="9" s="1"/>
  <c r="BW34" i="9" s="1"/>
  <c r="BW35" i="9" s="1"/>
  <c r="BW36" i="9" s="1"/>
  <c r="BW37" i="9" s="1"/>
  <c r="BW38" i="9" s="1"/>
  <c r="BW39" i="9" s="1"/>
  <c r="BW40" i="9" s="1"/>
  <c r="BW41" i="9" s="1"/>
  <c r="CO34" i="9" l="1"/>
</calcChain>
</file>

<file path=xl/sharedStrings.xml><?xml version="1.0" encoding="utf-8"?>
<sst xmlns="http://schemas.openxmlformats.org/spreadsheetml/2006/main" count="1041" uniqueCount="563">
  <si>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</si>
  <si>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</si>
  <si>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</si>
  <si>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</si>
  <si>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</si>
  <si>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</si>
  <si>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</si>
  <si>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</si>
  <si>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</si>
  <si>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</si>
  <si>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</si>
  <si>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</si>
  <si>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</si>
  <si>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</si>
  <si>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</si>
  <si>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</si>
  <si>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</si>
  <si>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</si>
  <si>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</si>
  <si>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</si>
  <si>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</si>
  <si>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</si>
  <si>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</si>
  <si>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</si>
  <si>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</si>
  <si>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</si>
  <si>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</si>
  <si>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</si>
  <si>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</si>
  <si>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</si>
  <si>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</si>
  <si>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</si>
  <si>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</si>
  <si>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</si>
  <si>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</si>
  <si>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</si>
  <si>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</si>
  <si>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</si>
  <si>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</si>
  <si>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</si>
  <si>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</si>
  <si>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</si>
  <si>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</si>
  <si>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</si>
  <si>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</si>
  <si>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</si>
  <si>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</si>
  <si>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</si>
  <si>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</si>
  <si>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</si>
  <si>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</si>
  <si>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</si>
  <si>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</si>
  <si>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</si>
  <si>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</si>
  <si>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</si>
  <si>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</si>
  <si>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</si>
  <si>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</si>
  <si>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</si>
  <si>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</si>
  <si>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</si>
  <si>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</si>
  <si>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</si>
  <si>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</si>
  <si>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</si>
  <si>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</si>
  <si>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</si>
  <si>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</si>
  <si>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</si>
  <si>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</si>
  <si>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</si>
  <si>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</si>
  <si>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</si>
  <si>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</si>
  <si>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</si>
  <si>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</si>
  <si>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</si>
  <si>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</si>
  <si>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</si>
  <si>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上天草市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</si>
  <si>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</si>
  <si>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</si>
  <si>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</si>
  <si>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</si>
  <si>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</si>
  <si>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</si>
  <si>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</si>
  <si>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</si>
  <si>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</si>
  <si>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</si>
  <si>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</si>
  <si>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</si>
  <si>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</si>
  <si>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</si>
  <si>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</si>
  <si>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</si>
  <si>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</si>
  <si>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</si>
  <si>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</si>
  <si>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</si>
  <si>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</si>
  <si>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</si>
  <si>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</si>
  <si>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</si>
  <si>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</si>
  <si>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</si>
  <si>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</si>
  <si>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</si>
  <si>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</si>
  <si>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</si>
  <si>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</si>
  <si>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</si>
  <si>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</si>
  <si>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</si>
  <si>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</si>
  <si>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</si>
  <si>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</si>
  <si>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</si>
  <si>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</si>
  <si>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</si>
  <si>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</si>
  <si>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</si>
  <si>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</si>
  <si>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</si>
  <si>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</si>
  <si>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</si>
  <si>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</si>
  <si>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</si>
  <si>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</si>
  <si>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</si>
  <si>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</si>
  <si>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</si>
  <si>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</si>
  <si>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</si>
  <si>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</si>
  <si>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</si>
  <si>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</si>
  <si>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</si>
  <si>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</si>
  <si>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</si>
  <si>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</si>
  <si>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</si>
  <si>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</si>
  <si>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</si>
  <si>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</si>
  <si>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</si>
  <si>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</si>
  <si>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</si>
  <si>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</si>
  <si>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</si>
  <si>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</si>
  <si>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</si>
  <si>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</si>
  <si>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</si>
  <si>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</si>
  <si>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</si>
  <si>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</si>
  <si>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</si>
  <si>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</si>
  <si>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</si>
  <si>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</si>
  <si>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</si>
  <si>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</si>
  <si>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</si>
  <si>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</si>
  <si>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</si>
  <si>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</si>
  <si>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</si>
  <si>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</si>
  <si>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</si>
  <si>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</si>
  <si>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</si>
  <si>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</si>
  <si>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</si>
  <si>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</si>
  <si>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</si>
  <si>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</si>
  <si>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</si>
  <si>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</si>
  <si>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</si>
  <si>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</si>
  <si>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</si>
  <si>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</si>
  <si>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</si>
  <si>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</si>
  <si>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</si>
  <si>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</si>
  <si>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</si>
  <si>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</si>
  <si>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</si>
  <si>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</si>
  <si>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</si>
  <si>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</si>
  <si>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</si>
  <si>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熊本県上天草市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</si>
  <si>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</si>
  <si>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</si>
  <si>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</si>
  <si>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</si>
  <si>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</si>
  <si>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</si>
  <si>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</si>
  <si>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</si>
  <si>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</si>
  <si>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</si>
  <si>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</si>
  <si>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</si>
  <si>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</si>
  <si>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</si>
  <si>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</si>
  <si>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</si>
  <si>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</si>
  <si>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</si>
  <si>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</si>
  <si>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</si>
  <si>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</si>
  <si>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</si>
  <si>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</si>
  <si>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</si>
  <si>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</si>
  <si>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</si>
  <si>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</si>
  <si>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</si>
  <si>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</si>
  <si>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</si>
  <si>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</si>
  <si>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</si>
  <si>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</si>
  <si>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</si>
  <si>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</si>
  <si>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</si>
  <si>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</si>
  <si>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</si>
  <si>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</si>
  <si>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</si>
  <si>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</si>
  <si>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</si>
  <si>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</si>
  <si>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</si>
  <si>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</si>
  <si>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</si>
  <si>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</si>
  <si>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</si>
  <si>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</si>
  <si>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</si>
  <si>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</si>
  <si>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</si>
  <si>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</si>
  <si>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</si>
  <si>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</si>
  <si>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</si>
  <si>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</si>
  <si>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</si>
  <si>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</si>
  <si>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</si>
  <si>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</si>
  <si>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</si>
  <si>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</si>
  <si>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</si>
  <si>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</si>
  <si>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</si>
  <si>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</si>
  <si>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</si>
  <si>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</si>
  <si>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</si>
  <si>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</si>
  <si>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</si>
  <si>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</si>
  <si>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</si>
  <si>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</si>
  <si>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</si>
  <si>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</si>
  <si>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</si>
  <si>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</si>
  <si>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</si>
  <si>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</si>
  <si>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</si>
  <si>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</si>
  <si>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</si>
  <si>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</si>
  <si>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</si>
  <si>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</si>
  <si>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</si>
  <si>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</si>
  <si>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</si>
  <si>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</si>
  <si>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</si>
  <si>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</si>
  <si>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</si>
  <si>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</si>
  <si>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</si>
  <si>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</si>
  <si>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</si>
  <si>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</si>
  <si>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</si>
  <si>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</si>
  <si>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</si>
  <si>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</si>
  <si>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</si>
  <si>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</si>
  <si>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</si>
  <si>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</si>
  <si>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</si>
  <si>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</si>
  <si>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</si>
  <si>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</si>
  <si>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</si>
  <si>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</si>
  <si>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</si>
  <si>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</si>
  <si>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</si>
  <si>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</si>
  <si>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</si>
  <si>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</si>
  <si>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</si>
  <si>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</si>
  <si>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</si>
  <si>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</si>
  <si>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</si>
  <si>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港湾整備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</si>
  <si>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</si>
  <si>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</si>
  <si>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</si>
  <si>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</si>
  <si>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</si>
  <si>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</si>
  <si>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</si>
  <si>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</si>
  <si>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</si>
  <si>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</si>
  <si>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</si>
  <si>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</si>
  <si>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</si>
  <si>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</si>
  <si>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</si>
  <si>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</si>
  <si>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</si>
  <si>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</si>
  <si>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</si>
  <si>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</si>
  <si>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</si>
  <si>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</si>
  <si>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</si>
  <si>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</si>
  <si>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熊本県上天草市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</si>
  <si>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</si>
  <si>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</si>
  <si>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</si>
  <si>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</si>
  <si>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</si>
  <si>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</si>
  <si>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</si>
  <si>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</si>
  <si>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</si>
  <si>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</si>
  <si>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</si>
  <si>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</si>
  <si>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</si>
  <si>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</si>
  <si>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</si>
  <si>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</si>
  <si>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</si>
  <si>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</si>
  <si>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</si>
  <si>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</si>
  <si>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</si>
  <si>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斎場特別会計</t>
    <phoneticPr fontId="5"/>
  </si>
  <si>
    <t>天草四郎メモリアルホール特別会計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</si>
  <si>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</si>
  <si>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</si>
  <si>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</si>
  <si>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</si>
  <si>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</si>
  <si>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</si>
  <si>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</si>
  <si>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</si>
  <si>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</si>
  <si>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</si>
  <si>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</si>
  <si>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</si>
  <si>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</si>
  <si>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</si>
  <si>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</si>
  <si>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</si>
  <si>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上水道事業</t>
    <phoneticPr fontId="5"/>
  </si>
  <si>
    <t>法適用企業</t>
    <phoneticPr fontId="5"/>
  </si>
  <si>
    <t>病院事業</t>
    <phoneticPr fontId="5"/>
  </si>
  <si>
    <t>下水道事業</t>
    <phoneticPr fontId="5"/>
  </si>
  <si>
    <t>法非適用企業</t>
    <phoneticPr fontId="5"/>
  </si>
  <si>
    <t>物揚場造成事業</t>
    <phoneticPr fontId="5"/>
  </si>
  <si>
    <t>電気事業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</si>
  <si>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</si>
  <si>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</si>
  <si>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</si>
  <si>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</si>
  <si>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</si>
  <si>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</si>
  <si>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</si>
  <si>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</si>
  <si>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</si>
  <si>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</si>
  <si>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</si>
  <si>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</si>
  <si>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</si>
  <si>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</si>
  <si>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</si>
  <si>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</si>
  <si>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</si>
  <si>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</si>
  <si>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</si>
  <si>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</si>
  <si>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</si>
  <si>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</si>
  <si>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</si>
  <si>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</si>
  <si>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</si>
  <si>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</si>
  <si>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</si>
  <si>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</si>
  <si>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</si>
  <si>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</si>
  <si>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</si>
  <si>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</si>
  <si>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</si>
  <si>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</si>
  <si>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</si>
  <si>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</si>
  <si>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</si>
  <si>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</si>
  <si>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</si>
  <si>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</si>
  <si>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</si>
  <si>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</si>
  <si>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</si>
  <si>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</si>
  <si>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</si>
  <si>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</si>
  <si>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</si>
  <si>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</si>
  <si>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</si>
  <si>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</si>
  <si>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</si>
  <si>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</si>
  <si>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</si>
  <si>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</si>
  <si>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</si>
  <si>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</si>
  <si>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</si>
  <si>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</si>
  <si>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</si>
  <si>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</si>
  <si>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</si>
  <si>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</si>
  <si>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</si>
  <si>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</si>
  <si>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</si>
  <si>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</si>
  <si>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</si>
  <si>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</si>
  <si>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</si>
  <si>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</si>
  <si>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</si>
  <si>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</si>
  <si>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</si>
  <si>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</si>
  <si>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</si>
  <si>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</si>
  <si>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</si>
  <si>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</si>
  <si>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</si>
  <si>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</si>
  <si>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</si>
  <si>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</si>
  <si>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</si>
  <si>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</si>
  <si>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</si>
  <si>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</si>
  <si>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</si>
  <si>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</si>
  <si>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</si>
  <si>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</si>
  <si>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</si>
  <si>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</si>
  <si>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</si>
  <si>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</si>
  <si>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</si>
  <si>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</si>
  <si>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</si>
  <si>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</si>
  <si>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</si>
  <si>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</si>
  <si>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</si>
  <si>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</si>
  <si>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</si>
  <si>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</si>
  <si>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</si>
  <si>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</si>
  <si>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</si>
  <si>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</si>
  <si>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</si>
  <si>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</si>
  <si>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</si>
  <si>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</si>
  <si>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</si>
  <si>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</si>
  <si>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</si>
  <si>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</si>
  <si>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</si>
  <si>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</si>
  <si>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</si>
  <si>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</si>
  <si>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</si>
  <si>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</si>
  <si>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</si>
  <si>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</si>
  <si>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</si>
  <si>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</si>
  <si>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</si>
  <si>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</si>
  <si>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</si>
  <si>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</si>
  <si>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</si>
  <si>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</si>
  <si>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</si>
  <si>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上水道事業</t>
  </si>
  <si>
    <t>一般会計</t>
  </si>
  <si>
    <t>国民健康保険（事業勘定）特別会計</t>
  </si>
  <si>
    <t>病院事業</t>
  </si>
  <si>
    <t>介護保険特別会計</t>
  </si>
  <si>
    <t>▲ 0.02</t>
  </si>
  <si>
    <t>電気事業</t>
  </si>
  <si>
    <t>診療所特別会計</t>
  </si>
  <si>
    <t>後期高齢者医療特別会計</t>
  </si>
  <si>
    <t>その他会計（赤字）</t>
  </si>
  <si>
    <t>▲ 0.00</t>
  </si>
  <si>
    <t>その他会計（黒字）</t>
  </si>
  <si>
    <t>-</t>
    <phoneticPr fontId="2"/>
  </si>
  <si>
    <t>-</t>
    <phoneticPr fontId="2"/>
  </si>
  <si>
    <t>-</t>
    <phoneticPr fontId="5"/>
  </si>
  <si>
    <t>-</t>
    <phoneticPr fontId="5"/>
  </si>
  <si>
    <t>-</t>
    <phoneticPr fontId="5"/>
  </si>
  <si>
    <t>熊本県市町村総合事務組合</t>
    <rPh sb="0" eb="3">
      <t>クマモトケン</t>
    </rPh>
    <rPh sb="3" eb="6">
      <t>シチョウソン</t>
    </rPh>
    <rPh sb="6" eb="8">
      <t>ソウゴウ</t>
    </rPh>
    <rPh sb="8" eb="10">
      <t>ジム</t>
    </rPh>
    <rPh sb="10" eb="12">
      <t>クミアイ</t>
    </rPh>
    <phoneticPr fontId="2"/>
  </si>
  <si>
    <t>天草広域連合</t>
    <rPh sb="0" eb="2">
      <t>アマクサ</t>
    </rPh>
    <rPh sb="2" eb="4">
      <t>コウイキ</t>
    </rPh>
    <rPh sb="4" eb="6">
      <t>レンゴウ</t>
    </rPh>
    <phoneticPr fontId="2"/>
  </si>
  <si>
    <t>上天草衛生施設組合</t>
    <rPh sb="0" eb="3">
      <t>カミアマクサ</t>
    </rPh>
    <rPh sb="3" eb="5">
      <t>エイセイ</t>
    </rPh>
    <rPh sb="5" eb="7">
      <t>シセツ</t>
    </rPh>
    <rPh sb="7" eb="9">
      <t>クミアイ</t>
    </rPh>
    <phoneticPr fontId="2"/>
  </si>
  <si>
    <t>上天草・宇城水道企業団</t>
    <rPh sb="0" eb="3">
      <t>カミアマクサ</t>
    </rPh>
    <rPh sb="4" eb="6">
      <t>ウキ</t>
    </rPh>
    <rPh sb="6" eb="8">
      <t>スイドウ</t>
    </rPh>
    <rPh sb="8" eb="10">
      <t>キギョウ</t>
    </rPh>
    <rPh sb="10" eb="11">
      <t>ダン</t>
    </rPh>
    <phoneticPr fontId="2"/>
  </si>
  <si>
    <t>後期高齢者広域連合（一般会計）</t>
    <rPh sb="0" eb="2">
      <t>コウキ</t>
    </rPh>
    <rPh sb="2" eb="5">
      <t>コウレイシャ</t>
    </rPh>
    <rPh sb="5" eb="7">
      <t>コウイキ</t>
    </rPh>
    <rPh sb="7" eb="9">
      <t>レンゴウ</t>
    </rPh>
    <rPh sb="10" eb="12">
      <t>イッパン</t>
    </rPh>
    <rPh sb="12" eb="14">
      <t>カイケイ</t>
    </rPh>
    <phoneticPr fontId="2"/>
  </si>
  <si>
    <t>後期高齢者広域連合（特別会計）</t>
    <rPh sb="0" eb="2">
      <t>コウキ</t>
    </rPh>
    <rPh sb="2" eb="5">
      <t>コウレイシャ</t>
    </rPh>
    <rPh sb="5" eb="7">
      <t>コウイキ</t>
    </rPh>
    <rPh sb="7" eb="9">
      <t>レンゴウ</t>
    </rPh>
    <rPh sb="10" eb="12">
      <t>トクベツ</t>
    </rPh>
    <rPh sb="12" eb="14">
      <t>カイケイ</t>
    </rPh>
    <phoneticPr fontId="2"/>
  </si>
  <si>
    <t>-</t>
    <phoneticPr fontId="2"/>
  </si>
  <si>
    <t>上天草さんぱーる</t>
    <rPh sb="0" eb="3">
      <t>カミアマクサ</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</si>
  <si>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</si>
  <si>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</si>
  <si>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</si>
  <si>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</si>
  <si>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</si>
  <si>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</si>
  <si>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</si>
  <si>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</si>
  <si>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</si>
  <si>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</si>
  <si>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</si>
  <si>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</si>
  <si>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実質公債費比率は類似団体と比較して高いものの、償還のピークを経過したことにより、元利償還金等が減少し、また、算入公債費等がほぼ横ばいで推移していることから減少傾向にある。
　一方、将来負担比率についても、これまで取り組んできた地方債発行の抑制や、平成26年度に行った民間資金の繰上償還により、一般会計等に係る地方債の現在高が減少したことや、前年度の余剰金を財政調整基金に着実に積み立て、充当可能基金が増額となったことにより、減少傾向にある。
　しかし、今後、公共施設の老朽化対策等に係る地方債の発行の増加が見込まれるので、事業の選択と集中を図り、後世代の負担軽減に努める。</t>
    <rPh sb="1" eb="3">
      <t>ジッシツ</t>
    </rPh>
    <rPh sb="3" eb="6">
      <t>コウサイヒ</t>
    </rPh>
    <rPh sb="6" eb="8">
      <t>ヒリツ</t>
    </rPh>
    <rPh sb="9" eb="11">
      <t>ルイジ</t>
    </rPh>
    <rPh sb="11" eb="13">
      <t>ダンタイ</t>
    </rPh>
    <rPh sb="14" eb="16">
      <t>ヒカク</t>
    </rPh>
    <rPh sb="18" eb="19">
      <t>タカ</t>
    </rPh>
    <rPh sb="24" eb="26">
      <t>ショウカン</t>
    </rPh>
    <rPh sb="31" eb="33">
      <t>ケイカ</t>
    </rPh>
    <rPh sb="41" eb="43">
      <t>ガンリ</t>
    </rPh>
    <rPh sb="43" eb="46">
      <t>ショウカンキン</t>
    </rPh>
    <rPh sb="46" eb="47">
      <t>トウ</t>
    </rPh>
    <rPh sb="48" eb="50">
      <t>ゲンショウ</t>
    </rPh>
    <rPh sb="55" eb="57">
      <t>サンニュウ</t>
    </rPh>
    <rPh sb="57" eb="60">
      <t>コウサイヒ</t>
    </rPh>
    <rPh sb="60" eb="61">
      <t>トウ</t>
    </rPh>
    <rPh sb="64" eb="65">
      <t>ヨコ</t>
    </rPh>
    <rPh sb="68" eb="70">
      <t>スイイ</t>
    </rPh>
    <rPh sb="78" eb="80">
      <t>ゲンショウ</t>
    </rPh>
    <rPh sb="80" eb="82">
      <t>ケイコウ</t>
    </rPh>
    <rPh sb="88" eb="90">
      <t>イッポウ</t>
    </rPh>
    <rPh sb="91" eb="93">
      <t>ショウライ</t>
    </rPh>
    <rPh sb="93" eb="95">
      <t>フタン</t>
    </rPh>
    <rPh sb="95" eb="97">
      <t>ヒリツ</t>
    </rPh>
    <rPh sb="107" eb="108">
      <t>ト</t>
    </rPh>
    <rPh sb="109" eb="110">
      <t>ク</t>
    </rPh>
    <rPh sb="114" eb="117">
      <t>チホウサイ</t>
    </rPh>
    <rPh sb="117" eb="119">
      <t>ハッコウ</t>
    </rPh>
    <rPh sb="120" eb="122">
      <t>ヨクセイ</t>
    </rPh>
    <rPh sb="124" eb="126">
      <t>ヘイセイ</t>
    </rPh>
    <rPh sb="128" eb="130">
      <t>ネンド</t>
    </rPh>
    <rPh sb="131" eb="132">
      <t>オコナ</t>
    </rPh>
    <rPh sb="134" eb="136">
      <t>ミンカン</t>
    </rPh>
    <rPh sb="136" eb="138">
      <t>シキン</t>
    </rPh>
    <rPh sb="139" eb="141">
      <t>クリアゲ</t>
    </rPh>
    <rPh sb="141" eb="143">
      <t>ショウカン</t>
    </rPh>
    <rPh sb="163" eb="165">
      <t>ゲンショウ</t>
    </rPh>
    <rPh sb="171" eb="174">
      <t>ゼンネンド</t>
    </rPh>
    <rPh sb="175" eb="178">
      <t>ヨジョウキン</t>
    </rPh>
    <rPh sb="179" eb="181">
      <t>ザイセイ</t>
    </rPh>
    <rPh sb="181" eb="183">
      <t>チョウセイ</t>
    </rPh>
    <rPh sb="183" eb="185">
      <t>キキン</t>
    </rPh>
    <rPh sb="186" eb="188">
      <t>チャクジツ</t>
    </rPh>
    <rPh sb="189" eb="190">
      <t>ツ</t>
    </rPh>
    <rPh sb="191" eb="192">
      <t>タ</t>
    </rPh>
    <rPh sb="194" eb="196">
      <t>ジュウトウ</t>
    </rPh>
    <rPh sb="196" eb="198">
      <t>カノウ</t>
    </rPh>
    <rPh sb="198" eb="200">
      <t>キキン</t>
    </rPh>
    <rPh sb="201" eb="203">
      <t>ゾウガク</t>
    </rPh>
    <rPh sb="213" eb="215">
      <t>ゲンショウ</t>
    </rPh>
    <rPh sb="215" eb="217">
      <t>ケイコウ</t>
    </rPh>
    <rPh sb="227" eb="229">
      <t>コンゴ</t>
    </rPh>
    <rPh sb="230" eb="232">
      <t>コウキョウ</t>
    </rPh>
    <rPh sb="232" eb="234">
      <t>シセツ</t>
    </rPh>
    <rPh sb="235" eb="238">
      <t>ロウキュウカ</t>
    </rPh>
    <rPh sb="238" eb="240">
      <t>タイサク</t>
    </rPh>
    <rPh sb="240" eb="241">
      <t>トウ</t>
    </rPh>
    <rPh sb="242" eb="243">
      <t>カカ</t>
    </rPh>
    <rPh sb="244" eb="247">
      <t>チホウサイ</t>
    </rPh>
    <rPh sb="248" eb="250">
      <t>ハッコウ</t>
    </rPh>
    <rPh sb="251" eb="253">
      <t>ゾウカ</t>
    </rPh>
    <rPh sb="254" eb="256">
      <t>ミコ</t>
    </rPh>
    <rPh sb="262" eb="264">
      <t>ジギョウ</t>
    </rPh>
    <rPh sb="265" eb="267">
      <t>センタク</t>
    </rPh>
    <rPh sb="268" eb="270">
      <t>シュウチュウ</t>
    </rPh>
    <rPh sb="271" eb="272">
      <t>ハカ</t>
    </rPh>
    <rPh sb="274" eb="275">
      <t>ゴ</t>
    </rPh>
    <rPh sb="275" eb="277">
      <t>セダイ</t>
    </rPh>
    <rPh sb="278" eb="280">
      <t>フタン</t>
    </rPh>
    <rPh sb="280" eb="282">
      <t>ケイゲン</t>
    </rPh>
    <rPh sb="283" eb="28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</si>
</sst>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8"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88" fontId="26" fillId="0" borderId="115"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7"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88" fontId="26" fillId="7" borderId="133"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5" borderId="114"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9"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7"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extLst>
            <c:ext xmlns:c16="http://schemas.microsoft.com/office/drawing/2014/chart" uri="{C3380CC4-5D6E-409C-BE32-E72D297353CC}">
              <c16:uniqueId val="{00000000-DBFB-4011-BC9B-366FDBB188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78587</c:v>
                </c:pt>
                <c:pt idx="1">
                  <c:v>107146</c:v>
                </c:pt>
                <c:pt idx="2">
                  <c:v>65734</c:v>
                </c:pt>
                <c:pt idx="3">
                  <c:v>70669</c:v>
                </c:pt>
                <c:pt idx="4">
                  <c:v>36653</c:v>
                </c:pt>
              </c:numCache>
            </c:numRef>
          </c:val>
          <c:smooth val="0"/>
          <c:extLst>
            <c:ext xmlns:c16="http://schemas.microsoft.com/office/drawing/2014/chart" uri="{C3380CC4-5D6E-409C-BE32-E72D297353CC}">
              <c16:uniqueId val="{00000001-DBFB-4011-BC9B-366FDBB1883C}"/>
            </c:ext>
          </c:extLst>
        </c:ser>
        <c:dLbls>
          <c:showLegendKey val="0"/>
          <c:showVal val="0"/>
          <c:showCatName val="0"/>
          <c:showSerName val="0"/>
          <c:showPercent val="0"/>
          <c:showBubbleSize val="0"/>
        </c:dLbls>
        <c:marker val="1"/>
        <c:smooth val="0"/>
        <c:axId val="169270656"/>
        <c:axId val="169355520"/>
      </c:lineChart>
      <c:catAx>
        <c:axId val="169270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355520"/>
        <c:crosses val="autoZero"/>
        <c:auto val="1"/>
        <c:lblAlgn val="ctr"/>
        <c:lblOffset val="100"/>
        <c:tickLblSkip val="1"/>
        <c:tickMarkSkip val="1"/>
        <c:noMultiLvlLbl val="0"/>
      </c:catAx>
      <c:valAx>
        <c:axId val="1693555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270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5.56</c:v>
                </c:pt>
                <c:pt idx="1">
                  <c:v>6.09</c:v>
                </c:pt>
                <c:pt idx="2">
                  <c:v>10.050000000000001</c:v>
                </c:pt>
                <c:pt idx="3">
                  <c:v>7.74</c:v>
                </c:pt>
                <c:pt idx="4">
                  <c:v>8.49</c:v>
                </c:pt>
              </c:numCache>
            </c:numRef>
          </c:val>
          <c:extLst>
            <c:ext xmlns:c16="http://schemas.microsoft.com/office/drawing/2014/chart" uri="{C3380CC4-5D6E-409C-BE32-E72D297353CC}">
              <c16:uniqueId val="{00000000-44BA-4E47-AC61-1962EE9E40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17.53</c:v>
                </c:pt>
                <c:pt idx="1">
                  <c:v>19.29</c:v>
                </c:pt>
                <c:pt idx="2">
                  <c:v>19.25</c:v>
                </c:pt>
                <c:pt idx="3">
                  <c:v>20.170000000000002</c:v>
                </c:pt>
                <c:pt idx="4">
                  <c:v>26.65</c:v>
                </c:pt>
              </c:numCache>
            </c:numRef>
          </c:val>
          <c:extLst>
            <c:ext xmlns:c16="http://schemas.microsoft.com/office/drawing/2014/chart" uri="{C3380CC4-5D6E-409C-BE32-E72D297353CC}">
              <c16:uniqueId val="{00000001-44BA-4E47-AC61-1962EE9E40FD}"/>
            </c:ext>
          </c:extLst>
        </c:ser>
        <c:dLbls>
          <c:showLegendKey val="0"/>
          <c:showVal val="0"/>
          <c:showCatName val="0"/>
          <c:showSerName val="0"/>
          <c:showPercent val="0"/>
          <c:showBubbleSize val="0"/>
        </c:dLbls>
        <c:gapWidth val="250"/>
        <c:overlap val="100"/>
        <c:axId val="172303872"/>
        <c:axId val="172305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1.06</c:v>
                </c:pt>
                <c:pt idx="1">
                  <c:v>1.85</c:v>
                </c:pt>
                <c:pt idx="2">
                  <c:v>3.12</c:v>
                </c:pt>
                <c:pt idx="3">
                  <c:v>8.56</c:v>
                </c:pt>
                <c:pt idx="4">
                  <c:v>7.07</c:v>
                </c:pt>
              </c:numCache>
            </c:numRef>
          </c:val>
          <c:smooth val="0"/>
          <c:extLst>
            <c:ext xmlns:c16="http://schemas.microsoft.com/office/drawing/2014/chart" uri="{C3380CC4-5D6E-409C-BE32-E72D297353CC}">
              <c16:uniqueId val="{00000002-44BA-4E47-AC61-1962EE9E40FD}"/>
            </c:ext>
          </c:extLst>
        </c:ser>
        <c:dLbls>
          <c:showLegendKey val="0"/>
          <c:showVal val="0"/>
          <c:showCatName val="0"/>
          <c:showSerName val="0"/>
          <c:showPercent val="0"/>
          <c:showBubbleSize val="0"/>
        </c:dLbls>
        <c:marker val="1"/>
        <c:smooth val="0"/>
        <c:axId val="172303872"/>
        <c:axId val="172305792"/>
      </c:lineChart>
      <c:catAx>
        <c:axId val="17230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2305792"/>
        <c:crosses val="autoZero"/>
        <c:auto val="1"/>
        <c:lblAlgn val="ctr"/>
        <c:lblOffset val="100"/>
        <c:tickLblSkip val="1"/>
        <c:tickMarkSkip val="1"/>
        <c:noMultiLvlLbl val="0"/>
      </c:catAx>
      <c:valAx>
        <c:axId val="17230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30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0.16</c:v>
                </c:pt>
                <c:pt idx="2">
                  <c:v>#N/A</c:v>
                </c:pt>
                <c:pt idx="3">
                  <c:v>0.12</c:v>
                </c:pt>
                <c:pt idx="4">
                  <c:v>#N/A</c:v>
                </c:pt>
                <c:pt idx="5">
                  <c:v>0.12</c:v>
                </c:pt>
                <c:pt idx="6">
                  <c:v>#N/A</c:v>
                </c:pt>
                <c:pt idx="7">
                  <c:v>0.18</c:v>
                </c:pt>
                <c:pt idx="8">
                  <c:v>#N/A</c:v>
                </c:pt>
                <c:pt idx="9">
                  <c:v>0.03</c:v>
                </c:pt>
              </c:numCache>
            </c:numRef>
          </c:val>
          <c:extLst>
            <c:ext xmlns:c16="http://schemas.microsoft.com/office/drawing/2014/chart" uri="{C3380CC4-5D6E-409C-BE32-E72D297353CC}">
              <c16:uniqueId val="{00000000-6A9C-4261-942E-9BB86ACAC7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1-6A9C-4261-942E-9BB86ACAC7D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0.01</c:v>
                </c:pt>
                <c:pt idx="4">
                  <c:v>#N/A</c:v>
                </c:pt>
                <c:pt idx="5">
                  <c:v>0.02</c:v>
                </c:pt>
                <c:pt idx="6">
                  <c:v>#N/A</c:v>
                </c:pt>
                <c:pt idx="7">
                  <c:v>0.09</c:v>
                </c:pt>
                <c:pt idx="8">
                  <c:v>#N/A</c:v>
                </c:pt>
                <c:pt idx="9">
                  <c:v>0.02</c:v>
                </c:pt>
              </c:numCache>
            </c:numRef>
          </c:val>
          <c:extLst>
            <c:ext xmlns:c16="http://schemas.microsoft.com/office/drawing/2014/chart" uri="{C3380CC4-5D6E-409C-BE32-E72D297353CC}">
              <c16:uniqueId val="{00000002-6A9C-4261-942E-9BB86ACAC7DE}"/>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0.02</c:v>
                </c:pt>
                <c:pt idx="4">
                  <c:v>#N/A</c:v>
                </c:pt>
                <c:pt idx="5">
                  <c:v>0.01</c:v>
                </c:pt>
                <c:pt idx="6">
                  <c:v>#N/A</c:v>
                </c:pt>
                <c:pt idx="7">
                  <c:v>0.03</c:v>
                </c:pt>
                <c:pt idx="8">
                  <c:v>#N/A</c:v>
                </c:pt>
                <c:pt idx="9">
                  <c:v>0.03</c:v>
                </c:pt>
              </c:numCache>
            </c:numRef>
          </c:val>
          <c:extLst>
            <c:ext xmlns:c16="http://schemas.microsoft.com/office/drawing/2014/chart" uri="{C3380CC4-5D6E-409C-BE32-E72D297353CC}">
              <c16:uniqueId val="{00000003-6A9C-4261-942E-9BB86ACAC7DE}"/>
            </c:ext>
          </c:extLst>
        </c:ser>
        <c:ser>
          <c:idx val="4"/>
          <c:order val="4"/>
          <c:tx>
            <c:strRef>
              <c:f>データシート!$A$31</c:f>
              <c:strCache>
                <c:ptCount val="1"/>
                <c:pt idx="0">
                  <c:v>電気事業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0.02</c:v>
                </c:pt>
                <c:pt idx="8">
                  <c:v>#N/A</c:v>
                </c:pt>
                <c:pt idx="9">
                  <c:v>7.0000000000000007E-2</c:v>
                </c:pt>
              </c:numCache>
            </c:numRef>
          </c:val>
          <c:extLst>
            <c:ext xmlns:c16="http://schemas.microsoft.com/office/drawing/2014/chart" uri="{C3380CC4-5D6E-409C-BE32-E72D297353CC}">
              <c16:uniqueId val="{00000004-6A9C-4261-942E-9BB86ACAC7D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0.02</c:v>
                </c:pt>
                <c:pt idx="1">
                  <c:v>#N/A</c:v>
                </c:pt>
                <c:pt idx="2">
                  <c:v>#N/A</c:v>
                </c:pt>
                <c:pt idx="3">
                  <c:v>1.66</c:v>
                </c:pt>
                <c:pt idx="4">
                  <c:v>#N/A</c:v>
                </c:pt>
                <c:pt idx="5">
                  <c:v>0.91</c:v>
                </c:pt>
                <c:pt idx="6">
                  <c:v>#N/A</c:v>
                </c:pt>
                <c:pt idx="7">
                  <c:v>2.09</c:v>
                </c:pt>
                <c:pt idx="8">
                  <c:v>#N/A</c:v>
                </c:pt>
                <c:pt idx="9">
                  <c:v>0.76</c:v>
                </c:pt>
              </c:numCache>
            </c:numRef>
          </c:val>
          <c:extLst>
            <c:ext xmlns:c16="http://schemas.microsoft.com/office/drawing/2014/chart" uri="{C3380CC4-5D6E-409C-BE32-E72D297353CC}">
              <c16:uniqueId val="{00000005-6A9C-4261-942E-9BB86ACAC7DE}"/>
            </c:ext>
          </c:extLst>
        </c:ser>
        <c:ser>
          <c:idx val="6"/>
          <c:order val="6"/>
          <c:tx>
            <c:strRef>
              <c:f>データシート!$A$33</c:f>
              <c:strCache>
                <c:ptCount val="1"/>
                <c:pt idx="0">
                  <c:v>病院事業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2.02</c:v>
                </c:pt>
                <c:pt idx="2">
                  <c:v>#N/A</c:v>
                </c:pt>
                <c:pt idx="3">
                  <c:v>3.13</c:v>
                </c:pt>
                <c:pt idx="4">
                  <c:v>#N/A</c:v>
                </c:pt>
                <c:pt idx="5">
                  <c:v>3.8</c:v>
                </c:pt>
                <c:pt idx="6">
                  <c:v>#N/A</c:v>
                </c:pt>
                <c:pt idx="7">
                  <c:v>4.28</c:v>
                </c:pt>
                <c:pt idx="8">
                  <c:v>#N/A</c:v>
                </c:pt>
                <c:pt idx="9">
                  <c:v>3.92</c:v>
                </c:pt>
              </c:numCache>
            </c:numRef>
          </c:val>
          <c:extLst>
            <c:ext xmlns:c16="http://schemas.microsoft.com/office/drawing/2014/chart" uri="{C3380CC4-5D6E-409C-BE32-E72D297353CC}">
              <c16:uniqueId val="{00000006-6A9C-4261-942E-9BB86ACAC7DE}"/>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1.24</c:v>
                </c:pt>
                <c:pt idx="2">
                  <c:v>#N/A</c:v>
                </c:pt>
                <c:pt idx="3">
                  <c:v>1.56</c:v>
                </c:pt>
                <c:pt idx="4">
                  <c:v>#N/A</c:v>
                </c:pt>
                <c:pt idx="5">
                  <c:v>3.75</c:v>
                </c:pt>
                <c:pt idx="6">
                  <c:v>#N/A</c:v>
                </c:pt>
                <c:pt idx="7">
                  <c:v>4.87</c:v>
                </c:pt>
                <c:pt idx="8">
                  <c:v>#N/A</c:v>
                </c:pt>
                <c:pt idx="9">
                  <c:v>4.0599999999999996</c:v>
                </c:pt>
              </c:numCache>
            </c:numRef>
          </c:val>
          <c:extLst>
            <c:ext xmlns:c16="http://schemas.microsoft.com/office/drawing/2014/chart" uri="{C3380CC4-5D6E-409C-BE32-E72D297353CC}">
              <c16:uniqueId val="{00000007-6A9C-4261-942E-9BB86ACAC7D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5.47</c:v>
                </c:pt>
                <c:pt idx="2">
                  <c:v>#N/A</c:v>
                </c:pt>
                <c:pt idx="3">
                  <c:v>7.81</c:v>
                </c:pt>
                <c:pt idx="4">
                  <c:v>#N/A</c:v>
                </c:pt>
                <c:pt idx="5">
                  <c:v>9.98</c:v>
                </c:pt>
                <c:pt idx="6">
                  <c:v>#N/A</c:v>
                </c:pt>
                <c:pt idx="7">
                  <c:v>7.68</c:v>
                </c:pt>
                <c:pt idx="8">
                  <c:v>#N/A</c:v>
                </c:pt>
                <c:pt idx="9">
                  <c:v>8.43</c:v>
                </c:pt>
              </c:numCache>
            </c:numRef>
          </c:val>
          <c:extLst>
            <c:ext xmlns:c16="http://schemas.microsoft.com/office/drawing/2014/chart" uri="{C3380CC4-5D6E-409C-BE32-E72D297353CC}">
              <c16:uniqueId val="{00000008-6A9C-4261-942E-9BB86ACAC7DE}"/>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8.81</c:v>
                </c:pt>
                <c:pt idx="2">
                  <c:v>#N/A</c:v>
                </c:pt>
                <c:pt idx="3">
                  <c:v>9.68</c:v>
                </c:pt>
                <c:pt idx="4">
                  <c:v>#N/A</c:v>
                </c:pt>
                <c:pt idx="5">
                  <c:v>9.8699999999999992</c:v>
                </c:pt>
                <c:pt idx="6">
                  <c:v>#N/A</c:v>
                </c:pt>
                <c:pt idx="7">
                  <c:v>9.91</c:v>
                </c:pt>
                <c:pt idx="8">
                  <c:v>#N/A</c:v>
                </c:pt>
                <c:pt idx="9">
                  <c:v>10.53</c:v>
                </c:pt>
              </c:numCache>
            </c:numRef>
          </c:val>
          <c:extLst>
            <c:ext xmlns:c16="http://schemas.microsoft.com/office/drawing/2014/chart" uri="{C3380CC4-5D6E-409C-BE32-E72D297353CC}">
              <c16:uniqueId val="{00000009-6A9C-4261-942E-9BB86ACAC7DE}"/>
            </c:ext>
          </c:extLst>
        </c:ser>
        <c:dLbls>
          <c:showLegendKey val="0"/>
          <c:showVal val="0"/>
          <c:showCatName val="0"/>
          <c:showSerName val="0"/>
          <c:showPercent val="0"/>
          <c:showBubbleSize val="0"/>
        </c:dLbls>
        <c:gapWidth val="150"/>
        <c:overlap val="100"/>
        <c:axId val="172465152"/>
        <c:axId val="172471040"/>
      </c:barChart>
      <c:catAx>
        <c:axId val="17246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471040"/>
        <c:crosses val="autoZero"/>
        <c:auto val="1"/>
        <c:lblAlgn val="ctr"/>
        <c:lblOffset val="100"/>
        <c:tickLblSkip val="1"/>
        <c:tickMarkSkip val="1"/>
        <c:noMultiLvlLbl val="0"/>
      </c:catAx>
      <c:valAx>
        <c:axId val="17247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465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1778</c:v>
                </c:pt>
                <c:pt idx="5">
                  <c:v>1758</c:v>
                </c:pt>
                <c:pt idx="8">
                  <c:v>1813</c:v>
                </c:pt>
                <c:pt idx="11">
                  <c:v>2112</c:v>
                </c:pt>
                <c:pt idx="14">
                  <c:v>2126</c:v>
                </c:pt>
              </c:numCache>
            </c:numRef>
          </c:val>
          <c:extLst>
            <c:ext xmlns:c16="http://schemas.microsoft.com/office/drawing/2014/chart" uri="{C3380CC4-5D6E-409C-BE32-E72D297353CC}">
              <c16:uniqueId val="{00000000-97C6-46AA-AB0D-26ED7CEB51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C6-46AA-AB0D-26ED7CEB51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5</c:v>
                </c:pt>
                <c:pt idx="6">
                  <c:v>6</c:v>
                </c:pt>
                <c:pt idx="9">
                  <c:v>0</c:v>
                </c:pt>
                <c:pt idx="12">
                  <c:v>0</c:v>
                </c:pt>
              </c:numCache>
            </c:numRef>
          </c:val>
          <c:extLst>
            <c:ext xmlns:c16="http://schemas.microsoft.com/office/drawing/2014/chart" uri="{C3380CC4-5D6E-409C-BE32-E72D297353CC}">
              <c16:uniqueId val="{00000002-97C6-46AA-AB0D-26ED7CEB51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121</c:v>
                </c:pt>
                <c:pt idx="3">
                  <c:v>84</c:v>
                </c:pt>
                <c:pt idx="6">
                  <c:v>79</c:v>
                </c:pt>
                <c:pt idx="9">
                  <c:v>75</c:v>
                </c:pt>
                <c:pt idx="12">
                  <c:v>74</c:v>
                </c:pt>
              </c:numCache>
            </c:numRef>
          </c:val>
          <c:extLst>
            <c:ext xmlns:c16="http://schemas.microsoft.com/office/drawing/2014/chart" uri="{C3380CC4-5D6E-409C-BE32-E72D297353CC}">
              <c16:uniqueId val="{00000003-97C6-46AA-AB0D-26ED7CEB51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449</c:v>
                </c:pt>
                <c:pt idx="3">
                  <c:v>418</c:v>
                </c:pt>
                <c:pt idx="6">
                  <c:v>442</c:v>
                </c:pt>
                <c:pt idx="9">
                  <c:v>436</c:v>
                </c:pt>
                <c:pt idx="12">
                  <c:v>453</c:v>
                </c:pt>
              </c:numCache>
            </c:numRef>
          </c:val>
          <c:extLst>
            <c:ext xmlns:c16="http://schemas.microsoft.com/office/drawing/2014/chart" uri="{C3380CC4-5D6E-409C-BE32-E72D297353CC}">
              <c16:uniqueId val="{00000004-97C6-46AA-AB0D-26ED7CEB51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C6-46AA-AB0D-26ED7CEB51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C6-46AA-AB0D-26ED7CEB51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2436</c:v>
                </c:pt>
                <c:pt idx="3">
                  <c:v>2476</c:v>
                </c:pt>
                <c:pt idx="6">
                  <c:v>2510</c:v>
                </c:pt>
                <c:pt idx="9">
                  <c:v>2720</c:v>
                </c:pt>
                <c:pt idx="12">
                  <c:v>2624</c:v>
                </c:pt>
              </c:numCache>
            </c:numRef>
          </c:val>
          <c:extLst>
            <c:ext xmlns:c16="http://schemas.microsoft.com/office/drawing/2014/chart" uri="{C3380CC4-5D6E-409C-BE32-E72D297353CC}">
              <c16:uniqueId val="{00000007-97C6-46AA-AB0D-26ED7CEB5169}"/>
            </c:ext>
          </c:extLst>
        </c:ser>
        <c:dLbls>
          <c:showLegendKey val="0"/>
          <c:showVal val="0"/>
          <c:showCatName val="0"/>
          <c:showSerName val="0"/>
          <c:showPercent val="0"/>
          <c:showBubbleSize val="0"/>
        </c:dLbls>
        <c:gapWidth val="100"/>
        <c:overlap val="100"/>
        <c:axId val="172648704"/>
        <c:axId val="172671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1234</c:v>
                </c:pt>
                <c:pt idx="2">
                  <c:v>#N/A</c:v>
                </c:pt>
                <c:pt idx="3">
                  <c:v>#N/A</c:v>
                </c:pt>
                <c:pt idx="4">
                  <c:v>1225</c:v>
                </c:pt>
                <c:pt idx="5">
                  <c:v>#N/A</c:v>
                </c:pt>
                <c:pt idx="6">
                  <c:v>#N/A</c:v>
                </c:pt>
                <c:pt idx="7">
                  <c:v>1224</c:v>
                </c:pt>
                <c:pt idx="8">
                  <c:v>#N/A</c:v>
                </c:pt>
                <c:pt idx="9">
                  <c:v>#N/A</c:v>
                </c:pt>
                <c:pt idx="10">
                  <c:v>1119</c:v>
                </c:pt>
                <c:pt idx="11">
                  <c:v>#N/A</c:v>
                </c:pt>
                <c:pt idx="12">
                  <c:v>#N/A</c:v>
                </c:pt>
                <c:pt idx="13">
                  <c:v>1025</c:v>
                </c:pt>
                <c:pt idx="14">
                  <c:v>#N/A</c:v>
                </c:pt>
              </c:numCache>
            </c:numRef>
          </c:val>
          <c:smooth val="0"/>
          <c:extLst>
            <c:ext xmlns:c16="http://schemas.microsoft.com/office/drawing/2014/chart" uri="{C3380CC4-5D6E-409C-BE32-E72D297353CC}">
              <c16:uniqueId val="{00000008-97C6-46AA-AB0D-26ED7CEB5169}"/>
            </c:ext>
          </c:extLst>
        </c:ser>
        <c:dLbls>
          <c:showLegendKey val="0"/>
          <c:showVal val="0"/>
          <c:showCatName val="0"/>
          <c:showSerName val="0"/>
          <c:showPercent val="0"/>
          <c:showBubbleSize val="0"/>
        </c:dLbls>
        <c:marker val="1"/>
        <c:smooth val="0"/>
        <c:axId val="172648704"/>
        <c:axId val="172671360"/>
      </c:lineChart>
      <c:catAx>
        <c:axId val="17264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671360"/>
        <c:crosses val="autoZero"/>
        <c:auto val="1"/>
        <c:lblAlgn val="ctr"/>
        <c:lblOffset val="100"/>
        <c:tickLblSkip val="1"/>
        <c:tickMarkSkip val="1"/>
        <c:noMultiLvlLbl val="0"/>
      </c:catAx>
      <c:valAx>
        <c:axId val="17267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64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13580</c:v>
                </c:pt>
                <c:pt idx="5">
                  <c:v>15964</c:v>
                </c:pt>
                <c:pt idx="8">
                  <c:v>16695</c:v>
                </c:pt>
                <c:pt idx="11">
                  <c:v>15691</c:v>
                </c:pt>
                <c:pt idx="14">
                  <c:v>15631</c:v>
                </c:pt>
              </c:numCache>
            </c:numRef>
          </c:val>
          <c:extLst>
            <c:ext xmlns:c16="http://schemas.microsoft.com/office/drawing/2014/chart" uri="{C3380CC4-5D6E-409C-BE32-E72D297353CC}">
              <c16:uniqueId val="{00000000-5B21-4FFA-9D96-08577CC503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c:v>
                </c:pt>
                <c:pt idx="5">
                  <c:v>17</c:v>
                </c:pt>
                <c:pt idx="8">
                  <c:v>213</c:v>
                </c:pt>
                <c:pt idx="11">
                  <c:v>201</c:v>
                </c:pt>
                <c:pt idx="14">
                  <c:v>186</c:v>
                </c:pt>
              </c:numCache>
            </c:numRef>
          </c:val>
          <c:extLst>
            <c:ext xmlns:c16="http://schemas.microsoft.com/office/drawing/2014/chart" uri="{C3380CC4-5D6E-409C-BE32-E72D297353CC}">
              <c16:uniqueId val="{00000001-5B21-4FFA-9D96-08577CC503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4360</c:v>
                </c:pt>
                <c:pt idx="5">
                  <c:v>4604</c:v>
                </c:pt>
                <c:pt idx="8">
                  <c:v>6067</c:v>
                </c:pt>
                <c:pt idx="11">
                  <c:v>5707</c:v>
                </c:pt>
                <c:pt idx="14">
                  <c:v>6481</c:v>
                </c:pt>
              </c:numCache>
            </c:numRef>
          </c:val>
          <c:extLst>
            <c:ext xmlns:c16="http://schemas.microsoft.com/office/drawing/2014/chart" uri="{C3380CC4-5D6E-409C-BE32-E72D297353CC}">
              <c16:uniqueId val="{00000002-5B21-4FFA-9D96-08577CC503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21-4FFA-9D96-08577CC503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21-4FFA-9D96-08577CC503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21-4FFA-9D96-08577CC503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2174</c:v>
                </c:pt>
                <c:pt idx="3">
                  <c:v>2108</c:v>
                </c:pt>
                <c:pt idx="6">
                  <c:v>1612</c:v>
                </c:pt>
                <c:pt idx="9">
                  <c:v>1345</c:v>
                </c:pt>
                <c:pt idx="12">
                  <c:v>1345</c:v>
                </c:pt>
              </c:numCache>
            </c:numRef>
          </c:val>
          <c:extLst>
            <c:ext xmlns:c16="http://schemas.microsoft.com/office/drawing/2014/chart" uri="{C3380CC4-5D6E-409C-BE32-E72D297353CC}">
              <c16:uniqueId val="{00000006-5B21-4FFA-9D96-08577CC503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313</c:v>
                </c:pt>
                <c:pt idx="3">
                  <c:v>255</c:v>
                </c:pt>
                <c:pt idx="6">
                  <c:v>203</c:v>
                </c:pt>
                <c:pt idx="9">
                  <c:v>155</c:v>
                </c:pt>
                <c:pt idx="12">
                  <c:v>107</c:v>
                </c:pt>
              </c:numCache>
            </c:numRef>
          </c:val>
          <c:extLst>
            <c:ext xmlns:c16="http://schemas.microsoft.com/office/drawing/2014/chart" uri="{C3380CC4-5D6E-409C-BE32-E72D297353CC}">
              <c16:uniqueId val="{00000007-5B21-4FFA-9D96-08577CC503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4613</c:v>
                </c:pt>
                <c:pt idx="3">
                  <c:v>4736</c:v>
                </c:pt>
                <c:pt idx="6">
                  <c:v>4313</c:v>
                </c:pt>
                <c:pt idx="9">
                  <c:v>4002</c:v>
                </c:pt>
                <c:pt idx="12">
                  <c:v>4156</c:v>
                </c:pt>
              </c:numCache>
            </c:numRef>
          </c:val>
          <c:extLst>
            <c:ext xmlns:c16="http://schemas.microsoft.com/office/drawing/2014/chart" uri="{C3380CC4-5D6E-409C-BE32-E72D297353CC}">
              <c16:uniqueId val="{00000008-5B21-4FFA-9D96-08577CC503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c:v>
                </c:pt>
                <c:pt idx="3">
                  <c:v>3</c:v>
                </c:pt>
                <c:pt idx="6">
                  <c:v>1</c:v>
                </c:pt>
                <c:pt idx="9">
                  <c:v>0</c:v>
                </c:pt>
                <c:pt idx="12">
                  <c:v>0</c:v>
                </c:pt>
              </c:numCache>
            </c:numRef>
          </c:val>
          <c:extLst>
            <c:ext xmlns:c16="http://schemas.microsoft.com/office/drawing/2014/chart" uri="{C3380CC4-5D6E-409C-BE32-E72D297353CC}">
              <c16:uniqueId val="{00000009-5B21-4FFA-9D96-08577CC503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19331</c:v>
                </c:pt>
                <c:pt idx="3">
                  <c:v>19049</c:v>
                </c:pt>
                <c:pt idx="6">
                  <c:v>19614</c:v>
                </c:pt>
                <c:pt idx="9">
                  <c:v>17827</c:v>
                </c:pt>
                <c:pt idx="12">
                  <c:v>17042</c:v>
                </c:pt>
              </c:numCache>
            </c:numRef>
          </c:val>
          <c:extLst>
            <c:ext xmlns:c16="http://schemas.microsoft.com/office/drawing/2014/chart" uri="{C3380CC4-5D6E-409C-BE32-E72D297353CC}">
              <c16:uniqueId val="{0000000A-5B21-4FFA-9D96-08577CC50389}"/>
            </c:ext>
          </c:extLst>
        </c:ser>
        <c:dLbls>
          <c:showLegendKey val="0"/>
          <c:showVal val="0"/>
          <c:showCatName val="0"/>
          <c:showSerName val="0"/>
          <c:showPercent val="0"/>
          <c:showBubbleSize val="0"/>
        </c:dLbls>
        <c:gapWidth val="100"/>
        <c:overlap val="100"/>
        <c:axId val="172812160"/>
        <c:axId val="172814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8479</c:v>
                </c:pt>
                <c:pt idx="2">
                  <c:v>#N/A</c:v>
                </c:pt>
                <c:pt idx="3">
                  <c:v>#N/A</c:v>
                </c:pt>
                <c:pt idx="4">
                  <c:v>5565</c:v>
                </c:pt>
                <c:pt idx="5">
                  <c:v>#N/A</c:v>
                </c:pt>
                <c:pt idx="6">
                  <c:v>#N/A</c:v>
                </c:pt>
                <c:pt idx="7">
                  <c:v>2769</c:v>
                </c:pt>
                <c:pt idx="8">
                  <c:v>#N/A</c:v>
                </c:pt>
                <c:pt idx="9">
                  <c:v>#N/A</c:v>
                </c:pt>
                <c:pt idx="10">
                  <c:v>1730</c:v>
                </c:pt>
                <c:pt idx="11">
                  <c:v>#N/A</c:v>
                </c:pt>
                <c:pt idx="12">
                  <c:v>#N/A</c:v>
                </c:pt>
                <c:pt idx="13">
                  <c:v>352</c:v>
                </c:pt>
                <c:pt idx="14">
                  <c:v>#N/A</c:v>
                </c:pt>
              </c:numCache>
            </c:numRef>
          </c:val>
          <c:smooth val="0"/>
          <c:extLst>
            <c:ext xmlns:c16="http://schemas.microsoft.com/office/drawing/2014/chart" uri="{C3380CC4-5D6E-409C-BE32-E72D297353CC}">
              <c16:uniqueId val="{0000000B-5B21-4FFA-9D96-08577CC50389}"/>
            </c:ext>
          </c:extLst>
        </c:ser>
        <c:dLbls>
          <c:showLegendKey val="0"/>
          <c:showVal val="0"/>
          <c:showCatName val="0"/>
          <c:showSerName val="0"/>
          <c:showPercent val="0"/>
          <c:showBubbleSize val="0"/>
        </c:dLbls>
        <c:marker val="1"/>
        <c:smooth val="0"/>
        <c:axId val="172812160"/>
        <c:axId val="172814336"/>
      </c:lineChart>
      <c:catAx>
        <c:axId val="17281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814336"/>
        <c:crosses val="autoZero"/>
        <c:auto val="1"/>
        <c:lblAlgn val="ctr"/>
        <c:lblOffset val="100"/>
        <c:tickLblSkip val="1"/>
        <c:tickMarkSkip val="1"/>
        <c:noMultiLvlLbl val="0"/>
      </c:catAx>
      <c:valAx>
        <c:axId val="17281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81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{6890E904-E845-48EB-BC9F-9480D3518387}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DE70-4EB1-A7FC-8B563B40AAB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{E97B9CDC-3CE8-421C-BB5C-DF4DE1AD2C17}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DE70-4EB1-A7FC-8B563B40AAB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{40026274-2970-43EB-AB21-32FB852172E9}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DE70-4EB1-A7FC-8B563B40AAB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{72C50CC4-E6A9-472B-A0B5-20BCF54BCE45}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DE70-4EB1-A7FC-8B563B40AAB2}"/>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{9D837D58-D35E-4BDD-A557-D5FFD710FFF2}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DE70-4EB1-A7FC-8B563B40AAB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E70-4EB1-A7FC-8B563B40AAB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{9EFC1F89-7E6D-4D31-82C3-DFCF3CB1378A}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DE70-4EB1-A7FC-8B563B40AAB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{E4BB1243-F3D5-4CEA-88F7-D4702A123931}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DE70-4EB1-A7FC-8B563B40AAB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{2C83B239-24B4-4B21-A78D-F7D74868A8B4}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DE70-4EB1-A7FC-8B563B40AAB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{0CE2198F-BF5E-466C-9BB4-AB7395BFEFCD}</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DE70-4EB1-A7FC-8B563B40AAB2}"/>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{B164929E-F723-4E05-B69F-70CE6EEF8755}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DE70-4EB1-A7FC-8B563B40AAB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E70-4EB1-A7FC-8B563B40AAB2}"/>
            </c:ext>
          </c:extLst>
        </c:ser>
        <c:dLbls>
          <c:showLegendKey val="0"/>
          <c:showVal val="0"/>
          <c:showCatName val="0"/>
          <c:showSerName val="0"/>
          <c:showPercent val="0"/>
          <c:showBubbleSize val="0"/>
        </c:dLbls>
        <c:axId val="173242624"/>
        <c:axId val="173265280"/>
      </c:scatterChart>
      <c:valAx>
        <c:axId val="173242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3265280"/>
        <c:crosses val="autoZero"/>
        <c:crossBetween val="midCat"/>
      </c:valAx>
      <c:valAx>
        <c:axId val="1732652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3242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{6812B3A7-4E63-41E9-A975-4E5498846E28}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4601-4F6B-8E9C-4BD05E66ADBA}"/>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{04567A26-8770-4A17-AB79-46E35AD5EE3E}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4601-4F6B-8E9C-4BD05E66ADBA}"/>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{AB1D9F20-F853-43F7-A107-7065BCF2ED34}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4601-4F6B-8E9C-4BD05E66ADBA}"/>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{CE5FD8A1-26D0-4808-9A91-21F38D3BE00D}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4601-4F6B-8E9C-4BD05E66ADBA}"/>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{B093A7A1-8355-46A1-A8EB-E4235A158F0F}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4601-4F6B-8E9C-4BD05E66ADB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13</c:v>
                </c:pt>
                <c:pt idx="2">
                  <c:v>13</c:v>
                </c:pt>
                <c:pt idx="3">
                  <c:v>12.8</c:v>
                </c:pt>
                <c:pt idx="4">
                  <c:v>12.3</c:v>
                </c:pt>
              </c:numCache>
            </c:numRef>
          </c:xVal>
          <c:yVal>
            <c:numRef>
              <c:f>公会計指標分析・財政指標組合せ分析表!$K$73:$O$73</c:f>
              <c:numCache>
                <c:formatCode>#,##0.0;"▲ "#,##0.0</c:formatCode>
                <c:ptCount val="5"/>
                <c:pt idx="0">
                  <c:v>89</c:v>
                </c:pt>
                <c:pt idx="1">
                  <c:v>59.7</c:v>
                </c:pt>
                <c:pt idx="2">
                  <c:v>29.7</c:v>
                </c:pt>
                <c:pt idx="3">
                  <c:v>19.2</c:v>
                </c:pt>
                <c:pt idx="4">
                  <c:v>3.9</c:v>
                </c:pt>
              </c:numCache>
            </c:numRef>
          </c:yVal>
          <c:smooth val="0"/>
          <c:extLst>
            <c:ext xmlns:c16="http://schemas.microsoft.com/office/drawing/2014/chart" uri="{C3380CC4-5D6E-409C-BE32-E72D297353CC}">
              <c16:uniqueId val="{00000005-4601-4F6B-8E9C-4BD05E66ADB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{9B6EF068-F334-4721-9FF1-544FE996EDDE}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4601-4F6B-8E9C-4BD05E66ADBA}"/>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{C1F80E3A-1E58-4456-A557-77F829F1854E}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4601-4F6B-8E9C-4BD05E66ADBA}"/>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{E9CA1635-5048-46B0-8015-B37BA880AB64}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4601-4F6B-8E9C-4BD05E66ADBA}"/>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{00CFBD67-B676-44B7-9AD7-BB73A72E3936}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4601-4F6B-8E9C-4BD05E66ADB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{40C39370-378B-486D-A505-24578BCD557C}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4601-4F6B-8E9C-4BD05E66ADB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extLst>
            <c:ext xmlns:c16="http://schemas.microsoft.com/office/drawing/2014/chart" uri="{C3380CC4-5D6E-409C-BE32-E72D297353CC}">
              <c16:uniqueId val="{0000000B-4601-4F6B-8E9C-4BD05E66ADBA}"/>
            </c:ext>
          </c:extLst>
        </c:ser>
        <c:dLbls>
          <c:showLegendKey val="0"/>
          <c:showVal val="0"/>
          <c:showCatName val="0"/>
          <c:showSerName val="0"/>
          <c:showPercent val="0"/>
          <c:showBubbleSize val="0"/>
        </c:dLbls>
        <c:axId val="173312256"/>
        <c:axId val="173322624"/>
      </c:scatterChart>
      <c:valAx>
        <c:axId val="173312256"/>
        <c:scaling>
          <c:orientation val="minMax"/>
          <c:max val="14.1"/>
          <c:min val="1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3322624"/>
        <c:crosses val="autoZero"/>
        <c:crossBetween val="midCat"/>
      </c:valAx>
      <c:valAx>
        <c:axId val="173322624"/>
        <c:scaling>
          <c:orientation val="minMax"/>
          <c:max val="10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3312256"/>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実質公債費比率の分子は</a:t>
          </a:r>
          <a:r>
            <a:rPr lang="ja-JP" altLang="en-US" sz="1300" b="0" i="0" baseline="0">
              <a:solidFill>
                <a:schemeClr val="dk1"/>
              </a:solidFill>
              <a:effectLst/>
              <a:latin typeface="+mn-lt"/>
              <a:ea typeface="+mn-ea"/>
              <a:cs typeface="+mn-cs"/>
            </a:rPr>
            <a:t>、前年度と比較すると、</a:t>
          </a:r>
          <a:r>
            <a:rPr lang="ja-JP" altLang="ja-JP" sz="1300" b="0" i="0" baseline="0">
              <a:solidFill>
                <a:schemeClr val="dk1"/>
              </a:solidFill>
              <a:effectLst/>
              <a:latin typeface="+mn-lt"/>
              <a:ea typeface="+mn-ea"/>
              <a:cs typeface="+mn-cs"/>
            </a:rPr>
            <a:t>元利償還金等が減少し、算入公債費等が</a:t>
          </a:r>
          <a:r>
            <a:rPr lang="ja-JP" altLang="en-US" sz="1300" b="0" i="0" baseline="0">
              <a:solidFill>
                <a:schemeClr val="dk1"/>
              </a:solidFill>
              <a:effectLst/>
              <a:latin typeface="+mn-lt"/>
              <a:ea typeface="+mn-ea"/>
              <a:cs typeface="+mn-cs"/>
            </a:rPr>
            <a:t>ほぼ横ばい</a:t>
          </a:r>
          <a:r>
            <a:rPr lang="ja-JP" altLang="ja-JP" sz="1300" b="0" i="0" baseline="0">
              <a:solidFill>
                <a:schemeClr val="dk1"/>
              </a:solidFill>
              <a:effectLst/>
              <a:latin typeface="+mn-lt"/>
              <a:ea typeface="+mn-ea"/>
              <a:cs typeface="+mn-cs"/>
            </a:rPr>
            <a:t>で推移していることから</a:t>
          </a:r>
          <a:r>
            <a:rPr lang="en-US" altLang="ja-JP" sz="1300" b="0" i="0" baseline="0">
              <a:solidFill>
                <a:schemeClr val="dk1"/>
              </a:solidFill>
              <a:effectLst/>
              <a:latin typeface="+mn-lt"/>
              <a:ea typeface="+mn-ea"/>
              <a:cs typeface="+mn-cs"/>
            </a:rPr>
            <a:t>94</a:t>
          </a:r>
          <a:r>
            <a:rPr lang="ja-JP" altLang="ja-JP" sz="1300" b="0" i="0" baseline="0">
              <a:solidFill>
                <a:schemeClr val="dk1"/>
              </a:solidFill>
              <a:effectLst/>
              <a:latin typeface="+mn-lt"/>
              <a:ea typeface="+mn-ea"/>
              <a:cs typeface="+mn-cs"/>
            </a:rPr>
            <a:t>百万円減少</a:t>
          </a:r>
          <a:r>
            <a:rPr lang="ja-JP" altLang="en-US" sz="1300" b="0" i="0" baseline="0">
              <a:solidFill>
                <a:schemeClr val="dk1"/>
              </a:solidFill>
              <a:effectLst/>
              <a:latin typeface="+mn-lt"/>
              <a:ea typeface="+mn-ea"/>
              <a:cs typeface="+mn-cs"/>
            </a:rPr>
            <a:t>し</a:t>
          </a:r>
          <a:r>
            <a:rPr lang="ja-JP" altLang="ja-JP" sz="1300" b="0" i="0" baseline="0">
              <a:solidFill>
                <a:schemeClr val="dk1"/>
              </a:solidFill>
              <a:effectLst/>
              <a:latin typeface="+mn-lt"/>
              <a:ea typeface="+mn-ea"/>
              <a:cs typeface="+mn-cs"/>
            </a:rPr>
            <a:t>ている。</a:t>
          </a:r>
          <a:endParaRPr lang="ja-JP" altLang="ja-JP" sz="1300">
            <a:effectLst/>
          </a:endParaRPr>
        </a:p>
        <a:p>
          <a:r>
            <a:rPr lang="ja-JP" altLang="ja-JP" sz="1300" b="0" i="0" baseline="0">
              <a:solidFill>
                <a:schemeClr val="dk1"/>
              </a:solidFill>
              <a:effectLst/>
              <a:latin typeface="+mn-lt"/>
              <a:ea typeface="+mn-ea"/>
              <a:cs typeface="+mn-cs"/>
            </a:rPr>
            <a:t>　しかし、</a:t>
          </a:r>
          <a:r>
            <a:rPr kumimoji="1" lang="ja-JP" altLang="ja-JP" sz="1300">
              <a:solidFill>
                <a:schemeClr val="dk1"/>
              </a:solidFill>
              <a:effectLst/>
              <a:latin typeface="+mn-lt"/>
              <a:ea typeface="+mn-ea"/>
              <a:cs typeface="+mn-cs"/>
            </a:rPr>
            <a:t>今後は、合併特例債の発行期限</a:t>
          </a:r>
          <a:r>
            <a:rPr kumimoji="1" lang="ja-JP" altLang="en-US" sz="1300">
              <a:solidFill>
                <a:schemeClr val="dk1"/>
              </a:solidFill>
              <a:effectLst/>
              <a:latin typeface="+mn-lt"/>
              <a:ea typeface="+mn-ea"/>
              <a:cs typeface="+mn-cs"/>
            </a:rPr>
            <a:t>までに公共施設の更新などの普通建設事業の</a:t>
          </a:r>
          <a:r>
            <a:rPr kumimoji="1" lang="ja-JP" altLang="ja-JP" sz="1300">
              <a:solidFill>
                <a:schemeClr val="dk1"/>
              </a:solidFill>
              <a:effectLst/>
              <a:latin typeface="+mn-lt"/>
              <a:ea typeface="+mn-ea"/>
              <a:cs typeface="+mn-cs"/>
            </a:rPr>
            <a:t>実施に</a:t>
          </a:r>
          <a:r>
            <a:rPr kumimoji="1" lang="ja-JP" altLang="en-US" sz="1300">
              <a:solidFill>
                <a:schemeClr val="dk1"/>
              </a:solidFill>
              <a:effectLst/>
              <a:latin typeface="+mn-lt"/>
              <a:ea typeface="+mn-ea"/>
              <a:cs typeface="+mn-cs"/>
            </a:rPr>
            <a:t>係る地方債の増加に</a:t>
          </a:r>
          <a:r>
            <a:rPr kumimoji="1" lang="ja-JP" altLang="ja-JP" sz="1300">
              <a:solidFill>
                <a:schemeClr val="dk1"/>
              </a:solidFill>
              <a:effectLst/>
              <a:latin typeface="+mn-lt"/>
              <a:ea typeface="+mn-ea"/>
              <a:cs typeface="+mn-cs"/>
            </a:rPr>
            <a:t>より元利償還金は横ばいで推移すること</a:t>
          </a:r>
          <a:r>
            <a:rPr kumimoji="1" lang="ja-JP" altLang="en-US" sz="1300">
              <a:solidFill>
                <a:schemeClr val="dk1"/>
              </a:solidFill>
              <a:effectLst/>
              <a:latin typeface="+mn-lt"/>
              <a:ea typeface="+mn-ea"/>
              <a:cs typeface="+mn-cs"/>
            </a:rPr>
            <a:t>が見込まれる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年度に民間資金の繰上償還を行ったことや地方債発行額の抑制の取り組みにより、平成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年度は前年度比</a:t>
          </a:r>
          <a:r>
            <a:rPr kumimoji="1" lang="en-US" altLang="ja-JP" sz="1300">
              <a:latin typeface="ＭＳ ゴシック" pitchFamily="49" charset="-128"/>
              <a:ea typeface="ＭＳ ゴシック" pitchFamily="49" charset="-128"/>
            </a:rPr>
            <a:t>785</a:t>
          </a:r>
          <a:r>
            <a:rPr kumimoji="1" lang="ja-JP" altLang="en-US" sz="1300">
              <a:latin typeface="ＭＳ ゴシック" pitchFamily="49" charset="-128"/>
              <a:ea typeface="ＭＳ ゴシック" pitchFamily="49" charset="-128"/>
            </a:rPr>
            <a:t>百万円の減額となった。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a:t>
          </a:r>
          <a:r>
            <a:rPr kumimoji="1" lang="ja-JP" altLang="ja-JP" sz="1300">
              <a:solidFill>
                <a:schemeClr val="dk1"/>
              </a:solidFill>
              <a:effectLst/>
              <a:latin typeface="+mn-lt"/>
              <a:ea typeface="+mn-ea"/>
              <a:cs typeface="+mn-cs"/>
            </a:rPr>
            <a:t>前年度の余剰金</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、地方財政法第</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条により</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分の</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を下らない額を財政調整基金に</a:t>
          </a:r>
          <a:r>
            <a:rPr kumimoji="1" lang="ja-JP" altLang="en-US" sz="1300">
              <a:solidFill>
                <a:schemeClr val="dk1"/>
              </a:solidFill>
              <a:effectLst/>
              <a:latin typeface="+mn-lt"/>
              <a:ea typeface="+mn-ea"/>
              <a:cs typeface="+mn-cs"/>
            </a:rPr>
            <a:t>着実に</a:t>
          </a:r>
          <a:r>
            <a:rPr kumimoji="1" lang="ja-JP" altLang="ja-JP" sz="1300">
              <a:solidFill>
                <a:schemeClr val="dk1"/>
              </a:solidFill>
              <a:effectLst/>
              <a:latin typeface="+mn-lt"/>
              <a:ea typeface="+mn-ea"/>
              <a:cs typeface="+mn-cs"/>
            </a:rPr>
            <a:t>積立て</a:t>
          </a:r>
          <a:r>
            <a:rPr kumimoji="1" lang="ja-JP" altLang="en-US" sz="1300">
              <a:solidFill>
                <a:schemeClr val="dk1"/>
              </a:solidFill>
              <a:effectLst/>
              <a:latin typeface="+mn-lt"/>
              <a:ea typeface="+mn-ea"/>
              <a:cs typeface="+mn-cs"/>
            </a:rPr>
            <a:t>たことにより充当可能基金が</a:t>
          </a:r>
          <a:r>
            <a:rPr kumimoji="1" lang="en-US" altLang="ja-JP" sz="1300">
              <a:solidFill>
                <a:schemeClr val="dk1"/>
              </a:solidFill>
              <a:effectLst/>
              <a:latin typeface="+mn-lt"/>
              <a:ea typeface="+mn-ea"/>
              <a:cs typeface="+mn-cs"/>
            </a:rPr>
            <a:t>774</a:t>
          </a:r>
          <a:r>
            <a:rPr kumimoji="1" lang="ja-JP" altLang="en-US" sz="1300">
              <a:solidFill>
                <a:schemeClr val="dk1"/>
              </a:solidFill>
              <a:effectLst/>
              <a:latin typeface="+mn-lt"/>
              <a:ea typeface="+mn-ea"/>
              <a:cs typeface="+mn-cs"/>
            </a:rPr>
            <a:t>百万円の増額となり、将来負担比率の分子は前年度比</a:t>
          </a:r>
          <a:r>
            <a:rPr kumimoji="1" lang="en-US" altLang="ja-JP" sz="1300">
              <a:solidFill>
                <a:schemeClr val="dk1"/>
              </a:solidFill>
              <a:effectLst/>
              <a:latin typeface="+mn-lt"/>
              <a:ea typeface="+mn-ea"/>
              <a:cs typeface="+mn-cs"/>
            </a:rPr>
            <a:t>1,378</a:t>
          </a:r>
          <a:r>
            <a:rPr kumimoji="1" lang="ja-JP" altLang="en-US" sz="1300">
              <a:solidFill>
                <a:schemeClr val="dk1"/>
              </a:solidFill>
              <a:effectLst/>
              <a:latin typeface="+mn-lt"/>
              <a:ea typeface="+mn-ea"/>
              <a:cs typeface="+mn-cs"/>
            </a:rPr>
            <a:t>百万円減額の</a:t>
          </a:r>
          <a:r>
            <a:rPr kumimoji="1" lang="en-US" altLang="ja-JP" sz="1300">
              <a:solidFill>
                <a:schemeClr val="dk1"/>
              </a:solidFill>
              <a:effectLst/>
              <a:latin typeface="+mn-lt"/>
              <a:ea typeface="+mn-ea"/>
              <a:cs typeface="+mn-cs"/>
            </a:rPr>
            <a:t>352</a:t>
          </a:r>
          <a:r>
            <a:rPr kumimoji="1" lang="ja-JP" altLang="en-US" sz="1300">
              <a:solidFill>
                <a:schemeClr val="dk1"/>
              </a:solidFill>
              <a:effectLst/>
              <a:latin typeface="+mn-lt"/>
              <a:ea typeface="+mn-ea"/>
              <a:cs typeface="+mn-cs"/>
            </a:rPr>
            <a:t>百万円となった。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なお、平成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年度から</a:t>
          </a:r>
          <a:r>
            <a:rPr kumimoji="1" lang="ja-JP" altLang="ja-JP" sz="1300">
              <a:solidFill>
                <a:schemeClr val="dk1"/>
              </a:solidFill>
              <a:effectLst/>
              <a:latin typeface="+mn-lt"/>
              <a:ea typeface="+mn-ea"/>
              <a:cs typeface="+mn-cs"/>
            </a:rPr>
            <a:t>普通交付税の一本算定に向けた激変緩和措置に入っていることから</a:t>
          </a:r>
          <a:r>
            <a:rPr kumimoji="1" lang="ja-JP" altLang="en-US" sz="1300">
              <a:solidFill>
                <a:schemeClr val="dk1"/>
              </a:solidFill>
              <a:effectLst/>
              <a:latin typeface="+mn-lt"/>
              <a:ea typeface="+mn-ea"/>
              <a:cs typeface="+mn-cs"/>
            </a:rPr>
            <a:t>、大幅な歳入減少に耐えうるため、今後も地方債発行の抑制や基金運用の適正化に努める。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熊本県上天草市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29,108
29,034
126.91
18,005,668
16,921,023
936,707
11,033,431
17,042,402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熊本県上天草市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29,108
29,034
126.91
18,005,668
16,921,023
936,707
11,033,431
17,042,402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熊本県上天草市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29,108
29,034
126.91
18,005,668
16,921,023
936,707
11,033,431
17,042,402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熊本県上天草市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29,108
29,034
126.91
18,005,668
16,921,023
936,707
11,033,431
17,042,402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年度から同じ数値であり、類似団体平均値より</a:t>
          </a:r>
          <a:r>
            <a:rPr kumimoji="1" lang="en-US" altLang="ja-JP" sz="1300">
              <a:latin typeface="ＭＳ Ｐゴシック"/>
            </a:rPr>
            <a:t>0.14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公共施設使用料及び各種手数料の見直しや、全庁的な徴収業務の取り組み強化により収納率向上を目指すとともに、本市の主たる産業である観光業及び農林水産業に係る観光需要と観光消費を拡大する事業、農林水産物の生産・加工商品開発・販売を拡大する事業を重点的に取り組むことで、市民所得の向上を図り自主財源拡充に繋げる。</a:t>
          </a:r>
          <a:endParaRPr kumimoji="1" lang="en-US" altLang="ja-JP" sz="1300">
            <a:latin typeface="ＭＳ Ｐゴシック"/>
          </a:endParaRPr>
        </a:p>
        <a:p>
          <a:r>
            <a:rPr kumimoji="1" lang="ja-JP" altLang="en-US" sz="1300">
              <a:latin typeface="ＭＳ Ｐゴシック"/>
            </a:rPr>
            <a:t>　また、資金運用の推進を図るため、指針等の策定を早期着手する。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144992</xdr:rowOff>
    </xdr:to>
    <xdr:cxnSp macro="">
      <xdr:nvCxnSpPr>
        <xdr:cNvPr id="68" name="直線コネクタ 67"/>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144992</xdr:rowOff>
    </xdr:from>
    <xdr:to>
      <xdr:col>6</xdr:col>
      <xdr:colOff>0</xdr:colOff>
      <xdr:row>44</xdr:row>
      <xdr:rowOff>144992</xdr:rowOff>
    </xdr:to>
    <xdr:cxnSp macro="">
      <xdr:nvCxnSpPr>
        <xdr:cNvPr id="71" name="直線コネクタ 70"/>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144992</xdr:rowOff>
    </xdr:to>
    <xdr:cxnSp macro="">
      <xdr:nvCxnSpPr>
        <xdr:cNvPr id="74" name="直線コネクタ 73"/>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144992</xdr:rowOff>
    </xdr:to>
    <xdr:cxnSp macro="">
      <xdr:nvCxnSpPr>
        <xdr:cNvPr id="77" name="直線コネクタ 76"/>
        <xdr:cNvCxnSpPr/>
      </xdr:nvCxnSpPr>
      <xdr:spPr>
        <a:xfrm>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66269</xdr:rowOff>
    </xdr:from>
    <xdr:ext cx="762000" cy="259045"/>
    <xdr:sp macro="" textlink="">
      <xdr:nvSpPr>
        <xdr:cNvPr id="88"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9" name="円/楕円 88"/>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90" name="テキスト ボックス 89"/>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94192</xdr:rowOff>
    </xdr:from>
    <xdr:to>
      <xdr:col>4</xdr:col>
      <xdr:colOff>533400</xdr:colOff>
      <xdr:row>45</xdr:row>
      <xdr:rowOff>24342</xdr:rowOff>
    </xdr:to>
    <xdr:sp macro="" textlink="">
      <xdr:nvSpPr>
        <xdr:cNvPr id="91" name="円/楕円 90"/>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9119</xdr:rowOff>
    </xdr:from>
    <xdr:ext cx="762000" cy="259045"/>
    <xdr:sp macro="" textlink="">
      <xdr:nvSpPr>
        <xdr:cNvPr id="92" name="テキスト ボックス 91"/>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3" name="円/楕円 92"/>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4" name="テキスト ボックス 93"/>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3.6</a:t>
          </a:r>
          <a:r>
            <a:rPr kumimoji="1" lang="ja-JP" altLang="en-US" sz="1300">
              <a:latin typeface="ＭＳ Ｐゴシック"/>
            </a:rPr>
            <a:t>ポイント改善し</a:t>
          </a:r>
          <a:r>
            <a:rPr kumimoji="1" lang="en-US" altLang="ja-JP" sz="1300">
              <a:latin typeface="ＭＳ Ｐゴシック"/>
            </a:rPr>
            <a:t>88.7</a:t>
          </a:r>
          <a:r>
            <a:rPr kumimoji="1" lang="ja-JP" altLang="en-US" sz="1300">
              <a:latin typeface="ＭＳ Ｐゴシック"/>
            </a:rPr>
            <a:t>％となっており、類似団体と比較して</a:t>
          </a:r>
          <a:r>
            <a:rPr kumimoji="1" lang="en-US" altLang="ja-JP" sz="1300">
              <a:latin typeface="ＭＳ Ｐゴシック"/>
            </a:rPr>
            <a:t>0.2</a:t>
          </a:r>
          <a:r>
            <a:rPr kumimoji="1" lang="ja-JP" altLang="en-US" sz="1300">
              <a:latin typeface="ＭＳ Ｐゴシック"/>
            </a:rPr>
            <a:t>ポイント、県内平均と比較して</a:t>
          </a:r>
          <a:r>
            <a:rPr kumimoji="1" lang="en-US" altLang="ja-JP" sz="1300">
              <a:latin typeface="ＭＳ Ｐゴシック"/>
            </a:rPr>
            <a:t>0.5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公債費において民間資金の繰上げ償還を行ったたことが主な要因となっている。</a:t>
          </a:r>
          <a:endParaRPr kumimoji="1" lang="en-US" altLang="ja-JP" sz="1300">
            <a:latin typeface="ＭＳ Ｐゴシック"/>
          </a:endParaRPr>
        </a:p>
        <a:p>
          <a:r>
            <a:rPr kumimoji="1" lang="ja-JP" altLang="en-US" sz="1300">
              <a:latin typeface="ＭＳ Ｐゴシック"/>
            </a:rPr>
            <a:t>　今後も、国や他団体の情勢を参考にした給与改定や、組織改正による事務の見直しを行い、適正な人員配置による人件費の抑制を図る。</a:t>
          </a:r>
          <a:endParaRPr kumimoji="1" lang="en-US" altLang="ja-JP" sz="1300">
            <a:latin typeface="ＭＳ Ｐゴシック"/>
          </a:endParaRPr>
        </a:p>
        <a:p>
          <a:r>
            <a:rPr kumimoji="1" lang="ja-JP" altLang="en-US" sz="1300">
              <a:latin typeface="ＭＳ Ｐゴシック"/>
            </a:rPr>
            <a:t>　また、公債費については、不要不急な事業を見極め真に必要な事業に限り地方債を起こすことにより縮減を図る。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53552</xdr:rowOff>
    </xdr:from>
    <xdr:to>
      <xdr:col>7</xdr:col>
      <xdr:colOff>152400</xdr:colOff>
      <xdr:row>61</xdr:row>
      <xdr:rowOff>26881</xdr:rowOff>
    </xdr:to>
    <xdr:cxnSp macro="">
      <xdr:nvCxnSpPr>
        <xdr:cNvPr id="131" name="直線コネクタ 130"/>
        <xdr:cNvCxnSpPr/>
      </xdr:nvCxnSpPr>
      <xdr:spPr>
        <a:xfrm flipV="1">
          <a:off x="4114800" y="10340552"/>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77681</xdr:rowOff>
    </xdr:from>
    <xdr:to>
      <xdr:col>6</xdr:col>
      <xdr:colOff>0</xdr:colOff>
      <xdr:row>61</xdr:row>
      <xdr:rowOff>26881</xdr:rowOff>
    </xdr:to>
    <xdr:cxnSp macro="">
      <xdr:nvCxnSpPr>
        <xdr:cNvPr id="134" name="直線コネクタ 133"/>
        <xdr:cNvCxnSpPr/>
      </xdr:nvCxnSpPr>
      <xdr:spPr>
        <a:xfrm>
          <a:off x="3225800" y="1036468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77681</xdr:rowOff>
    </xdr:from>
    <xdr:to>
      <xdr:col>4</xdr:col>
      <xdr:colOff>482600</xdr:colOff>
      <xdr:row>60</xdr:row>
      <xdr:rowOff>150071</xdr:rowOff>
    </xdr:to>
    <xdr:cxnSp macro="">
      <xdr:nvCxnSpPr>
        <xdr:cNvPr id="137" name="直線コネクタ 136"/>
        <xdr:cNvCxnSpPr/>
      </xdr:nvCxnSpPr>
      <xdr:spPr>
        <a:xfrm flipV="1">
          <a:off x="2336800" y="1036468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133985</xdr:rowOff>
    </xdr:from>
    <xdr:to>
      <xdr:col>3</xdr:col>
      <xdr:colOff>279400</xdr:colOff>
      <xdr:row>60</xdr:row>
      <xdr:rowOff>150071</xdr:rowOff>
    </xdr:to>
    <xdr:cxnSp macro="">
      <xdr:nvCxnSpPr>
        <xdr:cNvPr id="140" name="直線コネクタ 139"/>
        <xdr:cNvCxnSpPr/>
      </xdr:nvCxnSpPr>
      <xdr:spPr>
        <a:xfrm>
          <a:off x="1447800" y="104209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2752</xdr:rowOff>
    </xdr:from>
    <xdr:to>
      <xdr:col>7</xdr:col>
      <xdr:colOff>203200</xdr:colOff>
      <xdr:row>60</xdr:row>
      <xdr:rowOff>104352</xdr:rowOff>
    </xdr:to>
    <xdr:sp macro="" textlink="">
      <xdr:nvSpPr>
        <xdr:cNvPr id="150" name="円/楕円 149"/>
        <xdr:cNvSpPr/>
      </xdr:nvSpPr>
      <xdr:spPr>
        <a:xfrm>
          <a:off x="49022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19279</xdr:rowOff>
    </xdr:from>
    <xdr:ext cx="762000" cy="259045"/>
    <xdr:sp macro="" textlink="">
      <xdr:nvSpPr>
        <xdr:cNvPr id="151" name="財政構造の弾力性該当値テキスト"/>
        <xdr:cNvSpPr txBox="1"/>
      </xdr:nvSpPr>
      <xdr:spPr>
        <a:xfrm>
          <a:off x="5041900" y="1013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147531</xdr:rowOff>
    </xdr:from>
    <xdr:to>
      <xdr:col>6</xdr:col>
      <xdr:colOff>50800</xdr:colOff>
      <xdr:row>61</xdr:row>
      <xdr:rowOff>77681</xdr:rowOff>
    </xdr:to>
    <xdr:sp macro="" textlink="">
      <xdr:nvSpPr>
        <xdr:cNvPr id="152" name="円/楕円 151"/>
        <xdr:cNvSpPr/>
      </xdr:nvSpPr>
      <xdr:spPr>
        <a:xfrm>
          <a:off x="4064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62458</xdr:rowOff>
    </xdr:from>
    <xdr:ext cx="736600" cy="259045"/>
    <xdr:sp macro="" textlink="">
      <xdr:nvSpPr>
        <xdr:cNvPr id="153" name="テキスト ボックス 152"/>
        <xdr:cNvSpPr txBox="1"/>
      </xdr:nvSpPr>
      <xdr:spPr>
        <a:xfrm>
          <a:off x="3733800" y="10520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26881</xdr:rowOff>
    </xdr:from>
    <xdr:to>
      <xdr:col>4</xdr:col>
      <xdr:colOff>533400</xdr:colOff>
      <xdr:row>60</xdr:row>
      <xdr:rowOff>128481</xdr:rowOff>
    </xdr:to>
    <xdr:sp macro="" textlink="">
      <xdr:nvSpPr>
        <xdr:cNvPr id="154" name="円/楕円 153"/>
        <xdr:cNvSpPr/>
      </xdr:nvSpPr>
      <xdr:spPr>
        <a:xfrm>
          <a:off x="3175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113258</xdr:rowOff>
    </xdr:from>
    <xdr:ext cx="762000" cy="259045"/>
    <xdr:sp macro="" textlink="">
      <xdr:nvSpPr>
        <xdr:cNvPr id="155" name="テキスト ボックス 154"/>
        <xdr:cNvSpPr txBox="1"/>
      </xdr:nvSpPr>
      <xdr:spPr>
        <a:xfrm>
          <a:off x="2844800" y="104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99271</xdr:rowOff>
    </xdr:from>
    <xdr:to>
      <xdr:col>3</xdr:col>
      <xdr:colOff>330200</xdr:colOff>
      <xdr:row>61</xdr:row>
      <xdr:rowOff>29421</xdr:rowOff>
    </xdr:to>
    <xdr:sp macro="" textlink="">
      <xdr:nvSpPr>
        <xdr:cNvPr id="156" name="円/楕円 155"/>
        <xdr:cNvSpPr/>
      </xdr:nvSpPr>
      <xdr:spPr>
        <a:xfrm>
          <a:off x="2286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14198</xdr:rowOff>
    </xdr:from>
    <xdr:ext cx="762000" cy="259045"/>
    <xdr:sp macro="" textlink="">
      <xdr:nvSpPr>
        <xdr:cNvPr id="157" name="テキスト ボックス 156"/>
        <xdr:cNvSpPr txBox="1"/>
      </xdr:nvSpPr>
      <xdr:spPr>
        <a:xfrm>
          <a:off x="19558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83185</xdr:rowOff>
    </xdr:from>
    <xdr:to>
      <xdr:col>2</xdr:col>
      <xdr:colOff>127000</xdr:colOff>
      <xdr:row>61</xdr:row>
      <xdr:rowOff>13335</xdr:rowOff>
    </xdr:to>
    <xdr:sp macro="" textlink="">
      <xdr:nvSpPr>
        <xdr:cNvPr id="158" name="円/楕円 157"/>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169562</xdr:rowOff>
    </xdr:from>
    <xdr:ext cx="762000" cy="259045"/>
    <xdr:sp macro="" textlink="">
      <xdr:nvSpPr>
        <xdr:cNvPr id="159" name="テキスト ボックス 158"/>
        <xdr:cNvSpPr txBox="1"/>
      </xdr:nvSpPr>
      <xdr:spPr>
        <a:xfrm>
          <a:off x="1066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[138,300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a:t>
          </a:r>
          <a:r>
            <a:rPr kumimoji="1" lang="en-US" altLang="ja-JP" sz="1300">
              <a:latin typeface="ＭＳ Ｐゴシック"/>
            </a:rPr>
            <a:t>4</a:t>
          </a:r>
          <a:r>
            <a:rPr kumimoji="1" lang="ja-JP" altLang="en-US" sz="1300">
              <a:latin typeface="ＭＳ Ｐゴシック"/>
            </a:rPr>
            <a:t>町合併以降、退職職員数に対し新規採用職員数を抑制しており、窓口業務の民間委託化のほか、公共施設の指定管理者制度の導入による事務経費の削減を図っており、類似団体と比較して下回っている。しかしながら、</a:t>
          </a:r>
          <a:r>
            <a:rPr kumimoji="1" lang="en-US" altLang="ja-JP" sz="1300">
              <a:latin typeface="ＭＳ Ｐゴシック"/>
            </a:rPr>
            <a:t>4</a:t>
          </a:r>
          <a:r>
            <a:rPr kumimoji="1" lang="ja-JP" altLang="en-US" sz="1300">
              <a:latin typeface="ＭＳ Ｐゴシック"/>
            </a:rPr>
            <a:t>町合併により誕生した市であるため、同規模の非合併団体と比較すると公共施設が多く、今後、これからの維持管理に係る経費の増加が懸念されることから、引き続き、定員適正化計画に基づき適正な人員配置を行うとともに、公共施設等管理計画に基づく各施設の実施計画策定を早期着手することで物件費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45033</xdr:rowOff>
    </xdr:from>
    <xdr:to>
      <xdr:col>7</xdr:col>
      <xdr:colOff>152400</xdr:colOff>
      <xdr:row>82</xdr:row>
      <xdr:rowOff>49826</xdr:rowOff>
    </xdr:to>
    <xdr:cxnSp macro="">
      <xdr:nvCxnSpPr>
        <xdr:cNvPr id="194" name="直線コネクタ 193"/>
        <xdr:cNvCxnSpPr/>
      </xdr:nvCxnSpPr>
      <xdr:spPr>
        <a:xfrm>
          <a:off x="4114800" y="14103933"/>
          <a:ext cx="8382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168962</xdr:rowOff>
    </xdr:from>
    <xdr:to>
      <xdr:col>6</xdr:col>
      <xdr:colOff>0</xdr:colOff>
      <xdr:row>82</xdr:row>
      <xdr:rowOff>45033</xdr:rowOff>
    </xdr:to>
    <xdr:cxnSp macro="">
      <xdr:nvCxnSpPr>
        <xdr:cNvPr id="197" name="直線コネクタ 196"/>
        <xdr:cNvCxnSpPr/>
      </xdr:nvCxnSpPr>
      <xdr:spPr>
        <a:xfrm>
          <a:off x="3225800" y="14056412"/>
          <a:ext cx="889000" cy="4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168962</xdr:rowOff>
    </xdr:from>
    <xdr:to>
      <xdr:col>4</xdr:col>
      <xdr:colOff>482600</xdr:colOff>
      <xdr:row>82</xdr:row>
      <xdr:rowOff>19165</xdr:rowOff>
    </xdr:to>
    <xdr:cxnSp macro="">
      <xdr:nvCxnSpPr>
        <xdr:cNvPr id="200" name="直線コネクタ 199"/>
        <xdr:cNvCxnSpPr/>
      </xdr:nvCxnSpPr>
      <xdr:spPr>
        <a:xfrm flipV="1">
          <a:off x="2336800" y="14056412"/>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19165</xdr:rowOff>
    </xdr:from>
    <xdr:to>
      <xdr:col>3</xdr:col>
      <xdr:colOff>279400</xdr:colOff>
      <xdr:row>82</xdr:row>
      <xdr:rowOff>68808</xdr:rowOff>
    </xdr:to>
    <xdr:cxnSp macro="">
      <xdr:nvCxnSpPr>
        <xdr:cNvPr id="203" name="直線コネクタ 202"/>
        <xdr:cNvCxnSpPr/>
      </xdr:nvCxnSpPr>
      <xdr:spPr>
        <a:xfrm flipV="1">
          <a:off x="1447800" y="14078065"/>
          <a:ext cx="889000" cy="4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170476</xdr:rowOff>
    </xdr:from>
    <xdr:to>
      <xdr:col>7</xdr:col>
      <xdr:colOff>203200</xdr:colOff>
      <xdr:row>82</xdr:row>
      <xdr:rowOff>100626</xdr:rowOff>
    </xdr:to>
    <xdr:sp macro="" textlink="">
      <xdr:nvSpPr>
        <xdr:cNvPr id="213" name="円/楕円 212"/>
        <xdr:cNvSpPr/>
      </xdr:nvSpPr>
      <xdr:spPr>
        <a:xfrm>
          <a:off x="4902200" y="140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15553</xdr:rowOff>
    </xdr:from>
    <xdr:ext cx="762000" cy="259045"/>
    <xdr:sp macro="" textlink="">
      <xdr:nvSpPr>
        <xdr:cNvPr id="214" name="人件費・物件費等の状況該当値テキスト"/>
        <xdr:cNvSpPr txBox="1"/>
      </xdr:nvSpPr>
      <xdr:spPr>
        <a:xfrm>
          <a:off x="5041900" y="1390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138,300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165683</xdr:rowOff>
    </xdr:from>
    <xdr:to>
      <xdr:col>6</xdr:col>
      <xdr:colOff>50800</xdr:colOff>
      <xdr:row>82</xdr:row>
      <xdr:rowOff>95833</xdr:rowOff>
    </xdr:to>
    <xdr:sp macro="" textlink="">
      <xdr:nvSpPr>
        <xdr:cNvPr id="215" name="円/楕円 214"/>
        <xdr:cNvSpPr/>
      </xdr:nvSpPr>
      <xdr:spPr>
        <a:xfrm>
          <a:off x="4064000" y="1405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106010</xdr:rowOff>
    </xdr:from>
    <xdr:ext cx="736600" cy="259045"/>
    <xdr:sp macro="" textlink="">
      <xdr:nvSpPr>
        <xdr:cNvPr id="216" name="テキスト ボックス 215"/>
        <xdr:cNvSpPr txBox="1"/>
      </xdr:nvSpPr>
      <xdr:spPr>
        <a:xfrm>
          <a:off x="3733800" y="13822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137,704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118162</xdr:rowOff>
    </xdr:from>
    <xdr:to>
      <xdr:col>4</xdr:col>
      <xdr:colOff>533400</xdr:colOff>
      <xdr:row>82</xdr:row>
      <xdr:rowOff>48312</xdr:rowOff>
    </xdr:to>
    <xdr:sp macro="" textlink="">
      <xdr:nvSpPr>
        <xdr:cNvPr id="217" name="円/楕円 216"/>
        <xdr:cNvSpPr/>
      </xdr:nvSpPr>
      <xdr:spPr>
        <a:xfrm>
          <a:off x="3175000" y="140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58489</xdr:rowOff>
    </xdr:from>
    <xdr:ext cx="762000" cy="259045"/>
    <xdr:sp macro="" textlink="">
      <xdr:nvSpPr>
        <xdr:cNvPr id="218" name="テキスト ボックス 217"/>
        <xdr:cNvSpPr txBox="1"/>
      </xdr:nvSpPr>
      <xdr:spPr>
        <a:xfrm>
          <a:off x="2844800" y="1377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131,796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139815</xdr:rowOff>
    </xdr:from>
    <xdr:to>
      <xdr:col>3</xdr:col>
      <xdr:colOff>330200</xdr:colOff>
      <xdr:row>82</xdr:row>
      <xdr:rowOff>69965</xdr:rowOff>
    </xdr:to>
    <xdr:sp macro="" textlink="">
      <xdr:nvSpPr>
        <xdr:cNvPr id="219" name="円/楕円 218"/>
        <xdr:cNvSpPr/>
      </xdr:nvSpPr>
      <xdr:spPr>
        <a:xfrm>
          <a:off x="2286000" y="1402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80142</xdr:rowOff>
    </xdr:from>
    <xdr:ext cx="762000" cy="259045"/>
    <xdr:sp macro="" textlink="">
      <xdr:nvSpPr>
        <xdr:cNvPr id="220" name="テキスト ボックス 219"/>
        <xdr:cNvSpPr txBox="1"/>
      </xdr:nvSpPr>
      <xdr:spPr>
        <a:xfrm>
          <a:off x="1955800" y="1379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134,488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18008</xdr:rowOff>
    </xdr:from>
    <xdr:to>
      <xdr:col>2</xdr:col>
      <xdr:colOff>127000</xdr:colOff>
      <xdr:row>82</xdr:row>
      <xdr:rowOff>119608</xdr:rowOff>
    </xdr:to>
    <xdr:sp macro="" textlink="">
      <xdr:nvSpPr>
        <xdr:cNvPr id="221" name="円/楕円 220"/>
        <xdr:cNvSpPr/>
      </xdr:nvSpPr>
      <xdr:spPr>
        <a:xfrm>
          <a:off x="1397000" y="140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129785</xdr:rowOff>
    </xdr:from>
    <xdr:ext cx="762000" cy="259045"/>
    <xdr:sp macro="" textlink="">
      <xdr:nvSpPr>
        <xdr:cNvPr id="222" name="テキスト ボックス 221"/>
        <xdr:cNvSpPr txBox="1"/>
      </xdr:nvSpPr>
      <xdr:spPr>
        <a:xfrm>
          <a:off x="1066800" y="1384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99.1</a:t>
          </a:r>
          <a:r>
            <a:rPr kumimoji="1" lang="ja-JP" altLang="en-US" sz="1300">
              <a:latin typeface="ＭＳ Ｐゴシック"/>
            </a:rPr>
            <a:t>で類似団体より</a:t>
          </a:r>
          <a:r>
            <a:rPr kumimoji="1" lang="en-US" altLang="ja-JP" sz="1300">
              <a:latin typeface="ＭＳ Ｐゴシック"/>
            </a:rPr>
            <a:t>1.3</a:t>
          </a:r>
          <a:r>
            <a:rPr kumimoji="1" lang="ja-JP" altLang="en-US" sz="1300">
              <a:latin typeface="ＭＳ Ｐゴシック"/>
            </a:rPr>
            <a:t>ポイント上回っている。また、平成</a:t>
          </a:r>
          <a:r>
            <a:rPr kumimoji="1" lang="en-US" altLang="ja-JP" sz="1300">
              <a:latin typeface="ＭＳ Ｐゴシック"/>
            </a:rPr>
            <a:t>24</a:t>
          </a:r>
          <a:r>
            <a:rPr kumimoji="1" lang="ja-JP" altLang="en-US" sz="1300">
              <a:latin typeface="ＭＳ Ｐゴシック"/>
            </a:rPr>
            <a:t>年度以降大きく減少しているのは、「国家公務員の給与の改定及び臨時特例に関する法律」の施行により実施された国家公務員の給与削減措置の終了に伴うものである。</a:t>
          </a:r>
          <a:endParaRPr kumimoji="1" lang="en-US" altLang="ja-JP" sz="1300">
            <a:latin typeface="ＭＳ Ｐゴシック"/>
          </a:endParaRPr>
        </a:p>
        <a:p>
          <a:r>
            <a:rPr kumimoji="1" lang="ja-JP" altLang="en-US" sz="1300">
              <a:latin typeface="ＭＳ Ｐゴシック"/>
            </a:rPr>
            <a:t>　給与水準は、地方公務員法に基づき、社会情勢を踏まえつつ適正化を図ってきており、今後も国公準拠原則とし、県人事委員会勧告等も参考に適正な給与水準となるよう努める。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58165</xdr:rowOff>
    </xdr:from>
    <xdr:to>
      <xdr:col>24</xdr:col>
      <xdr:colOff>558800</xdr:colOff>
      <xdr:row>86</xdr:row>
      <xdr:rowOff>58165</xdr:rowOff>
    </xdr:to>
    <xdr:cxnSp macro="">
      <xdr:nvCxnSpPr>
        <xdr:cNvPr id="254" name="直線コネクタ 253"/>
        <xdr:cNvCxnSpPr/>
      </xdr:nvCxnSpPr>
      <xdr:spPr>
        <a:xfrm>
          <a:off x="16179800" y="148028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254</xdr:rowOff>
    </xdr:from>
    <xdr:to>
      <xdr:col>23</xdr:col>
      <xdr:colOff>406400</xdr:colOff>
      <xdr:row>86</xdr:row>
      <xdr:rowOff>58165</xdr:rowOff>
    </xdr:to>
    <xdr:cxnSp macro="">
      <xdr:nvCxnSpPr>
        <xdr:cNvPr id="257" name="直線コネクタ 256"/>
        <xdr:cNvCxnSpPr/>
      </xdr:nvCxnSpPr>
      <xdr:spPr>
        <a:xfrm>
          <a:off x="15290800" y="14744954"/>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254</xdr:rowOff>
    </xdr:from>
    <xdr:to>
      <xdr:col>22</xdr:col>
      <xdr:colOff>203200</xdr:colOff>
      <xdr:row>88</xdr:row>
      <xdr:rowOff>53087</xdr:rowOff>
    </xdr:to>
    <xdr:cxnSp macro="">
      <xdr:nvCxnSpPr>
        <xdr:cNvPr id="260" name="直線コネクタ 259"/>
        <xdr:cNvCxnSpPr/>
      </xdr:nvCxnSpPr>
      <xdr:spPr>
        <a:xfrm flipV="1">
          <a:off x="14401800" y="14744954"/>
          <a:ext cx="889000" cy="39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53087</xdr:rowOff>
    </xdr:from>
    <xdr:to>
      <xdr:col>21</xdr:col>
      <xdr:colOff>0</xdr:colOff>
      <xdr:row>88</xdr:row>
      <xdr:rowOff>53087</xdr:rowOff>
    </xdr:to>
    <xdr:cxnSp macro="">
      <xdr:nvCxnSpPr>
        <xdr:cNvPr id="263" name="直線コネクタ 262"/>
        <xdr:cNvCxnSpPr/>
      </xdr:nvCxnSpPr>
      <xdr:spPr>
        <a:xfrm>
          <a:off x="13512800" y="15140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7365</xdr:rowOff>
    </xdr:from>
    <xdr:to>
      <xdr:col>24</xdr:col>
      <xdr:colOff>609600</xdr:colOff>
      <xdr:row>86</xdr:row>
      <xdr:rowOff>108965</xdr:rowOff>
    </xdr:to>
    <xdr:sp macro="" textlink="">
      <xdr:nvSpPr>
        <xdr:cNvPr id="273" name="円/楕円 272"/>
        <xdr:cNvSpPr/>
      </xdr:nvSpPr>
      <xdr:spPr>
        <a:xfrm>
          <a:off x="169672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150892</xdr:rowOff>
    </xdr:from>
    <xdr:ext cx="762000" cy="259045"/>
    <xdr:sp macro="" textlink="">
      <xdr:nvSpPr>
        <xdr:cNvPr id="274" name="給与水準   （国との比較）該当値テキスト"/>
        <xdr:cNvSpPr txBox="1"/>
      </xdr:nvSpPr>
      <xdr:spPr>
        <a:xfrm>
          <a:off x="17106900" y="1472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7365</xdr:rowOff>
    </xdr:from>
    <xdr:to>
      <xdr:col>23</xdr:col>
      <xdr:colOff>457200</xdr:colOff>
      <xdr:row>86</xdr:row>
      <xdr:rowOff>108965</xdr:rowOff>
    </xdr:to>
    <xdr:sp macro="" textlink="">
      <xdr:nvSpPr>
        <xdr:cNvPr id="275" name="円/楕円 274"/>
        <xdr:cNvSpPr/>
      </xdr:nvSpPr>
      <xdr:spPr>
        <a:xfrm>
          <a:off x="16129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93742</xdr:rowOff>
    </xdr:from>
    <xdr:ext cx="736600" cy="259045"/>
    <xdr:sp macro="" textlink="">
      <xdr:nvSpPr>
        <xdr:cNvPr id="276" name="テキスト ボックス 275"/>
        <xdr:cNvSpPr txBox="1"/>
      </xdr:nvSpPr>
      <xdr:spPr>
        <a:xfrm>
          <a:off x="15798800" y="1483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120904</xdr:rowOff>
    </xdr:from>
    <xdr:to>
      <xdr:col>22</xdr:col>
      <xdr:colOff>254000</xdr:colOff>
      <xdr:row>86</xdr:row>
      <xdr:rowOff>51054</xdr:rowOff>
    </xdr:to>
    <xdr:sp macro="" textlink="">
      <xdr:nvSpPr>
        <xdr:cNvPr id="277" name="円/楕円 276"/>
        <xdr:cNvSpPr/>
      </xdr:nvSpPr>
      <xdr:spPr>
        <a:xfrm>
          <a:off x="15240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35831</xdr:rowOff>
    </xdr:from>
    <xdr:ext cx="762000" cy="259045"/>
    <xdr:sp macro="" textlink="">
      <xdr:nvSpPr>
        <xdr:cNvPr id="278" name="テキスト ボックス 277"/>
        <xdr:cNvSpPr txBox="1"/>
      </xdr:nvSpPr>
      <xdr:spPr>
        <a:xfrm>
          <a:off x="14909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2287</xdr:rowOff>
    </xdr:from>
    <xdr:to>
      <xdr:col>21</xdr:col>
      <xdr:colOff>50800</xdr:colOff>
      <xdr:row>88</xdr:row>
      <xdr:rowOff>103887</xdr:rowOff>
    </xdr:to>
    <xdr:sp macro="" textlink="">
      <xdr:nvSpPr>
        <xdr:cNvPr id="279" name="円/楕円 278"/>
        <xdr:cNvSpPr/>
      </xdr:nvSpPr>
      <xdr:spPr>
        <a:xfrm>
          <a:off x="14351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88664</xdr:rowOff>
    </xdr:from>
    <xdr:ext cx="762000" cy="259045"/>
    <xdr:sp macro="" textlink="">
      <xdr:nvSpPr>
        <xdr:cNvPr id="280" name="テキスト ボックス 279"/>
        <xdr:cNvSpPr txBox="1"/>
      </xdr:nvSpPr>
      <xdr:spPr>
        <a:xfrm>
          <a:off x="14020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2287</xdr:rowOff>
    </xdr:from>
    <xdr:to>
      <xdr:col>19</xdr:col>
      <xdr:colOff>533400</xdr:colOff>
      <xdr:row>88</xdr:row>
      <xdr:rowOff>103887</xdr:rowOff>
    </xdr:to>
    <xdr:sp macro="" textlink="">
      <xdr:nvSpPr>
        <xdr:cNvPr id="281" name="円/楕円 280"/>
        <xdr:cNvSpPr/>
      </xdr:nvSpPr>
      <xdr:spPr>
        <a:xfrm>
          <a:off x="13462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88664</xdr:rowOff>
    </xdr:from>
    <xdr:ext cx="762000" cy="259045"/>
    <xdr:sp macro="" textlink="">
      <xdr:nvSpPr>
        <xdr:cNvPr id="282" name="テキスト ボックス 281"/>
        <xdr:cNvSpPr txBox="1"/>
      </xdr:nvSpPr>
      <xdr:spPr>
        <a:xfrm>
          <a:off x="13131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年度合併当初の職員数は</a:t>
          </a:r>
          <a:r>
            <a:rPr kumimoji="1" lang="en-US" altLang="ja-JP" sz="1300">
              <a:latin typeface="ＭＳ Ｐゴシック"/>
            </a:rPr>
            <a:t>413</a:t>
          </a:r>
          <a:r>
            <a:rPr kumimoji="1" lang="ja-JP" altLang="en-US" sz="1300">
              <a:latin typeface="ＭＳ Ｐゴシック"/>
            </a:rPr>
            <a:t>人で人口千人当たり職員数が多かったことから、定員適正化計画に沿って新規採用職員数の抑制、勧奨退職を勧めたこと、窓口業務の民間委託及び公共施設の指定管理者制度の導入により、平成</a:t>
          </a:r>
          <a:r>
            <a:rPr kumimoji="1" lang="en-US" altLang="ja-JP" sz="1300">
              <a:latin typeface="ＭＳ Ｐゴシック"/>
            </a:rPr>
            <a:t>24</a:t>
          </a:r>
          <a:r>
            <a:rPr kumimoji="1" lang="ja-JP" altLang="en-US" sz="1300">
              <a:latin typeface="ＭＳ Ｐゴシック"/>
            </a:rPr>
            <a:t>年度には人口千人当たり</a:t>
          </a:r>
          <a:r>
            <a:rPr kumimoji="1" lang="en-US" altLang="ja-JP" sz="1300">
              <a:latin typeface="ＭＳ Ｐゴシック"/>
            </a:rPr>
            <a:t>9.14</a:t>
          </a:r>
          <a:r>
            <a:rPr kumimoji="1" lang="ja-JP" altLang="en-US" sz="1300">
              <a:latin typeface="ＭＳ Ｐゴシック"/>
            </a:rPr>
            <a:t>人にまで改善された。平成</a:t>
          </a:r>
          <a:r>
            <a:rPr kumimoji="1" lang="en-US" altLang="ja-JP" sz="1300">
              <a:latin typeface="ＭＳ Ｐゴシック"/>
            </a:rPr>
            <a:t>27</a:t>
          </a:r>
          <a:r>
            <a:rPr kumimoji="1" lang="ja-JP" altLang="en-US" sz="1300">
              <a:latin typeface="ＭＳ Ｐゴシック"/>
            </a:rPr>
            <a:t>年度は退職者の減少や人口減少により、前年度比</a:t>
          </a:r>
          <a:r>
            <a:rPr kumimoji="1" lang="en-US" altLang="ja-JP" sz="1300">
              <a:latin typeface="ＭＳ Ｐゴシック"/>
            </a:rPr>
            <a:t>2</a:t>
          </a:r>
          <a:r>
            <a:rPr kumimoji="1" lang="ja-JP" altLang="en-US" sz="1300">
              <a:latin typeface="ＭＳ Ｐゴシック"/>
            </a:rPr>
            <a:t>人増加し</a:t>
          </a:r>
          <a:r>
            <a:rPr kumimoji="1" lang="en-US" altLang="ja-JP" sz="1300">
              <a:latin typeface="ＭＳ Ｐゴシック"/>
            </a:rPr>
            <a:t>276</a:t>
          </a:r>
          <a:r>
            <a:rPr kumimoji="1" lang="ja-JP" altLang="en-US" sz="1300">
              <a:latin typeface="ＭＳ Ｐゴシック"/>
            </a:rPr>
            <a:t>人となり前年度比</a:t>
          </a:r>
          <a:r>
            <a:rPr kumimoji="1" lang="en-US" altLang="ja-JP" sz="1300">
              <a:latin typeface="ＭＳ Ｐゴシック"/>
            </a:rPr>
            <a:t>0.2</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今後も、人員適正化計画に基づき継続した適正な定数管理に努める。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40096</xdr:rowOff>
    </xdr:from>
    <xdr:to>
      <xdr:col>24</xdr:col>
      <xdr:colOff>558800</xdr:colOff>
      <xdr:row>61</xdr:row>
      <xdr:rowOff>74567</xdr:rowOff>
    </xdr:to>
    <xdr:cxnSp macro="">
      <xdr:nvCxnSpPr>
        <xdr:cNvPr id="319" name="直線コネクタ 318"/>
        <xdr:cNvCxnSpPr/>
      </xdr:nvCxnSpPr>
      <xdr:spPr>
        <a:xfrm>
          <a:off x="16179800" y="1049854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21137</xdr:rowOff>
    </xdr:from>
    <xdr:to>
      <xdr:col>23</xdr:col>
      <xdr:colOff>406400</xdr:colOff>
      <xdr:row>61</xdr:row>
      <xdr:rowOff>40096</xdr:rowOff>
    </xdr:to>
    <xdr:cxnSp macro="">
      <xdr:nvCxnSpPr>
        <xdr:cNvPr id="322" name="直線コネクタ 321"/>
        <xdr:cNvCxnSpPr/>
      </xdr:nvCxnSpPr>
      <xdr:spPr>
        <a:xfrm>
          <a:off x="15290800" y="10479587"/>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15966</xdr:rowOff>
    </xdr:from>
    <xdr:to>
      <xdr:col>22</xdr:col>
      <xdr:colOff>203200</xdr:colOff>
      <xdr:row>61</xdr:row>
      <xdr:rowOff>21137</xdr:rowOff>
    </xdr:to>
    <xdr:cxnSp macro="">
      <xdr:nvCxnSpPr>
        <xdr:cNvPr id="325" name="直線コネクタ 324"/>
        <xdr:cNvCxnSpPr/>
      </xdr:nvCxnSpPr>
      <xdr:spPr>
        <a:xfrm>
          <a:off x="14401800" y="104744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15966</xdr:rowOff>
    </xdr:from>
    <xdr:to>
      <xdr:col>21</xdr:col>
      <xdr:colOff>0</xdr:colOff>
      <xdr:row>61</xdr:row>
      <xdr:rowOff>64226</xdr:rowOff>
    </xdr:to>
    <xdr:cxnSp macro="">
      <xdr:nvCxnSpPr>
        <xdr:cNvPr id="328" name="直線コネクタ 327"/>
        <xdr:cNvCxnSpPr/>
      </xdr:nvCxnSpPr>
      <xdr:spPr>
        <a:xfrm flipV="1">
          <a:off x="13512800" y="104744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23767</xdr:rowOff>
    </xdr:from>
    <xdr:to>
      <xdr:col>24</xdr:col>
      <xdr:colOff>609600</xdr:colOff>
      <xdr:row>61</xdr:row>
      <xdr:rowOff>125367</xdr:rowOff>
    </xdr:to>
    <xdr:sp macro="" textlink="">
      <xdr:nvSpPr>
        <xdr:cNvPr id="338" name="円/楕円 337"/>
        <xdr:cNvSpPr/>
      </xdr:nvSpPr>
      <xdr:spPr>
        <a:xfrm>
          <a:off x="169672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40294</xdr:rowOff>
    </xdr:from>
    <xdr:ext cx="762000" cy="259045"/>
    <xdr:sp macro="" textlink="">
      <xdr:nvSpPr>
        <xdr:cNvPr id="339" name="定員管理の状況該当値テキスト"/>
        <xdr:cNvSpPr txBox="1"/>
      </xdr:nvSpPr>
      <xdr:spPr>
        <a:xfrm>
          <a:off x="171069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160746</xdr:rowOff>
    </xdr:from>
    <xdr:to>
      <xdr:col>23</xdr:col>
      <xdr:colOff>457200</xdr:colOff>
      <xdr:row>61</xdr:row>
      <xdr:rowOff>90896</xdr:rowOff>
    </xdr:to>
    <xdr:sp macro="" textlink="">
      <xdr:nvSpPr>
        <xdr:cNvPr id="340" name="円/楕円 339"/>
        <xdr:cNvSpPr/>
      </xdr:nvSpPr>
      <xdr:spPr>
        <a:xfrm>
          <a:off x="16129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101073</xdr:rowOff>
    </xdr:from>
    <xdr:ext cx="736600" cy="259045"/>
    <xdr:sp macro="" textlink="">
      <xdr:nvSpPr>
        <xdr:cNvPr id="341" name="テキスト ボックス 340"/>
        <xdr:cNvSpPr txBox="1"/>
      </xdr:nvSpPr>
      <xdr:spPr>
        <a:xfrm>
          <a:off x="15798800" y="1021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141787</xdr:rowOff>
    </xdr:from>
    <xdr:to>
      <xdr:col>22</xdr:col>
      <xdr:colOff>254000</xdr:colOff>
      <xdr:row>61</xdr:row>
      <xdr:rowOff>71937</xdr:rowOff>
    </xdr:to>
    <xdr:sp macro="" textlink="">
      <xdr:nvSpPr>
        <xdr:cNvPr id="342" name="円/楕円 341"/>
        <xdr:cNvSpPr/>
      </xdr:nvSpPr>
      <xdr:spPr>
        <a:xfrm>
          <a:off x="15240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82114</xdr:rowOff>
    </xdr:from>
    <xdr:ext cx="762000" cy="259045"/>
    <xdr:sp macro="" textlink="">
      <xdr:nvSpPr>
        <xdr:cNvPr id="343" name="テキスト ボックス 342"/>
        <xdr:cNvSpPr txBox="1"/>
      </xdr:nvSpPr>
      <xdr:spPr>
        <a:xfrm>
          <a:off x="14909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136616</xdr:rowOff>
    </xdr:from>
    <xdr:to>
      <xdr:col>21</xdr:col>
      <xdr:colOff>50800</xdr:colOff>
      <xdr:row>61</xdr:row>
      <xdr:rowOff>66766</xdr:rowOff>
    </xdr:to>
    <xdr:sp macro="" textlink="">
      <xdr:nvSpPr>
        <xdr:cNvPr id="344" name="円/楕円 343"/>
        <xdr:cNvSpPr/>
      </xdr:nvSpPr>
      <xdr:spPr>
        <a:xfrm>
          <a:off x="14351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76943</xdr:rowOff>
    </xdr:from>
    <xdr:ext cx="762000" cy="259045"/>
    <xdr:sp macro="" textlink="">
      <xdr:nvSpPr>
        <xdr:cNvPr id="345" name="テキスト ボックス 344"/>
        <xdr:cNvSpPr txBox="1"/>
      </xdr:nvSpPr>
      <xdr:spPr>
        <a:xfrm>
          <a:off x="14020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46" name="円/楕円 345"/>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125203</xdr:rowOff>
    </xdr:from>
    <xdr:ext cx="762000" cy="259045"/>
    <xdr:sp macro="" textlink="">
      <xdr:nvSpPr>
        <xdr:cNvPr id="347" name="テキスト ボックス 346"/>
        <xdr:cNvSpPr txBox="1"/>
      </xdr:nvSpPr>
      <xdr:spPr>
        <a:xfrm>
          <a:off x="13131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19</a:t>
          </a:r>
          <a:r>
            <a:rPr kumimoji="1" lang="ja-JP" altLang="en-US" sz="1200">
              <a:latin typeface="ＭＳ Ｐゴシック"/>
            </a:rPr>
            <a:t>年度から</a:t>
          </a:r>
          <a:r>
            <a:rPr kumimoji="1" lang="en-US" altLang="ja-JP" sz="1200">
              <a:latin typeface="ＭＳ Ｐゴシック"/>
            </a:rPr>
            <a:t>21</a:t>
          </a:r>
          <a:r>
            <a:rPr kumimoji="1" lang="ja-JP" altLang="en-US" sz="1200">
              <a:latin typeface="ＭＳ Ｐゴシック"/>
            </a:rPr>
            <a:t>年度に公的資金の補償金免除繰上償還を行い、その後も地方債の発行総額の抑制をしている。また、平成</a:t>
          </a:r>
          <a:r>
            <a:rPr kumimoji="1" lang="en-US" altLang="ja-JP" sz="1200">
              <a:latin typeface="ＭＳ Ｐゴシック"/>
            </a:rPr>
            <a:t>26</a:t>
          </a:r>
          <a:r>
            <a:rPr kumimoji="1" lang="ja-JP" altLang="en-US" sz="1200">
              <a:latin typeface="ＭＳ Ｐゴシック"/>
            </a:rPr>
            <a:t>年度には民間資金の繰上償還を行ったことにより、前年度と比較して</a:t>
          </a:r>
          <a:r>
            <a:rPr kumimoji="1" lang="en-US" altLang="ja-JP" sz="1200">
              <a:latin typeface="ＭＳ Ｐゴシック"/>
            </a:rPr>
            <a:t>0.5</a:t>
          </a:r>
          <a:r>
            <a:rPr kumimoji="1" lang="ja-JP" altLang="en-US" sz="1200">
              <a:latin typeface="ＭＳ Ｐゴシック"/>
            </a:rPr>
            <a:t>ポイント改善し</a:t>
          </a:r>
          <a:r>
            <a:rPr kumimoji="1" lang="en-US" altLang="ja-JP" sz="1200">
              <a:latin typeface="ＭＳ Ｐゴシック"/>
            </a:rPr>
            <a:t>12.3</a:t>
          </a:r>
          <a:r>
            <a:rPr kumimoji="1" lang="ja-JP" altLang="en-US" sz="1200">
              <a:latin typeface="ＭＳ Ｐゴシック"/>
            </a:rPr>
            <a:t>％となっている。今後は、合併算定替えの終了に伴い普通交付税が減少し、合併特例債の発行期限までに公共施設の更新などの普通建設事業の実施に伴う地方債の増加により元利償還金は横ばいで推移することが見込まれる。</a:t>
          </a:r>
          <a:endParaRPr kumimoji="1" lang="en-US" altLang="ja-JP" sz="1200">
            <a:latin typeface="ＭＳ Ｐゴシック"/>
          </a:endParaRPr>
        </a:p>
        <a:p>
          <a:r>
            <a:rPr kumimoji="1" lang="ja-JP" altLang="en-US" sz="1200">
              <a:latin typeface="ＭＳ Ｐゴシック"/>
            </a:rPr>
            <a:t>　引き続き、普通建設事業計画による起債額の抑制により地方債現在高の減少に努める。</a:t>
          </a:r>
          <a:endParaRPr kumimoji="1" lang="en-US" altLang="ja-JP"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84349</xdr:rowOff>
    </xdr:from>
    <xdr:to>
      <xdr:col>24</xdr:col>
      <xdr:colOff>558800</xdr:colOff>
      <xdr:row>37</xdr:row>
      <xdr:rowOff>94403</xdr:rowOff>
    </xdr:to>
    <xdr:cxnSp macro="">
      <xdr:nvCxnSpPr>
        <xdr:cNvPr id="381" name="直線コネクタ 380"/>
        <xdr:cNvCxnSpPr/>
      </xdr:nvCxnSpPr>
      <xdr:spPr>
        <a:xfrm flipV="1">
          <a:off x="16179800" y="642799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94403</xdr:rowOff>
    </xdr:from>
    <xdr:to>
      <xdr:col>23</xdr:col>
      <xdr:colOff>406400</xdr:colOff>
      <xdr:row>37</xdr:row>
      <xdr:rowOff>98425</xdr:rowOff>
    </xdr:to>
    <xdr:cxnSp macro="">
      <xdr:nvCxnSpPr>
        <xdr:cNvPr id="384" name="直線コネクタ 383"/>
        <xdr:cNvCxnSpPr/>
      </xdr:nvCxnSpPr>
      <xdr:spPr>
        <a:xfrm flipV="1">
          <a:off x="15290800" y="643805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98425</xdr:rowOff>
    </xdr:from>
    <xdr:to>
      <xdr:col>22</xdr:col>
      <xdr:colOff>203200</xdr:colOff>
      <xdr:row>37</xdr:row>
      <xdr:rowOff>98425</xdr:rowOff>
    </xdr:to>
    <xdr:cxnSp macro="">
      <xdr:nvCxnSpPr>
        <xdr:cNvPr id="387" name="直線コネクタ 386"/>
        <xdr:cNvCxnSpPr/>
      </xdr:nvCxnSpPr>
      <xdr:spPr>
        <a:xfrm>
          <a:off x="14401800" y="6442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98425</xdr:rowOff>
    </xdr:from>
    <xdr:to>
      <xdr:col>21</xdr:col>
      <xdr:colOff>0</xdr:colOff>
      <xdr:row>37</xdr:row>
      <xdr:rowOff>108479</xdr:rowOff>
    </xdr:to>
    <xdr:cxnSp macro="">
      <xdr:nvCxnSpPr>
        <xdr:cNvPr id="390" name="直線コネクタ 389"/>
        <xdr:cNvCxnSpPr/>
      </xdr:nvCxnSpPr>
      <xdr:spPr>
        <a:xfrm flipV="1">
          <a:off x="13512800" y="64420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33549</xdr:rowOff>
    </xdr:from>
    <xdr:to>
      <xdr:col>24</xdr:col>
      <xdr:colOff>609600</xdr:colOff>
      <xdr:row>37</xdr:row>
      <xdr:rowOff>135149</xdr:rowOff>
    </xdr:to>
    <xdr:sp macro="" textlink="">
      <xdr:nvSpPr>
        <xdr:cNvPr id="400" name="円/楕円 399"/>
        <xdr:cNvSpPr/>
      </xdr:nvSpPr>
      <xdr:spPr>
        <a:xfrm>
          <a:off x="169672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5626</xdr:rowOff>
    </xdr:from>
    <xdr:ext cx="762000" cy="259045"/>
    <xdr:sp macro="" textlink="">
      <xdr:nvSpPr>
        <xdr:cNvPr id="401" name="公債費負担の状況該当値テキスト"/>
        <xdr:cNvSpPr txBox="1"/>
      </xdr:nvSpPr>
      <xdr:spPr>
        <a:xfrm>
          <a:off x="17106900" y="634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43603</xdr:rowOff>
    </xdr:from>
    <xdr:to>
      <xdr:col>23</xdr:col>
      <xdr:colOff>457200</xdr:colOff>
      <xdr:row>37</xdr:row>
      <xdr:rowOff>145203</xdr:rowOff>
    </xdr:to>
    <xdr:sp macro="" textlink="">
      <xdr:nvSpPr>
        <xdr:cNvPr id="402" name="円/楕円 401"/>
        <xdr:cNvSpPr/>
      </xdr:nvSpPr>
      <xdr:spPr>
        <a:xfrm>
          <a:off x="16129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129981</xdr:rowOff>
    </xdr:from>
    <xdr:ext cx="736600" cy="259045"/>
    <xdr:sp macro="" textlink="">
      <xdr:nvSpPr>
        <xdr:cNvPr id="403" name="テキスト ボックス 402"/>
        <xdr:cNvSpPr txBox="1"/>
      </xdr:nvSpPr>
      <xdr:spPr>
        <a:xfrm>
          <a:off x="15798800" y="6473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47625</xdr:rowOff>
    </xdr:from>
    <xdr:to>
      <xdr:col>22</xdr:col>
      <xdr:colOff>254000</xdr:colOff>
      <xdr:row>37</xdr:row>
      <xdr:rowOff>149225</xdr:rowOff>
    </xdr:to>
    <xdr:sp macro="" textlink="">
      <xdr:nvSpPr>
        <xdr:cNvPr id="404" name="円/楕円 403"/>
        <xdr:cNvSpPr/>
      </xdr:nvSpPr>
      <xdr:spPr>
        <a:xfrm>
          <a:off x="1524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134002</xdr:rowOff>
    </xdr:from>
    <xdr:ext cx="762000" cy="259045"/>
    <xdr:sp macro="" textlink="">
      <xdr:nvSpPr>
        <xdr:cNvPr id="405" name="テキスト ボックス 404"/>
        <xdr:cNvSpPr txBox="1"/>
      </xdr:nvSpPr>
      <xdr:spPr>
        <a:xfrm>
          <a:off x="1490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47625</xdr:rowOff>
    </xdr:from>
    <xdr:to>
      <xdr:col>21</xdr:col>
      <xdr:colOff>50800</xdr:colOff>
      <xdr:row>37</xdr:row>
      <xdr:rowOff>149225</xdr:rowOff>
    </xdr:to>
    <xdr:sp macro="" textlink="">
      <xdr:nvSpPr>
        <xdr:cNvPr id="406" name="円/楕円 405"/>
        <xdr:cNvSpPr/>
      </xdr:nvSpPr>
      <xdr:spPr>
        <a:xfrm>
          <a:off x="14351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134002</xdr:rowOff>
    </xdr:from>
    <xdr:ext cx="762000" cy="259045"/>
    <xdr:sp macro="" textlink="">
      <xdr:nvSpPr>
        <xdr:cNvPr id="407" name="テキスト ボックス 406"/>
        <xdr:cNvSpPr txBox="1"/>
      </xdr:nvSpPr>
      <xdr:spPr>
        <a:xfrm>
          <a:off x="14020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57679</xdr:rowOff>
    </xdr:from>
    <xdr:to>
      <xdr:col>19</xdr:col>
      <xdr:colOff>533400</xdr:colOff>
      <xdr:row>37</xdr:row>
      <xdr:rowOff>159279</xdr:rowOff>
    </xdr:to>
    <xdr:sp macro="" textlink="">
      <xdr:nvSpPr>
        <xdr:cNvPr id="408" name="円/楕円 407"/>
        <xdr:cNvSpPr/>
      </xdr:nvSpPr>
      <xdr:spPr>
        <a:xfrm>
          <a:off x="13462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169456</xdr:rowOff>
    </xdr:from>
    <xdr:ext cx="762000" cy="259045"/>
    <xdr:sp macro="" textlink="">
      <xdr:nvSpPr>
        <xdr:cNvPr id="409" name="テキスト ボックス 408"/>
        <xdr:cNvSpPr txBox="1"/>
      </xdr:nvSpPr>
      <xdr:spPr>
        <a:xfrm>
          <a:off x="13131800" y="617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15.3</a:t>
          </a:r>
          <a:r>
            <a:rPr kumimoji="1" lang="ja-JP" altLang="en-US" sz="1300">
              <a:latin typeface="ＭＳ Ｐゴシック"/>
            </a:rPr>
            <a:t>ポイント減少し、類似団体より</a:t>
          </a:r>
          <a:r>
            <a:rPr kumimoji="1" lang="en-US" altLang="ja-JP" sz="1300">
              <a:latin typeface="ＭＳ Ｐゴシック"/>
            </a:rPr>
            <a:t>54.6</a:t>
          </a:r>
          <a:r>
            <a:rPr kumimoji="1" lang="ja-JP" altLang="en-US" sz="1300">
              <a:latin typeface="ＭＳ Ｐゴシック"/>
            </a:rPr>
            <a:t>ポイント上回っている。主な要因としては、地方債借入の抑制、公的資金の補償金免除繰上償還及び、民間資金の繰上償還による地方債現在高の減や、財政調整基金の積立てによる充当可能基金の増加等があげられる。今後も公債費等の義務的経費の抑制を中心とする行財政改革を進め、財政の健全化を図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60211</xdr:rowOff>
    </xdr:from>
    <xdr:to>
      <xdr:col>24</xdr:col>
      <xdr:colOff>558800</xdr:colOff>
      <xdr:row>14</xdr:row>
      <xdr:rowOff>97130</xdr:rowOff>
    </xdr:to>
    <xdr:cxnSp macro="">
      <xdr:nvCxnSpPr>
        <xdr:cNvPr id="441" name="直線コネクタ 440"/>
        <xdr:cNvCxnSpPr/>
      </xdr:nvCxnSpPr>
      <xdr:spPr>
        <a:xfrm flipV="1">
          <a:off x="16179800" y="2460511"/>
          <a:ext cx="8382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97130</xdr:rowOff>
    </xdr:from>
    <xdr:to>
      <xdr:col>23</xdr:col>
      <xdr:colOff>406400</xdr:colOff>
      <xdr:row>14</xdr:row>
      <xdr:rowOff>122466</xdr:rowOff>
    </xdr:to>
    <xdr:cxnSp macro="">
      <xdr:nvCxnSpPr>
        <xdr:cNvPr id="444" name="直線コネクタ 443"/>
        <xdr:cNvCxnSpPr/>
      </xdr:nvCxnSpPr>
      <xdr:spPr>
        <a:xfrm flipV="1">
          <a:off x="15290800" y="2497430"/>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122466</xdr:rowOff>
    </xdr:from>
    <xdr:to>
      <xdr:col>22</xdr:col>
      <xdr:colOff>203200</xdr:colOff>
      <xdr:row>15</xdr:row>
      <xdr:rowOff>23406</xdr:rowOff>
    </xdr:to>
    <xdr:cxnSp macro="">
      <xdr:nvCxnSpPr>
        <xdr:cNvPr id="447" name="直線コネクタ 446"/>
        <xdr:cNvCxnSpPr/>
      </xdr:nvCxnSpPr>
      <xdr:spPr>
        <a:xfrm flipV="1">
          <a:off x="14401800" y="252276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23406</xdr:rowOff>
    </xdr:from>
    <xdr:to>
      <xdr:col>21</xdr:col>
      <xdr:colOff>0</xdr:colOff>
      <xdr:row>15</xdr:row>
      <xdr:rowOff>94107</xdr:rowOff>
    </xdr:to>
    <xdr:cxnSp macro="">
      <xdr:nvCxnSpPr>
        <xdr:cNvPr id="450" name="直線コネクタ 449"/>
        <xdr:cNvCxnSpPr/>
      </xdr:nvCxnSpPr>
      <xdr:spPr>
        <a:xfrm flipV="1">
          <a:off x="13512800" y="2595156"/>
          <a:ext cx="889000" cy="7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9411</xdr:rowOff>
    </xdr:from>
    <xdr:to>
      <xdr:col>24</xdr:col>
      <xdr:colOff>609600</xdr:colOff>
      <xdr:row>14</xdr:row>
      <xdr:rowOff>111011</xdr:rowOff>
    </xdr:to>
    <xdr:sp macro="" textlink="">
      <xdr:nvSpPr>
        <xdr:cNvPr id="460" name="円/楕円 459"/>
        <xdr:cNvSpPr/>
      </xdr:nvSpPr>
      <xdr:spPr>
        <a:xfrm>
          <a:off x="16967200" y="24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102138</xdr:rowOff>
    </xdr:from>
    <xdr:ext cx="762000" cy="259045"/>
    <xdr:sp macro="" textlink="">
      <xdr:nvSpPr>
        <xdr:cNvPr id="461" name="将来負担の状況該当値テキスト"/>
        <xdr:cNvSpPr txBox="1"/>
      </xdr:nvSpPr>
      <xdr:spPr>
        <a:xfrm>
          <a:off x="17106900" y="233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46330</xdr:rowOff>
    </xdr:from>
    <xdr:to>
      <xdr:col>23</xdr:col>
      <xdr:colOff>457200</xdr:colOff>
      <xdr:row>14</xdr:row>
      <xdr:rowOff>147930</xdr:rowOff>
    </xdr:to>
    <xdr:sp macro="" textlink="">
      <xdr:nvSpPr>
        <xdr:cNvPr id="462" name="円/楕円 461"/>
        <xdr:cNvSpPr/>
      </xdr:nvSpPr>
      <xdr:spPr>
        <a:xfrm>
          <a:off x="16129000" y="24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158107</xdr:rowOff>
    </xdr:from>
    <xdr:ext cx="736600" cy="259045"/>
    <xdr:sp macro="" textlink="">
      <xdr:nvSpPr>
        <xdr:cNvPr id="463" name="テキスト ボックス 462"/>
        <xdr:cNvSpPr txBox="1"/>
      </xdr:nvSpPr>
      <xdr:spPr>
        <a:xfrm>
          <a:off x="15798800" y="2215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71666</xdr:rowOff>
    </xdr:from>
    <xdr:to>
      <xdr:col>22</xdr:col>
      <xdr:colOff>254000</xdr:colOff>
      <xdr:row>15</xdr:row>
      <xdr:rowOff>1816</xdr:rowOff>
    </xdr:to>
    <xdr:sp macro="" textlink="">
      <xdr:nvSpPr>
        <xdr:cNvPr id="464" name="円/楕円 463"/>
        <xdr:cNvSpPr/>
      </xdr:nvSpPr>
      <xdr:spPr>
        <a:xfrm>
          <a:off x="15240000" y="24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11993</xdr:rowOff>
    </xdr:from>
    <xdr:ext cx="762000" cy="259045"/>
    <xdr:sp macro="" textlink="">
      <xdr:nvSpPr>
        <xdr:cNvPr id="465" name="テキスト ボックス 464"/>
        <xdr:cNvSpPr txBox="1"/>
      </xdr:nvSpPr>
      <xdr:spPr>
        <a:xfrm>
          <a:off x="14909800" y="224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144056</xdr:rowOff>
    </xdr:from>
    <xdr:to>
      <xdr:col>21</xdr:col>
      <xdr:colOff>50800</xdr:colOff>
      <xdr:row>15</xdr:row>
      <xdr:rowOff>74206</xdr:rowOff>
    </xdr:to>
    <xdr:sp macro="" textlink="">
      <xdr:nvSpPr>
        <xdr:cNvPr id="466" name="円/楕円 465"/>
        <xdr:cNvSpPr/>
      </xdr:nvSpPr>
      <xdr:spPr>
        <a:xfrm>
          <a:off x="14351000" y="25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84383</xdr:rowOff>
    </xdr:from>
    <xdr:ext cx="762000" cy="259045"/>
    <xdr:sp macro="" textlink="">
      <xdr:nvSpPr>
        <xdr:cNvPr id="467" name="テキスト ボックス 466"/>
        <xdr:cNvSpPr txBox="1"/>
      </xdr:nvSpPr>
      <xdr:spPr>
        <a:xfrm>
          <a:off x="14020800" y="231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43307</xdr:rowOff>
    </xdr:from>
    <xdr:to>
      <xdr:col>19</xdr:col>
      <xdr:colOff>533400</xdr:colOff>
      <xdr:row>15</xdr:row>
      <xdr:rowOff>144907</xdr:rowOff>
    </xdr:to>
    <xdr:sp macro="" textlink="">
      <xdr:nvSpPr>
        <xdr:cNvPr id="468" name="円/楕円 467"/>
        <xdr:cNvSpPr/>
      </xdr:nvSpPr>
      <xdr:spPr>
        <a:xfrm>
          <a:off x="13462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129684</xdr:rowOff>
    </xdr:from>
    <xdr:ext cx="762000" cy="259045"/>
    <xdr:sp macro="" textlink="">
      <xdr:nvSpPr>
        <xdr:cNvPr id="469" name="テキスト ボックス 468"/>
        <xdr:cNvSpPr txBox="1"/>
      </xdr:nvSpPr>
      <xdr:spPr>
        <a:xfrm>
          <a:off x="13131800" y="270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熊本県上天草市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29,108
29,034
126.91
18,005,668
16,921,023
936,707
11,033,431
17,042,402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26</a:t>
          </a:r>
          <a:r>
            <a:rPr kumimoji="1" lang="ja-JP" altLang="en-US" sz="1200">
              <a:latin typeface="ＭＳ Ｐゴシック"/>
            </a:rPr>
            <a:t>年度と比較して</a:t>
          </a:r>
          <a:r>
            <a:rPr kumimoji="1" lang="en-US" altLang="ja-JP" sz="1200">
              <a:latin typeface="ＭＳ Ｐゴシック"/>
            </a:rPr>
            <a:t>0.3</a:t>
          </a:r>
          <a:r>
            <a:rPr kumimoji="1" lang="ja-JP" altLang="en-US" sz="1200">
              <a:latin typeface="ＭＳ Ｐゴシック"/>
            </a:rPr>
            <a:t>ポイント悪化し</a:t>
          </a:r>
          <a:r>
            <a:rPr kumimoji="1" lang="en-US" altLang="ja-JP" sz="1200">
              <a:latin typeface="ＭＳ Ｐゴシック"/>
            </a:rPr>
            <a:t>22.9</a:t>
          </a:r>
          <a:r>
            <a:rPr kumimoji="1" lang="ja-JP" altLang="en-US" sz="1200">
              <a:latin typeface="ＭＳ Ｐゴシック"/>
            </a:rPr>
            <a:t>％となっており、類似団体より</a:t>
          </a:r>
          <a:r>
            <a:rPr kumimoji="1" lang="en-US" altLang="ja-JP" sz="1200">
              <a:latin typeface="ＭＳ Ｐゴシック"/>
            </a:rPr>
            <a:t>0.8</a:t>
          </a:r>
          <a:r>
            <a:rPr kumimoji="1" lang="ja-JP" altLang="en-US" sz="1200">
              <a:latin typeface="ＭＳ Ｐゴシック"/>
            </a:rPr>
            <a:t>ポイント上回っている。</a:t>
          </a:r>
          <a:endParaRPr kumimoji="1" lang="en-US" altLang="ja-JP" sz="12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本市では</a:t>
          </a:r>
          <a:r>
            <a:rPr kumimoji="1" lang="ja-JP" altLang="ja-JP" sz="1200">
              <a:solidFill>
                <a:schemeClr val="dk1"/>
              </a:solidFill>
              <a:effectLst/>
              <a:latin typeface="+mn-lt"/>
              <a:ea typeface="+mn-ea"/>
              <a:cs typeface="+mn-cs"/>
            </a:rPr>
            <a:t>定員適正化計画に</a:t>
          </a:r>
          <a:r>
            <a:rPr kumimoji="1" lang="ja-JP" altLang="en-US" sz="1200">
              <a:solidFill>
                <a:schemeClr val="dk1"/>
              </a:solidFill>
              <a:effectLst/>
              <a:latin typeface="+mn-lt"/>
              <a:ea typeface="+mn-ea"/>
              <a:cs typeface="+mn-cs"/>
            </a:rPr>
            <a:t>基づき、</a:t>
          </a:r>
          <a:r>
            <a:rPr kumimoji="1" lang="ja-JP" altLang="ja-JP" sz="1200">
              <a:solidFill>
                <a:schemeClr val="dk1"/>
              </a:solidFill>
              <a:effectLst/>
              <a:latin typeface="+mn-lt"/>
              <a:ea typeface="+mn-ea"/>
              <a:cs typeface="+mn-cs"/>
            </a:rPr>
            <a:t>新規採用職員数の抑制、勧奨退職を勧め</a:t>
          </a:r>
          <a:r>
            <a:rPr kumimoji="1" lang="ja-JP" altLang="en-US" sz="1200">
              <a:solidFill>
                <a:schemeClr val="dk1"/>
              </a:solidFill>
              <a:effectLst/>
              <a:latin typeface="+mn-lt"/>
              <a:ea typeface="+mn-ea"/>
              <a:cs typeface="+mn-cs"/>
            </a:rPr>
            <a:t>ているが、平成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年度に引き続き平成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年度においても</a:t>
          </a:r>
          <a:r>
            <a:rPr kumimoji="1" lang="ja-JP" altLang="ja-JP" sz="1200">
              <a:solidFill>
                <a:schemeClr val="dk1"/>
              </a:solidFill>
              <a:effectLst/>
              <a:latin typeface="+mn-lt"/>
              <a:ea typeface="+mn-ea"/>
              <a:cs typeface="+mn-cs"/>
            </a:rPr>
            <a:t>人事院勧告</a:t>
          </a:r>
          <a:r>
            <a:rPr kumimoji="1" lang="ja-JP" altLang="en-US" sz="1200">
              <a:solidFill>
                <a:schemeClr val="dk1"/>
              </a:solidFill>
              <a:effectLst/>
              <a:latin typeface="+mn-lt"/>
              <a:ea typeface="+mn-ea"/>
              <a:cs typeface="+mn-cs"/>
            </a:rPr>
            <a:t>で、民間給与との較差に基づく給与改定により増額され、本市も国に準拠していることに伴い前年度比で悪化している。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今後も、定員適正化計画に基づき職員数の適正な水準の維持に努める。</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81280</xdr:rowOff>
    </xdr:to>
    <xdr:cxnSp macro="">
      <xdr:nvCxnSpPr>
        <xdr:cNvPr id="66" name="直線コネクタ 65"/>
        <xdr:cNvCxnSpPr/>
      </xdr:nvCxnSpPr>
      <xdr:spPr>
        <a:xfrm>
          <a:off x="3987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62230</xdr:rowOff>
    </xdr:from>
    <xdr:to>
      <xdr:col>5</xdr:col>
      <xdr:colOff>549275</xdr:colOff>
      <xdr:row>36</xdr:row>
      <xdr:rowOff>58420</xdr:rowOff>
    </xdr:to>
    <xdr:cxnSp macro="">
      <xdr:nvCxnSpPr>
        <xdr:cNvPr id="69" name="直線コネクタ 68"/>
        <xdr:cNvCxnSpPr/>
      </xdr:nvCxnSpPr>
      <xdr:spPr>
        <a:xfrm>
          <a:off x="3098800" y="6062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36</xdr:row>
      <xdr:rowOff>27940</xdr:rowOff>
    </xdr:to>
    <xdr:cxnSp macro="">
      <xdr:nvCxnSpPr>
        <xdr:cNvPr id="72" name="直線コネクタ 71"/>
        <xdr:cNvCxnSpPr/>
      </xdr:nvCxnSpPr>
      <xdr:spPr>
        <a:xfrm flipV="1">
          <a:off x="2209800" y="6062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27940</xdr:rowOff>
    </xdr:from>
    <xdr:to>
      <xdr:col>3</xdr:col>
      <xdr:colOff>142875</xdr:colOff>
      <xdr:row>37</xdr:row>
      <xdr:rowOff>16510</xdr:rowOff>
    </xdr:to>
    <xdr:cxnSp macro="">
      <xdr:nvCxnSpPr>
        <xdr:cNvPr id="75" name="直線コネクタ 74"/>
        <xdr:cNvCxnSpPr/>
      </xdr:nvCxnSpPr>
      <xdr:spPr>
        <a:xfrm flipV="1">
          <a:off x="1320800" y="62001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5" name="円/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7" name="円/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xdr:rowOff>
    </xdr:from>
    <xdr:to>
      <xdr:col>4</xdr:col>
      <xdr:colOff>396875</xdr:colOff>
      <xdr:row>35</xdr:row>
      <xdr:rowOff>113030</xdr:rowOff>
    </xdr:to>
    <xdr:sp macro="" textlink="">
      <xdr:nvSpPr>
        <xdr:cNvPr id="89" name="円/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148590</xdr:rowOff>
    </xdr:from>
    <xdr:to>
      <xdr:col>3</xdr:col>
      <xdr:colOff>193675</xdr:colOff>
      <xdr:row>36</xdr:row>
      <xdr:rowOff>78740</xdr:rowOff>
    </xdr:to>
    <xdr:sp macro="" textlink="">
      <xdr:nvSpPr>
        <xdr:cNvPr id="91" name="円/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94" name="テキスト ボックス 93"/>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年度と同率の</a:t>
          </a:r>
          <a:r>
            <a:rPr kumimoji="1" lang="en-US" altLang="ja-JP" sz="1300">
              <a:latin typeface="ＭＳ Ｐゴシック"/>
            </a:rPr>
            <a:t>9.2</a:t>
          </a:r>
          <a:r>
            <a:rPr kumimoji="1" lang="ja-JP" altLang="en-US" sz="1300">
              <a:latin typeface="ＭＳ Ｐゴシック"/>
            </a:rPr>
            <a:t>％となっており、類似団体と比較して</a:t>
          </a:r>
          <a:r>
            <a:rPr kumimoji="1" lang="en-US" altLang="ja-JP" sz="1300">
              <a:latin typeface="ＭＳ Ｐゴシック"/>
            </a:rPr>
            <a:t>3.2</a:t>
          </a:r>
          <a:r>
            <a:rPr kumimoji="1" lang="ja-JP" altLang="en-US" sz="1300">
              <a:latin typeface="ＭＳ Ｐゴシック"/>
            </a:rPr>
            <a:t>ポイント上回っている。窓口業務の民間委託や指定管理者制度の導入、</a:t>
          </a:r>
          <a:r>
            <a:rPr lang="ja-JP" altLang="en-US" sz="1300" b="0" u="none">
              <a:solidFill>
                <a:schemeClr val="dk1"/>
              </a:solidFill>
              <a:effectLst/>
              <a:latin typeface="+mn-lt"/>
              <a:ea typeface="+mn-ea"/>
              <a:cs typeface="+mn-cs"/>
            </a:rPr>
            <a:t>公立学校規模適正化基本計画に基づく小中学校の統廃合に伴うスクールバス運行等により</a:t>
          </a:r>
          <a:r>
            <a:rPr lang="en-US" altLang="ja-JP" sz="1300" b="0" u="none">
              <a:solidFill>
                <a:schemeClr val="dk1"/>
              </a:solidFill>
              <a:effectLst/>
              <a:latin typeface="+mn-lt"/>
              <a:ea typeface="+mn-ea"/>
              <a:cs typeface="+mn-cs"/>
            </a:rPr>
            <a:t>9</a:t>
          </a:r>
          <a:r>
            <a:rPr lang="ja-JP" altLang="en-US" sz="1300" b="0" u="none">
              <a:solidFill>
                <a:schemeClr val="dk1"/>
              </a:solidFill>
              <a:effectLst/>
              <a:latin typeface="+mn-lt"/>
              <a:ea typeface="+mn-ea"/>
              <a:cs typeface="+mn-cs"/>
            </a:rPr>
            <a:t>％台で推移している。</a:t>
          </a:r>
          <a:endParaRPr lang="en-US" altLang="ja-JP" sz="1300" b="0" u="none">
            <a:solidFill>
              <a:schemeClr val="dk1"/>
            </a:solidFill>
            <a:effectLst/>
            <a:latin typeface="+mn-lt"/>
            <a:ea typeface="+mn-ea"/>
            <a:cs typeface="+mn-cs"/>
          </a:endParaRPr>
        </a:p>
        <a:p>
          <a:r>
            <a:rPr kumimoji="1" lang="ja-JP" altLang="en-US" sz="1300" b="0" u="none">
              <a:solidFill>
                <a:schemeClr val="dk1"/>
              </a:solidFill>
              <a:effectLst/>
              <a:latin typeface="+mn-lt"/>
              <a:ea typeface="+mn-ea"/>
              <a:cs typeface="+mn-cs"/>
            </a:rPr>
            <a:t>　今後も更に、公共施設の指定管理者制度の導入を進めながら、内部努力により物件費の抑制に努める。</a:t>
          </a:r>
          <a:endParaRPr kumimoji="1" lang="ja-JP" altLang="en-US" sz="1300" b="0" u="none">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14</xdr:row>
      <xdr:rowOff>116114</xdr:rowOff>
    </xdr:to>
    <xdr:cxnSp macro="">
      <xdr:nvCxnSpPr>
        <xdr:cNvPr id="129" name="直線コネクタ 128"/>
        <xdr:cNvCxnSpPr/>
      </xdr:nvCxnSpPr>
      <xdr:spPr>
        <a:xfrm>
          <a:off x="15671800" y="2516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15</xdr:row>
      <xdr:rowOff>20864</xdr:rowOff>
    </xdr:to>
    <xdr:cxnSp macro="">
      <xdr:nvCxnSpPr>
        <xdr:cNvPr id="132" name="直線コネクタ 131"/>
        <xdr:cNvCxnSpPr/>
      </xdr:nvCxnSpPr>
      <xdr:spPr>
        <a:xfrm flipV="1">
          <a:off x="14782800" y="2516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20864</xdr:rowOff>
    </xdr:to>
    <xdr:cxnSp macro="">
      <xdr:nvCxnSpPr>
        <xdr:cNvPr id="135" name="直線コネクタ 134"/>
        <xdr:cNvCxnSpPr/>
      </xdr:nvCxnSpPr>
      <xdr:spPr>
        <a:xfrm>
          <a:off x="13893800" y="252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72571</xdr:rowOff>
    </xdr:from>
    <xdr:to>
      <xdr:col>20</xdr:col>
      <xdr:colOff>158750</xdr:colOff>
      <xdr:row>14</xdr:row>
      <xdr:rowOff>127000</xdr:rowOff>
    </xdr:to>
    <xdr:cxnSp macro="">
      <xdr:nvCxnSpPr>
        <xdr:cNvPr id="138" name="直線コネクタ 137"/>
        <xdr:cNvCxnSpPr/>
      </xdr:nvCxnSpPr>
      <xdr:spPr>
        <a:xfrm>
          <a:off x="13004800" y="2472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65314</xdr:rowOff>
    </xdr:from>
    <xdr:to>
      <xdr:col>24</xdr:col>
      <xdr:colOff>82550</xdr:colOff>
      <xdr:row>14</xdr:row>
      <xdr:rowOff>166914</xdr:rowOff>
    </xdr:to>
    <xdr:sp macro="" textlink="">
      <xdr:nvSpPr>
        <xdr:cNvPr id="148" name="円/楕円 147"/>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81841</xdr:rowOff>
    </xdr:from>
    <xdr:ext cx="762000" cy="259045"/>
    <xdr:sp macro="" textlink="">
      <xdr:nvSpPr>
        <xdr:cNvPr id="149"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65314</xdr:rowOff>
    </xdr:from>
    <xdr:to>
      <xdr:col>22</xdr:col>
      <xdr:colOff>615950</xdr:colOff>
      <xdr:row>14</xdr:row>
      <xdr:rowOff>166914</xdr:rowOff>
    </xdr:to>
    <xdr:sp macro="" textlink="">
      <xdr:nvSpPr>
        <xdr:cNvPr id="150" name="円/楕円 149"/>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5641</xdr:rowOff>
    </xdr:from>
    <xdr:ext cx="736600" cy="259045"/>
    <xdr:sp macro="" textlink="">
      <xdr:nvSpPr>
        <xdr:cNvPr id="151" name="テキスト ボックス 150"/>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2" name="円/楕円 151"/>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3" name="テキスト ボックス 152"/>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4" name="円/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21771</xdr:rowOff>
    </xdr:from>
    <xdr:to>
      <xdr:col>19</xdr:col>
      <xdr:colOff>6350</xdr:colOff>
      <xdr:row>14</xdr:row>
      <xdr:rowOff>123371</xdr:rowOff>
    </xdr:to>
    <xdr:sp macro="" textlink="">
      <xdr:nvSpPr>
        <xdr:cNvPr id="156" name="円/楕円 155"/>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133548</xdr:rowOff>
    </xdr:from>
    <xdr:ext cx="762000" cy="259045"/>
    <xdr:sp macro="" textlink="">
      <xdr:nvSpPr>
        <xdr:cNvPr id="157" name="テキスト ボックス 156"/>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26</a:t>
          </a:r>
          <a:r>
            <a:rPr kumimoji="1" lang="ja-JP" altLang="en-US" sz="1200">
              <a:latin typeface="ＭＳ Ｐゴシック"/>
            </a:rPr>
            <a:t>年度と比較して</a:t>
          </a:r>
          <a:r>
            <a:rPr kumimoji="1" lang="en-US" altLang="ja-JP" sz="1200">
              <a:latin typeface="ＭＳ Ｐゴシック"/>
            </a:rPr>
            <a:t>0.1</a:t>
          </a:r>
          <a:r>
            <a:rPr kumimoji="1" lang="ja-JP" altLang="en-US" sz="1200">
              <a:latin typeface="ＭＳ Ｐゴシック"/>
            </a:rPr>
            <a:t>ポイント増加し</a:t>
          </a:r>
          <a:r>
            <a:rPr kumimoji="1" lang="en-US" altLang="ja-JP" sz="1200">
              <a:latin typeface="ＭＳ Ｐゴシック"/>
            </a:rPr>
            <a:t>7.5</a:t>
          </a:r>
          <a:r>
            <a:rPr kumimoji="1" lang="ja-JP" altLang="en-US" sz="1200">
              <a:latin typeface="ＭＳ Ｐゴシック"/>
            </a:rPr>
            <a:t>％となっており、類似団体より</a:t>
          </a:r>
          <a:r>
            <a:rPr kumimoji="1" lang="en-US" altLang="ja-JP" sz="1200">
              <a:latin typeface="ＭＳ Ｐゴシック"/>
            </a:rPr>
            <a:t>0.7</a:t>
          </a:r>
          <a:r>
            <a:rPr kumimoji="1" lang="ja-JP" altLang="en-US" sz="1200">
              <a:latin typeface="ＭＳ Ｐゴシック"/>
            </a:rPr>
            <a:t>ポイント上回っている。</a:t>
          </a:r>
          <a:endParaRPr kumimoji="1" lang="en-US" altLang="ja-JP" sz="1200">
            <a:latin typeface="ＭＳ Ｐゴシック"/>
          </a:endParaRPr>
        </a:p>
        <a:p>
          <a:r>
            <a:rPr kumimoji="1" lang="ja-JP" altLang="en-US" sz="1200">
              <a:latin typeface="ＭＳ Ｐゴシック"/>
            </a:rPr>
            <a:t>　生活保護費は</a:t>
          </a:r>
          <a:r>
            <a:rPr kumimoji="1" lang="ja-JP" altLang="en-US" sz="1200">
              <a:solidFill>
                <a:schemeClr val="dk1"/>
              </a:solidFill>
              <a:effectLst/>
              <a:latin typeface="+mn-lt"/>
              <a:ea typeface="+mn-ea"/>
              <a:cs typeface="+mn-cs"/>
            </a:rPr>
            <a:t>被保護者</a:t>
          </a:r>
          <a:r>
            <a:rPr kumimoji="1" lang="ja-JP" altLang="ja-JP" sz="1200">
              <a:solidFill>
                <a:schemeClr val="dk1"/>
              </a:solidFill>
              <a:effectLst/>
              <a:latin typeface="+mn-lt"/>
              <a:ea typeface="+mn-ea"/>
              <a:cs typeface="+mn-cs"/>
            </a:rPr>
            <a:t>の減少</a:t>
          </a:r>
          <a:r>
            <a:rPr kumimoji="1" lang="ja-JP" altLang="en-US" sz="1200">
              <a:solidFill>
                <a:schemeClr val="dk1"/>
              </a:solidFill>
              <a:effectLst/>
              <a:latin typeface="+mn-lt"/>
              <a:ea typeface="+mn-ea"/>
              <a:cs typeface="+mn-cs"/>
            </a:rPr>
            <a:t>により、児童手当は</a:t>
          </a:r>
          <a:r>
            <a:rPr kumimoji="1" lang="ja-JP" altLang="en-US" sz="1200">
              <a:latin typeface="ＭＳ Ｐゴシック"/>
            </a:rPr>
            <a:t>少子化に伴い減少しているものの、子ども・子育て支援対策制度の施行に伴い保育所運営費交付金が増加した。</a:t>
          </a:r>
          <a:endParaRPr kumimoji="1" lang="en-US" altLang="ja-JP" sz="1200">
            <a:latin typeface="ＭＳ Ｐゴシック"/>
          </a:endParaRPr>
        </a:p>
        <a:p>
          <a:r>
            <a:rPr kumimoji="1" lang="ja-JP" altLang="en-US" sz="1200">
              <a:latin typeface="ＭＳ Ｐゴシック"/>
            </a:rPr>
            <a:t>　子育て支援の観点からも保育所運営交付金の削減は困難であることから、今後も、生活保護費の支給に係る資格審査等の適正化を図ることにより、扶助費の増加を抑制する。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38100</xdr:rowOff>
    </xdr:from>
    <xdr:to>
      <xdr:col>7</xdr:col>
      <xdr:colOff>15875</xdr:colOff>
      <xdr:row>56</xdr:row>
      <xdr:rowOff>50800</xdr:rowOff>
    </xdr:to>
    <xdr:cxnSp macro="">
      <xdr:nvCxnSpPr>
        <xdr:cNvPr id="190" name="直線コネクタ 189"/>
        <xdr:cNvCxnSpPr/>
      </xdr:nvCxnSpPr>
      <xdr:spPr>
        <a:xfrm>
          <a:off x="3987800" y="9639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38100</xdr:rowOff>
    </xdr:from>
    <xdr:to>
      <xdr:col>5</xdr:col>
      <xdr:colOff>549275</xdr:colOff>
      <xdr:row>56</xdr:row>
      <xdr:rowOff>114300</xdr:rowOff>
    </xdr:to>
    <xdr:cxnSp macro="">
      <xdr:nvCxnSpPr>
        <xdr:cNvPr id="193" name="直線コネクタ 192"/>
        <xdr:cNvCxnSpPr/>
      </xdr:nvCxnSpPr>
      <xdr:spPr>
        <a:xfrm flipV="1">
          <a:off x="3098800" y="963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57</xdr:row>
      <xdr:rowOff>133350</xdr:rowOff>
    </xdr:to>
    <xdr:cxnSp macro="">
      <xdr:nvCxnSpPr>
        <xdr:cNvPr id="196" name="直線コネクタ 195"/>
        <xdr:cNvCxnSpPr/>
      </xdr:nvCxnSpPr>
      <xdr:spPr>
        <a:xfrm flipV="1">
          <a:off x="2209800" y="9715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114300</xdr:rowOff>
    </xdr:from>
    <xdr:to>
      <xdr:col>3</xdr:col>
      <xdr:colOff>142875</xdr:colOff>
      <xdr:row>57</xdr:row>
      <xdr:rowOff>133350</xdr:rowOff>
    </xdr:to>
    <xdr:cxnSp macro="">
      <xdr:nvCxnSpPr>
        <xdr:cNvPr id="199" name="直線コネクタ 198"/>
        <xdr:cNvCxnSpPr/>
      </xdr:nvCxnSpPr>
      <xdr:spPr>
        <a:xfrm>
          <a:off x="1320800" y="9715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9" name="円/楕円 208"/>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10"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158750</xdr:rowOff>
    </xdr:from>
    <xdr:to>
      <xdr:col>5</xdr:col>
      <xdr:colOff>600075</xdr:colOff>
      <xdr:row>56</xdr:row>
      <xdr:rowOff>88900</xdr:rowOff>
    </xdr:to>
    <xdr:sp macro="" textlink="">
      <xdr:nvSpPr>
        <xdr:cNvPr id="211" name="円/楕円 210"/>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99077</xdr:rowOff>
    </xdr:from>
    <xdr:ext cx="736600" cy="259045"/>
    <xdr:sp macro="" textlink="">
      <xdr:nvSpPr>
        <xdr:cNvPr id="212" name="テキスト ボックス 211"/>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63500</xdr:rowOff>
    </xdr:from>
    <xdr:to>
      <xdr:col>4</xdr:col>
      <xdr:colOff>396875</xdr:colOff>
      <xdr:row>56</xdr:row>
      <xdr:rowOff>165100</xdr:rowOff>
    </xdr:to>
    <xdr:sp macro="" textlink="">
      <xdr:nvSpPr>
        <xdr:cNvPr id="213" name="円/楕円 212"/>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214" name="テキスト ボックス 213"/>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82550</xdr:rowOff>
    </xdr:from>
    <xdr:to>
      <xdr:col>3</xdr:col>
      <xdr:colOff>193675</xdr:colOff>
      <xdr:row>58</xdr:row>
      <xdr:rowOff>12700</xdr:rowOff>
    </xdr:to>
    <xdr:sp macro="" textlink="">
      <xdr:nvSpPr>
        <xdr:cNvPr id="215" name="円/楕円 214"/>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168927</xdr:rowOff>
    </xdr:from>
    <xdr:ext cx="762000" cy="259045"/>
    <xdr:sp macro="" textlink="">
      <xdr:nvSpPr>
        <xdr:cNvPr id="216" name="テキスト ボックス 215"/>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63500</xdr:rowOff>
    </xdr:from>
    <xdr:to>
      <xdr:col>1</xdr:col>
      <xdr:colOff>676275</xdr:colOff>
      <xdr:row>56</xdr:row>
      <xdr:rowOff>165100</xdr:rowOff>
    </xdr:to>
    <xdr:sp macro="" textlink="">
      <xdr:nvSpPr>
        <xdr:cNvPr id="217" name="円/楕円 216"/>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149877</xdr:rowOff>
    </xdr:from>
    <xdr:ext cx="762000" cy="259045"/>
    <xdr:sp macro="" textlink="">
      <xdr:nvSpPr>
        <xdr:cNvPr id="218" name="テキスト ボックス 217"/>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26</a:t>
          </a:r>
          <a:r>
            <a:rPr kumimoji="1" lang="ja-JP" altLang="en-US" sz="1200">
              <a:latin typeface="ＭＳ Ｐゴシック"/>
            </a:rPr>
            <a:t>年度と比較して</a:t>
          </a:r>
          <a:r>
            <a:rPr kumimoji="1" lang="en-US" altLang="ja-JP" sz="1200">
              <a:latin typeface="ＭＳ Ｐゴシック"/>
            </a:rPr>
            <a:t>0.5</a:t>
          </a:r>
          <a:r>
            <a:rPr kumimoji="1" lang="ja-JP" altLang="en-US" sz="1200">
              <a:latin typeface="ＭＳ Ｐゴシック"/>
            </a:rPr>
            <a:t>ポイント増加し</a:t>
          </a:r>
          <a:r>
            <a:rPr kumimoji="1" lang="en-US" altLang="ja-JP" sz="1200">
              <a:latin typeface="ＭＳ Ｐゴシック"/>
            </a:rPr>
            <a:t>13.4</a:t>
          </a:r>
          <a:r>
            <a:rPr kumimoji="1" lang="ja-JP" altLang="en-US" sz="1200">
              <a:latin typeface="ＭＳ Ｐゴシック"/>
            </a:rPr>
            <a:t>％となったが、類似団体と比較して</a:t>
          </a:r>
          <a:r>
            <a:rPr kumimoji="1" lang="en-US" altLang="ja-JP" sz="1200">
              <a:latin typeface="ＭＳ Ｐゴシック"/>
            </a:rPr>
            <a:t>1.3</a:t>
          </a:r>
          <a:r>
            <a:rPr kumimoji="1" lang="ja-JP" altLang="en-US" sz="1200">
              <a:latin typeface="ＭＳ Ｐゴシック"/>
            </a:rPr>
            <a:t>ポイント上回っている。高齢化に伴い、介護保険事業及び後期高齢者医療事業への繰出金の増加が見込まれることから、介護予防事業等の推進により</a:t>
          </a:r>
          <a:r>
            <a:rPr kumimoji="1" lang="ja-JP" altLang="en-US" sz="1200">
              <a:solidFill>
                <a:sysClr val="windowText" lastClr="000000"/>
              </a:solidFill>
              <a:latin typeface="ＭＳ Ｐゴシック"/>
            </a:rPr>
            <a:t>給付費の抑制</a:t>
          </a:r>
          <a:r>
            <a:rPr kumimoji="1" lang="ja-JP" altLang="en-US" sz="1200">
              <a:latin typeface="ＭＳ Ｐゴシック"/>
            </a:rPr>
            <a:t>を図る必要がある。また、下水道事業会計においては</a:t>
          </a:r>
          <a:r>
            <a:rPr lang="ja-JP" altLang="ja-JP" sz="1200">
              <a:solidFill>
                <a:schemeClr val="dk1"/>
              </a:solidFill>
              <a:effectLst/>
              <a:latin typeface="+mn-lt"/>
              <a:ea typeface="+mn-ea"/>
              <a:cs typeface="+mn-cs"/>
            </a:rPr>
            <a:t>下水道施設の適正な維持管理と、健全な財政運営に資するため、地方公営企業法の規定に基づき財務規定を適用</a:t>
          </a:r>
          <a:r>
            <a:rPr lang="ja-JP" altLang="en-US" sz="1200">
              <a:solidFill>
                <a:schemeClr val="dk1"/>
              </a:solidFill>
              <a:effectLst/>
              <a:latin typeface="+mn-lt"/>
              <a:ea typeface="+mn-ea"/>
              <a:cs typeface="+mn-cs"/>
            </a:rPr>
            <a:t>することで、一般会計の負担額の抑制に努める。</a:t>
          </a:r>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119380</xdr:rowOff>
    </xdr:to>
    <xdr:cxnSp macro="">
      <xdr:nvCxnSpPr>
        <xdr:cNvPr id="251" name="直線コネクタ 250"/>
        <xdr:cNvCxnSpPr/>
      </xdr:nvCxnSpPr>
      <xdr:spPr>
        <a:xfrm>
          <a:off x="15671800" y="968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20320</xdr:rowOff>
    </xdr:from>
    <xdr:to>
      <xdr:col>22</xdr:col>
      <xdr:colOff>565150</xdr:colOff>
      <xdr:row>56</xdr:row>
      <xdr:rowOff>81280</xdr:rowOff>
    </xdr:to>
    <xdr:cxnSp macro="">
      <xdr:nvCxnSpPr>
        <xdr:cNvPr id="254" name="直線コネクタ 253"/>
        <xdr:cNvCxnSpPr/>
      </xdr:nvCxnSpPr>
      <xdr:spPr>
        <a:xfrm>
          <a:off x="14782800" y="9621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20320</xdr:rowOff>
    </xdr:from>
    <xdr:to>
      <xdr:col>21</xdr:col>
      <xdr:colOff>361950</xdr:colOff>
      <xdr:row>56</xdr:row>
      <xdr:rowOff>50800</xdr:rowOff>
    </xdr:to>
    <xdr:cxnSp macro="">
      <xdr:nvCxnSpPr>
        <xdr:cNvPr id="257" name="直線コネクタ 256"/>
        <xdr:cNvCxnSpPr/>
      </xdr:nvCxnSpPr>
      <xdr:spPr>
        <a:xfrm flipV="1">
          <a:off x="13893800" y="962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142240</xdr:rowOff>
    </xdr:to>
    <xdr:cxnSp macro="">
      <xdr:nvCxnSpPr>
        <xdr:cNvPr id="260" name="直線コネクタ 259"/>
        <xdr:cNvCxnSpPr/>
      </xdr:nvCxnSpPr>
      <xdr:spPr>
        <a:xfrm flipV="1">
          <a:off x="13004800" y="9652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0" name="円/楕円 269"/>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1"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72" name="円/楕円 271"/>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73" name="テキスト ボックス 272"/>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4" name="円/楕円 273"/>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81297</xdr:rowOff>
    </xdr:from>
    <xdr:ext cx="762000" cy="259045"/>
    <xdr:sp macro="" textlink="">
      <xdr:nvSpPr>
        <xdr:cNvPr id="275" name="テキスト ボックス 274"/>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6" name="円/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8" name="円/楕円 277"/>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31767</xdr:rowOff>
    </xdr:from>
    <xdr:ext cx="762000" cy="259045"/>
    <xdr:sp macro="" textlink="">
      <xdr:nvSpPr>
        <xdr:cNvPr id="279" name="テキスト ボックス 278"/>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3.6</a:t>
          </a:r>
          <a:r>
            <a:rPr kumimoji="1" lang="ja-JP" altLang="en-US" sz="1300">
              <a:latin typeface="ＭＳ Ｐゴシック"/>
            </a:rPr>
            <a:t>ポイント減少し</a:t>
          </a:r>
          <a:r>
            <a:rPr kumimoji="1" lang="en-US" altLang="ja-JP" sz="1300">
              <a:latin typeface="ＭＳ Ｐゴシック"/>
            </a:rPr>
            <a:t>12.3</a:t>
          </a:r>
          <a:r>
            <a:rPr kumimoji="1" lang="ja-JP" altLang="en-US" sz="1300">
              <a:latin typeface="ＭＳ Ｐゴシック"/>
            </a:rPr>
            <a:t>％となっており、類似団体より</a:t>
          </a:r>
          <a:r>
            <a:rPr kumimoji="1" lang="en-US" altLang="ja-JP" sz="1300">
              <a:latin typeface="ＭＳ Ｐゴシック"/>
            </a:rPr>
            <a:t>1.9</a:t>
          </a:r>
          <a:r>
            <a:rPr kumimoji="1" lang="ja-JP" altLang="en-US" sz="1300">
              <a:latin typeface="ＭＳ Ｐゴシック"/>
            </a:rPr>
            <a:t>ポイント下回っている。広域連合や一部事務組合に対する負担金が大きく占めており、天草広域連合においては、消防庁舎やごみ処理施設等の更新が計画されており、負担金の増加が見込まれる。</a:t>
          </a:r>
          <a:endParaRPr kumimoji="1" lang="en-US" altLang="ja-JP" sz="1300">
            <a:latin typeface="ＭＳ Ｐゴシック"/>
          </a:endParaRPr>
        </a:p>
        <a:p>
          <a:r>
            <a:rPr kumimoji="1" lang="ja-JP" altLang="en-US" sz="1300">
              <a:latin typeface="ＭＳ Ｐゴシック"/>
            </a:rPr>
            <a:t>　今後は、補助金ガイドラインに基づき、市単独補助金の見直しを進めていく。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37</xdr:row>
      <xdr:rowOff>110998</xdr:rowOff>
    </xdr:to>
    <xdr:cxnSp macro="">
      <xdr:nvCxnSpPr>
        <xdr:cNvPr id="309" name="直線コネクタ 308"/>
        <xdr:cNvCxnSpPr/>
      </xdr:nvCxnSpPr>
      <xdr:spPr>
        <a:xfrm flipV="1">
          <a:off x="15671800" y="629005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110998</xdr:rowOff>
    </xdr:from>
    <xdr:to>
      <xdr:col>22</xdr:col>
      <xdr:colOff>565150</xdr:colOff>
      <xdr:row>37</xdr:row>
      <xdr:rowOff>124714</xdr:rowOff>
    </xdr:to>
    <xdr:cxnSp macro="">
      <xdr:nvCxnSpPr>
        <xdr:cNvPr id="312" name="直線コネクタ 311"/>
        <xdr:cNvCxnSpPr/>
      </xdr:nvCxnSpPr>
      <xdr:spPr>
        <a:xfrm flipV="1">
          <a:off x="14782800" y="6454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124714</xdr:rowOff>
    </xdr:to>
    <xdr:cxnSp macro="">
      <xdr:nvCxnSpPr>
        <xdr:cNvPr id="315" name="直線コネクタ 314"/>
        <xdr:cNvCxnSpPr/>
      </xdr:nvCxnSpPr>
      <xdr:spPr>
        <a:xfrm>
          <a:off x="13893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88138</xdr:rowOff>
    </xdr:to>
    <xdr:cxnSp macro="">
      <xdr:nvCxnSpPr>
        <xdr:cNvPr id="318" name="直線コネクタ 317"/>
        <xdr:cNvCxnSpPr/>
      </xdr:nvCxnSpPr>
      <xdr:spPr>
        <a:xfrm>
          <a:off x="13004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8" name="円/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39133</xdr:rowOff>
    </xdr:from>
    <xdr:ext cx="762000" cy="259045"/>
    <xdr:sp macro="" textlink="">
      <xdr:nvSpPr>
        <xdr:cNvPr id="329" name="補助費等該当値テキスト"/>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30" name="円/楕円 329"/>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31" name="テキスト ボックス 330"/>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32" name="円/楕円 331"/>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160291</xdr:rowOff>
    </xdr:from>
    <xdr:ext cx="762000" cy="259045"/>
    <xdr:sp macro="" textlink="">
      <xdr:nvSpPr>
        <xdr:cNvPr id="333" name="テキスト ボックス 332"/>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34" name="円/楕円 333"/>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35" name="テキスト ボックス 334"/>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6" name="円/楕円 335"/>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7" name="テキスト ボックス 33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0.9</a:t>
          </a:r>
          <a:r>
            <a:rPr kumimoji="1" lang="ja-JP" altLang="en-US" sz="1300">
              <a:latin typeface="ＭＳ Ｐゴシック"/>
            </a:rPr>
            <a:t>ポイント減少し</a:t>
          </a:r>
          <a:r>
            <a:rPr kumimoji="1" lang="en-US" altLang="ja-JP" sz="1300">
              <a:latin typeface="ＭＳ Ｐゴシック"/>
            </a:rPr>
            <a:t>23.4</a:t>
          </a:r>
          <a:r>
            <a:rPr kumimoji="1" lang="ja-JP" altLang="en-US" sz="1300">
              <a:latin typeface="ＭＳ Ｐゴシック"/>
            </a:rPr>
            <a:t>％となったが、類似団体よりも</a:t>
          </a:r>
          <a:r>
            <a:rPr kumimoji="1" lang="en-US" altLang="ja-JP" sz="1300">
              <a:latin typeface="ＭＳ Ｐゴシック"/>
            </a:rPr>
            <a:t>3.9</a:t>
          </a:r>
          <a:r>
            <a:rPr kumimoji="1" lang="ja-JP" altLang="en-US" sz="1300">
              <a:latin typeface="ＭＳ Ｐゴシック"/>
            </a:rPr>
            <a:t>ポイント下回っている。</a:t>
          </a:r>
          <a:r>
            <a:rPr kumimoji="1" lang="ja-JP" altLang="en-US" sz="1300">
              <a:solidFill>
                <a:schemeClr val="dk1"/>
              </a:solidFill>
              <a:effectLst/>
              <a:latin typeface="+mn-lt"/>
              <a:ea typeface="+mn-ea"/>
              <a:cs typeface="+mn-cs"/>
            </a:rPr>
            <a:t>今後は</a:t>
          </a:r>
          <a:r>
            <a:rPr kumimoji="1" lang="ja-JP" altLang="ja-JP" sz="1300">
              <a:solidFill>
                <a:sysClr val="windowText" lastClr="000000"/>
              </a:solidFill>
              <a:effectLst/>
              <a:latin typeface="+mn-lt"/>
              <a:ea typeface="+mn-ea"/>
              <a:cs typeface="+mn-cs"/>
            </a:rPr>
            <a:t>、合併特例債の発行期限</a:t>
          </a:r>
          <a:r>
            <a:rPr kumimoji="1" lang="ja-JP" altLang="en-US" sz="1300">
              <a:solidFill>
                <a:sysClr val="windowText" lastClr="000000"/>
              </a:solidFill>
              <a:effectLst/>
              <a:latin typeface="+mn-lt"/>
              <a:ea typeface="+mn-ea"/>
              <a:cs typeface="+mn-cs"/>
            </a:rPr>
            <a:t>までに公共施設の更新などの普通建設事業の実施に係る地方債の増加</a:t>
          </a:r>
          <a:r>
            <a:rPr kumimoji="1" lang="ja-JP" altLang="ja-JP" sz="1300">
              <a:solidFill>
                <a:sysClr val="windowText" lastClr="000000"/>
              </a:solidFill>
              <a:effectLst/>
              <a:latin typeface="+mn-lt"/>
              <a:ea typeface="+mn-ea"/>
              <a:cs typeface="+mn-cs"/>
            </a:rPr>
            <a:t>により元利償還金は横ばいで推移すること</a:t>
          </a:r>
          <a:r>
            <a:rPr kumimoji="1" lang="ja-JP" altLang="ja-JP" sz="1300">
              <a:solidFill>
                <a:schemeClr val="dk1"/>
              </a:solidFill>
              <a:effectLst/>
              <a:latin typeface="+mn-lt"/>
              <a:ea typeface="+mn-ea"/>
              <a:cs typeface="+mn-cs"/>
            </a:rPr>
            <a:t>が見込まれる。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今後の</a:t>
          </a:r>
          <a:r>
            <a:rPr kumimoji="1" lang="ja-JP" altLang="ja-JP" sz="1300">
              <a:solidFill>
                <a:schemeClr val="dk1"/>
              </a:solidFill>
              <a:effectLst/>
              <a:latin typeface="+mn-lt"/>
              <a:ea typeface="+mn-ea"/>
              <a:cs typeface="+mn-cs"/>
            </a:rPr>
            <a:t>対策として、第３次財政計画に基づき計画的な事業実施に努め地方債発行を抑制する。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96520</xdr:rowOff>
    </xdr:from>
    <xdr:to>
      <xdr:col>7</xdr:col>
      <xdr:colOff>15875</xdr:colOff>
      <xdr:row>75</xdr:row>
      <xdr:rowOff>113665</xdr:rowOff>
    </xdr:to>
    <xdr:cxnSp macro="">
      <xdr:nvCxnSpPr>
        <xdr:cNvPr id="369" name="直線コネクタ 368"/>
        <xdr:cNvCxnSpPr/>
      </xdr:nvCxnSpPr>
      <xdr:spPr>
        <a:xfrm flipV="1">
          <a:off x="3987800" y="129552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83185</xdr:rowOff>
    </xdr:from>
    <xdr:to>
      <xdr:col>5</xdr:col>
      <xdr:colOff>549275</xdr:colOff>
      <xdr:row>75</xdr:row>
      <xdr:rowOff>113665</xdr:rowOff>
    </xdr:to>
    <xdr:cxnSp macro="">
      <xdr:nvCxnSpPr>
        <xdr:cNvPr id="372" name="直線コネクタ 371"/>
        <xdr:cNvCxnSpPr/>
      </xdr:nvCxnSpPr>
      <xdr:spPr>
        <a:xfrm>
          <a:off x="3098800" y="129419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73660</xdr:rowOff>
    </xdr:from>
    <xdr:to>
      <xdr:col>4</xdr:col>
      <xdr:colOff>346075</xdr:colOff>
      <xdr:row>75</xdr:row>
      <xdr:rowOff>83185</xdr:rowOff>
    </xdr:to>
    <xdr:cxnSp macro="">
      <xdr:nvCxnSpPr>
        <xdr:cNvPr id="375" name="直線コネクタ 374"/>
        <xdr:cNvCxnSpPr/>
      </xdr:nvCxnSpPr>
      <xdr:spPr>
        <a:xfrm>
          <a:off x="2209800" y="129324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58420</xdr:rowOff>
    </xdr:from>
    <xdr:to>
      <xdr:col>3</xdr:col>
      <xdr:colOff>142875</xdr:colOff>
      <xdr:row>75</xdr:row>
      <xdr:rowOff>73660</xdr:rowOff>
    </xdr:to>
    <xdr:cxnSp macro="">
      <xdr:nvCxnSpPr>
        <xdr:cNvPr id="378" name="直線コネクタ 377"/>
        <xdr:cNvCxnSpPr/>
      </xdr:nvCxnSpPr>
      <xdr:spPr>
        <a:xfrm>
          <a:off x="1320800" y="129171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45720</xdr:rowOff>
    </xdr:from>
    <xdr:to>
      <xdr:col>7</xdr:col>
      <xdr:colOff>66675</xdr:colOff>
      <xdr:row>75</xdr:row>
      <xdr:rowOff>147320</xdr:rowOff>
    </xdr:to>
    <xdr:sp macro="" textlink="">
      <xdr:nvSpPr>
        <xdr:cNvPr id="388" name="円/楕円 387"/>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17797</xdr:rowOff>
    </xdr:from>
    <xdr:ext cx="762000" cy="259045"/>
    <xdr:sp macro="" textlink="">
      <xdr:nvSpPr>
        <xdr:cNvPr id="389" name="公債費該当値テキスト"/>
        <xdr:cNvSpPr txBox="1"/>
      </xdr:nvSpPr>
      <xdr:spPr>
        <a:xfrm>
          <a:off x="4914900" y="1287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62865</xdr:rowOff>
    </xdr:from>
    <xdr:to>
      <xdr:col>5</xdr:col>
      <xdr:colOff>600075</xdr:colOff>
      <xdr:row>75</xdr:row>
      <xdr:rowOff>164464</xdr:rowOff>
    </xdr:to>
    <xdr:sp macro="" textlink="">
      <xdr:nvSpPr>
        <xdr:cNvPr id="390" name="円/楕円 389"/>
        <xdr:cNvSpPr/>
      </xdr:nvSpPr>
      <xdr:spPr>
        <a:xfrm>
          <a:off x="3937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149241</xdr:rowOff>
    </xdr:from>
    <xdr:ext cx="736600" cy="259045"/>
    <xdr:sp macro="" textlink="">
      <xdr:nvSpPr>
        <xdr:cNvPr id="391" name="テキスト ボックス 390"/>
        <xdr:cNvSpPr txBox="1"/>
      </xdr:nvSpPr>
      <xdr:spPr>
        <a:xfrm>
          <a:off x="3606800" y="13007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32385</xdr:rowOff>
    </xdr:from>
    <xdr:to>
      <xdr:col>4</xdr:col>
      <xdr:colOff>396875</xdr:colOff>
      <xdr:row>75</xdr:row>
      <xdr:rowOff>133985</xdr:rowOff>
    </xdr:to>
    <xdr:sp macro="" textlink="">
      <xdr:nvSpPr>
        <xdr:cNvPr id="392" name="円/楕円 391"/>
        <xdr:cNvSpPr/>
      </xdr:nvSpPr>
      <xdr:spPr>
        <a:xfrm>
          <a:off x="30480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118763</xdr:rowOff>
    </xdr:from>
    <xdr:ext cx="762000" cy="259045"/>
    <xdr:sp macro="" textlink="">
      <xdr:nvSpPr>
        <xdr:cNvPr id="393" name="テキスト ボックス 392"/>
        <xdr:cNvSpPr txBox="1"/>
      </xdr:nvSpPr>
      <xdr:spPr>
        <a:xfrm>
          <a:off x="2717800" y="129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22860</xdr:rowOff>
    </xdr:from>
    <xdr:to>
      <xdr:col>3</xdr:col>
      <xdr:colOff>193675</xdr:colOff>
      <xdr:row>75</xdr:row>
      <xdr:rowOff>124460</xdr:rowOff>
    </xdr:to>
    <xdr:sp macro="" textlink="">
      <xdr:nvSpPr>
        <xdr:cNvPr id="394" name="円/楕円 393"/>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109238</xdr:rowOff>
    </xdr:from>
    <xdr:ext cx="762000" cy="259045"/>
    <xdr:sp macro="" textlink="">
      <xdr:nvSpPr>
        <xdr:cNvPr id="395" name="テキスト ボックス 394"/>
        <xdr:cNvSpPr txBox="1"/>
      </xdr:nvSpPr>
      <xdr:spPr>
        <a:xfrm>
          <a:off x="18288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7620</xdr:rowOff>
    </xdr:from>
    <xdr:to>
      <xdr:col>1</xdr:col>
      <xdr:colOff>676275</xdr:colOff>
      <xdr:row>75</xdr:row>
      <xdr:rowOff>109220</xdr:rowOff>
    </xdr:to>
    <xdr:sp macro="" textlink="">
      <xdr:nvSpPr>
        <xdr:cNvPr id="396" name="円/楕円 395"/>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93997</xdr:rowOff>
    </xdr:from>
    <xdr:ext cx="762000" cy="259045"/>
    <xdr:sp macro="" textlink="">
      <xdr:nvSpPr>
        <xdr:cNvPr id="397" name="テキスト ボックス 396"/>
        <xdr:cNvSpPr txBox="1"/>
      </xdr:nvSpPr>
      <xdr:spPr>
        <a:xfrm>
          <a:off x="939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2.7</a:t>
          </a:r>
          <a:r>
            <a:rPr kumimoji="1" lang="ja-JP" altLang="en-US" sz="1300">
              <a:latin typeface="ＭＳ Ｐゴシック"/>
            </a:rPr>
            <a:t>ポイント減少し</a:t>
          </a:r>
          <a:r>
            <a:rPr kumimoji="1" lang="en-US" altLang="ja-JP" sz="1300">
              <a:latin typeface="ＭＳ Ｐゴシック"/>
            </a:rPr>
            <a:t>65.3</a:t>
          </a:r>
          <a:r>
            <a:rPr kumimoji="1" lang="ja-JP" altLang="en-US" sz="1300">
              <a:latin typeface="ＭＳ Ｐゴシック"/>
            </a:rPr>
            <a:t>％となっており、類似団体よりも</a:t>
          </a:r>
          <a:r>
            <a:rPr kumimoji="1" lang="en-US" altLang="ja-JP" sz="1300">
              <a:latin typeface="ＭＳ Ｐゴシック"/>
            </a:rPr>
            <a:t>4.1</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補助費等の広域連合負担金において大規模事業が予定されていることから、市の計画との整合性を保ちながら負担の平準化を図る。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83565</xdr:rowOff>
    </xdr:from>
    <xdr:to>
      <xdr:col>24</xdr:col>
      <xdr:colOff>31750</xdr:colOff>
      <xdr:row>78</xdr:row>
      <xdr:rowOff>35561</xdr:rowOff>
    </xdr:to>
    <xdr:cxnSp macro="">
      <xdr:nvCxnSpPr>
        <xdr:cNvPr id="428" name="直線コネクタ 427"/>
        <xdr:cNvCxnSpPr/>
      </xdr:nvCxnSpPr>
      <xdr:spPr>
        <a:xfrm flipV="1">
          <a:off x="15671800" y="13285215"/>
          <a:ext cx="8382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143002</xdr:rowOff>
    </xdr:from>
    <xdr:to>
      <xdr:col>22</xdr:col>
      <xdr:colOff>565150</xdr:colOff>
      <xdr:row>78</xdr:row>
      <xdr:rowOff>35561</xdr:rowOff>
    </xdr:to>
    <xdr:cxnSp macro="">
      <xdr:nvCxnSpPr>
        <xdr:cNvPr id="431" name="直線コネクタ 430"/>
        <xdr:cNvCxnSpPr/>
      </xdr:nvCxnSpPr>
      <xdr:spPr>
        <a:xfrm>
          <a:off x="14782800" y="133446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143002</xdr:rowOff>
    </xdr:from>
    <xdr:to>
      <xdr:col>21</xdr:col>
      <xdr:colOff>361950</xdr:colOff>
      <xdr:row>78</xdr:row>
      <xdr:rowOff>76708</xdr:rowOff>
    </xdr:to>
    <xdr:cxnSp macro="">
      <xdr:nvCxnSpPr>
        <xdr:cNvPr id="434" name="直線コネクタ 433"/>
        <xdr:cNvCxnSpPr/>
      </xdr:nvCxnSpPr>
      <xdr:spPr>
        <a:xfrm flipV="1">
          <a:off x="13893800" y="133446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76708</xdr:rowOff>
    </xdr:from>
    <xdr:to>
      <xdr:col>20</xdr:col>
      <xdr:colOff>158750</xdr:colOff>
      <xdr:row>78</xdr:row>
      <xdr:rowOff>94996</xdr:rowOff>
    </xdr:to>
    <xdr:cxnSp macro="">
      <xdr:nvCxnSpPr>
        <xdr:cNvPr id="437" name="直線コネクタ 436"/>
        <xdr:cNvCxnSpPr/>
      </xdr:nvCxnSpPr>
      <xdr:spPr>
        <a:xfrm flipV="1">
          <a:off x="13004800" y="134498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32765</xdr:rowOff>
    </xdr:from>
    <xdr:to>
      <xdr:col>24</xdr:col>
      <xdr:colOff>82550</xdr:colOff>
      <xdr:row>77</xdr:row>
      <xdr:rowOff>134365</xdr:rowOff>
    </xdr:to>
    <xdr:sp macro="" textlink="">
      <xdr:nvSpPr>
        <xdr:cNvPr id="447" name="円/楕円 446"/>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49292</xdr:rowOff>
    </xdr:from>
    <xdr:ext cx="762000" cy="259045"/>
    <xdr:sp macro="" textlink="">
      <xdr:nvSpPr>
        <xdr:cNvPr id="448" name="公債費以外該当値テキスト"/>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156211</xdr:rowOff>
    </xdr:from>
    <xdr:to>
      <xdr:col>22</xdr:col>
      <xdr:colOff>615950</xdr:colOff>
      <xdr:row>78</xdr:row>
      <xdr:rowOff>86361</xdr:rowOff>
    </xdr:to>
    <xdr:sp macro="" textlink="">
      <xdr:nvSpPr>
        <xdr:cNvPr id="449" name="円/楕円 448"/>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50" name="テキスト ボックス 449"/>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92202</xdr:rowOff>
    </xdr:from>
    <xdr:to>
      <xdr:col>21</xdr:col>
      <xdr:colOff>412750</xdr:colOff>
      <xdr:row>78</xdr:row>
      <xdr:rowOff>22352</xdr:rowOff>
    </xdr:to>
    <xdr:sp macro="" textlink="">
      <xdr:nvSpPr>
        <xdr:cNvPr id="451" name="円/楕円 450"/>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32529</xdr:rowOff>
    </xdr:from>
    <xdr:ext cx="762000" cy="259045"/>
    <xdr:sp macro="" textlink="">
      <xdr:nvSpPr>
        <xdr:cNvPr id="452" name="テキスト ボックス 451"/>
        <xdr:cNvSpPr txBox="1"/>
      </xdr:nvSpPr>
      <xdr:spPr>
        <a:xfrm>
          <a:off x="14401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25908</xdr:rowOff>
    </xdr:from>
    <xdr:to>
      <xdr:col>20</xdr:col>
      <xdr:colOff>209550</xdr:colOff>
      <xdr:row>78</xdr:row>
      <xdr:rowOff>127508</xdr:rowOff>
    </xdr:to>
    <xdr:sp macro="" textlink="">
      <xdr:nvSpPr>
        <xdr:cNvPr id="453" name="円/楕円 452"/>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137685</xdr:rowOff>
    </xdr:from>
    <xdr:ext cx="762000" cy="259045"/>
    <xdr:sp macro="" textlink="">
      <xdr:nvSpPr>
        <xdr:cNvPr id="454" name="テキスト ボックス 453"/>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44196</xdr:rowOff>
    </xdr:from>
    <xdr:to>
      <xdr:col>19</xdr:col>
      <xdr:colOff>6350</xdr:colOff>
      <xdr:row>78</xdr:row>
      <xdr:rowOff>145796</xdr:rowOff>
    </xdr:to>
    <xdr:sp macro="" textlink="">
      <xdr:nvSpPr>
        <xdr:cNvPr id="455" name="円/楕円 454"/>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130573</xdr:rowOff>
    </xdr:from>
    <xdr:ext cx="762000" cy="259045"/>
    <xdr:sp macro="" textlink="">
      <xdr:nvSpPr>
        <xdr:cNvPr id="456" name="テキスト ボックス 455"/>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熊本県上天草市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131681</xdr:rowOff>
    </xdr:from>
    <xdr:to>
      <xdr:col>4</xdr:col>
      <xdr:colOff>1117600</xdr:colOff>
      <xdr:row>15</xdr:row>
      <xdr:rowOff>171131</xdr:rowOff>
    </xdr:to>
    <xdr:cxnSp macro="">
      <xdr:nvCxnSpPr>
        <xdr:cNvPr id="52" name="直線コネクタ 51"/>
        <xdr:cNvCxnSpPr/>
      </xdr:nvCxnSpPr>
      <xdr:spPr bwMode="auto">
        <a:xfrm flipV="1">
          <a:off x="5003800" y="2751056"/>
          <a:ext cx="647700" cy="3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171131</xdr:rowOff>
    </xdr:from>
    <xdr:to>
      <xdr:col>4</xdr:col>
      <xdr:colOff>469900</xdr:colOff>
      <xdr:row>16</xdr:row>
      <xdr:rowOff>88900</xdr:rowOff>
    </xdr:to>
    <xdr:cxnSp macro="">
      <xdr:nvCxnSpPr>
        <xdr:cNvPr id="55" name="直線コネクタ 54"/>
        <xdr:cNvCxnSpPr/>
      </xdr:nvCxnSpPr>
      <xdr:spPr bwMode="auto">
        <a:xfrm flipV="1">
          <a:off x="4305300" y="2790506"/>
          <a:ext cx="698500" cy="89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9168</xdr:rowOff>
    </xdr:from>
    <xdr:to>
      <xdr:col>3</xdr:col>
      <xdr:colOff>904875</xdr:colOff>
      <xdr:row>16</xdr:row>
      <xdr:rowOff>88900</xdr:rowOff>
    </xdr:to>
    <xdr:cxnSp macro="">
      <xdr:nvCxnSpPr>
        <xdr:cNvPr id="58" name="直線コネクタ 57"/>
        <xdr:cNvCxnSpPr/>
      </xdr:nvCxnSpPr>
      <xdr:spPr bwMode="auto">
        <a:xfrm>
          <a:off x="3606800" y="2799993"/>
          <a:ext cx="698500" cy="7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132171</xdr:rowOff>
    </xdr:from>
    <xdr:to>
      <xdr:col>3</xdr:col>
      <xdr:colOff>206375</xdr:colOff>
      <xdr:row>16</xdr:row>
      <xdr:rowOff>9168</xdr:rowOff>
    </xdr:to>
    <xdr:cxnSp macro="">
      <xdr:nvCxnSpPr>
        <xdr:cNvPr id="61" name="直線コネクタ 60"/>
        <xdr:cNvCxnSpPr/>
      </xdr:nvCxnSpPr>
      <xdr:spPr bwMode="auto">
        <a:xfrm>
          <a:off x="2908300" y="2751546"/>
          <a:ext cx="698500" cy="48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80881</xdr:rowOff>
    </xdr:from>
    <xdr:to>
      <xdr:col>5</xdr:col>
      <xdr:colOff>34925</xdr:colOff>
      <xdr:row>16</xdr:row>
      <xdr:rowOff>11031</xdr:rowOff>
    </xdr:to>
    <xdr:sp macro="" textlink="">
      <xdr:nvSpPr>
        <xdr:cNvPr id="71" name="円/楕円 70"/>
        <xdr:cNvSpPr/>
      </xdr:nvSpPr>
      <xdr:spPr bwMode="auto">
        <a:xfrm>
          <a:off x="5600700" y="2700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97408</xdr:rowOff>
    </xdr:from>
    <xdr:ext cx="762000" cy="259045"/>
    <xdr:sp macro="" textlink="">
      <xdr:nvSpPr>
        <xdr:cNvPr id="72" name="人口1人当たり決算額の推移該当値テキスト130"/>
        <xdr:cNvSpPr txBox="1"/>
      </xdr:nvSpPr>
      <xdr:spPr>
        <a:xfrm>
          <a:off x="5740400" y="254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112,630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120331</xdr:rowOff>
    </xdr:from>
    <xdr:to>
      <xdr:col>4</xdr:col>
      <xdr:colOff>520700</xdr:colOff>
      <xdr:row>16</xdr:row>
      <xdr:rowOff>50481</xdr:rowOff>
    </xdr:to>
    <xdr:sp macro="" textlink="">
      <xdr:nvSpPr>
        <xdr:cNvPr id="73" name="円/楕円 72"/>
        <xdr:cNvSpPr/>
      </xdr:nvSpPr>
      <xdr:spPr bwMode="auto">
        <a:xfrm>
          <a:off x="4953000" y="2739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60658</xdr:rowOff>
    </xdr:from>
    <xdr:ext cx="736600" cy="259045"/>
    <xdr:sp macro="" textlink="">
      <xdr:nvSpPr>
        <xdr:cNvPr id="74" name="テキスト ボックス 73"/>
        <xdr:cNvSpPr txBox="1"/>
      </xdr:nvSpPr>
      <xdr:spPr>
        <a:xfrm>
          <a:off x="4622800" y="250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110,214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38100</xdr:rowOff>
    </xdr:from>
    <xdr:to>
      <xdr:col>3</xdr:col>
      <xdr:colOff>955675</xdr:colOff>
      <xdr:row>16</xdr:row>
      <xdr:rowOff>139700</xdr:rowOff>
    </xdr:to>
    <xdr:sp macro="" textlink="">
      <xdr:nvSpPr>
        <xdr:cNvPr id="75" name="円/楕円 74"/>
        <xdr:cNvSpPr/>
      </xdr:nvSpPr>
      <xdr:spPr bwMode="auto">
        <a:xfrm>
          <a:off x="4254500" y="2828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149877</xdr:rowOff>
    </xdr:from>
    <xdr:ext cx="762000" cy="259045"/>
    <xdr:sp macro="" textlink="">
      <xdr:nvSpPr>
        <xdr:cNvPr id="76" name="テキスト ボックス 75"/>
        <xdr:cNvSpPr txBox="1"/>
      </xdr:nvSpPr>
      <xdr:spPr>
        <a:xfrm>
          <a:off x="3924300" y="259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104,750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129818</xdr:rowOff>
    </xdr:from>
    <xdr:to>
      <xdr:col>3</xdr:col>
      <xdr:colOff>257175</xdr:colOff>
      <xdr:row>16</xdr:row>
      <xdr:rowOff>59968</xdr:rowOff>
    </xdr:to>
    <xdr:sp macro="" textlink="">
      <xdr:nvSpPr>
        <xdr:cNvPr id="77" name="円/楕円 76"/>
        <xdr:cNvSpPr/>
      </xdr:nvSpPr>
      <xdr:spPr bwMode="auto">
        <a:xfrm>
          <a:off x="3556000" y="274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70145</xdr:rowOff>
    </xdr:from>
    <xdr:ext cx="762000" cy="259045"/>
    <xdr:sp macro="" textlink="">
      <xdr:nvSpPr>
        <xdr:cNvPr id="78" name="テキスト ボックス 77"/>
        <xdr:cNvSpPr txBox="1"/>
      </xdr:nvSpPr>
      <xdr:spPr>
        <a:xfrm>
          <a:off x="3225800" y="2518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109,633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81371</xdr:rowOff>
    </xdr:from>
    <xdr:to>
      <xdr:col>2</xdr:col>
      <xdr:colOff>692150</xdr:colOff>
      <xdr:row>16</xdr:row>
      <xdr:rowOff>11521</xdr:rowOff>
    </xdr:to>
    <xdr:sp macro="" textlink="">
      <xdr:nvSpPr>
        <xdr:cNvPr id="79" name="円/楕円 78"/>
        <xdr:cNvSpPr/>
      </xdr:nvSpPr>
      <xdr:spPr bwMode="auto">
        <a:xfrm>
          <a:off x="2857500" y="2700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21698</xdr:rowOff>
    </xdr:from>
    <xdr:ext cx="762000" cy="259045"/>
    <xdr:sp macro="" textlink="">
      <xdr:nvSpPr>
        <xdr:cNvPr id="80" name="テキスト ボックス 79"/>
        <xdr:cNvSpPr txBox="1"/>
      </xdr:nvSpPr>
      <xdr:spPr>
        <a:xfrm>
          <a:off x="2527300" y="246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288510</xdr:rowOff>
    </xdr:from>
    <xdr:to>
      <xdr:col>4</xdr:col>
      <xdr:colOff>1117600</xdr:colOff>
      <xdr:row>37</xdr:row>
      <xdr:rowOff>297531</xdr:rowOff>
    </xdr:to>
    <xdr:cxnSp macro="">
      <xdr:nvCxnSpPr>
        <xdr:cNvPr id="114" name="直線コネクタ 113"/>
        <xdr:cNvCxnSpPr/>
      </xdr:nvCxnSpPr>
      <xdr:spPr bwMode="auto">
        <a:xfrm>
          <a:off x="5003800" y="7413210"/>
          <a:ext cx="647700" cy="9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278097</xdr:rowOff>
    </xdr:from>
    <xdr:to>
      <xdr:col>4</xdr:col>
      <xdr:colOff>469900</xdr:colOff>
      <xdr:row>37</xdr:row>
      <xdr:rowOff>288510</xdr:rowOff>
    </xdr:to>
    <xdr:cxnSp macro="">
      <xdr:nvCxnSpPr>
        <xdr:cNvPr id="117" name="直線コネクタ 116"/>
        <xdr:cNvCxnSpPr/>
      </xdr:nvCxnSpPr>
      <xdr:spPr bwMode="auto">
        <a:xfrm>
          <a:off x="4305300" y="7402797"/>
          <a:ext cx="698500" cy="10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278097</xdr:rowOff>
    </xdr:from>
    <xdr:to>
      <xdr:col>3</xdr:col>
      <xdr:colOff>904875</xdr:colOff>
      <xdr:row>37</xdr:row>
      <xdr:rowOff>279384</xdr:rowOff>
    </xdr:to>
    <xdr:cxnSp macro="">
      <xdr:nvCxnSpPr>
        <xdr:cNvPr id="120" name="直線コネクタ 119"/>
        <xdr:cNvCxnSpPr/>
      </xdr:nvCxnSpPr>
      <xdr:spPr bwMode="auto">
        <a:xfrm flipV="1">
          <a:off x="3606800" y="7402797"/>
          <a:ext cx="698500" cy="1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279384</xdr:rowOff>
    </xdr:from>
    <xdr:to>
      <xdr:col>3</xdr:col>
      <xdr:colOff>206375</xdr:colOff>
      <xdr:row>37</xdr:row>
      <xdr:rowOff>280550</xdr:rowOff>
    </xdr:to>
    <xdr:cxnSp macro="">
      <xdr:nvCxnSpPr>
        <xdr:cNvPr id="123" name="直線コネクタ 122"/>
        <xdr:cNvCxnSpPr/>
      </xdr:nvCxnSpPr>
      <xdr:spPr bwMode="auto">
        <a:xfrm flipV="1">
          <a:off x="2908300" y="7404084"/>
          <a:ext cx="698500" cy="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246731</xdr:rowOff>
    </xdr:from>
    <xdr:to>
      <xdr:col>5</xdr:col>
      <xdr:colOff>34925</xdr:colOff>
      <xdr:row>38</xdr:row>
      <xdr:rowOff>5431</xdr:rowOff>
    </xdr:to>
    <xdr:sp macro="" textlink="">
      <xdr:nvSpPr>
        <xdr:cNvPr id="133" name="円/楕円 132"/>
        <xdr:cNvSpPr/>
      </xdr:nvSpPr>
      <xdr:spPr bwMode="auto">
        <a:xfrm>
          <a:off x="5600700" y="737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28308</xdr:rowOff>
    </xdr:from>
    <xdr:ext cx="762000" cy="259045"/>
    <xdr:sp macro="" textlink="">
      <xdr:nvSpPr>
        <xdr:cNvPr id="134" name="人口1人当たり決算額の推移該当値テキスト445"/>
        <xdr:cNvSpPr txBox="1"/>
      </xdr:nvSpPr>
      <xdr:spPr>
        <a:xfrm>
          <a:off x="5740400" y="715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35,241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237710</xdr:rowOff>
    </xdr:from>
    <xdr:to>
      <xdr:col>4</xdr:col>
      <xdr:colOff>520700</xdr:colOff>
      <xdr:row>37</xdr:row>
      <xdr:rowOff>339310</xdr:rowOff>
    </xdr:to>
    <xdr:sp macro="" textlink="">
      <xdr:nvSpPr>
        <xdr:cNvPr id="135" name="円/楕円 134"/>
        <xdr:cNvSpPr/>
      </xdr:nvSpPr>
      <xdr:spPr bwMode="auto">
        <a:xfrm>
          <a:off x="4953000" y="736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6587</xdr:rowOff>
    </xdr:from>
    <xdr:ext cx="736600" cy="259045"/>
    <xdr:sp macro="" textlink="">
      <xdr:nvSpPr>
        <xdr:cNvPr id="136" name="テキスト ボックス 135"/>
        <xdr:cNvSpPr txBox="1"/>
      </xdr:nvSpPr>
      <xdr:spPr>
        <a:xfrm>
          <a:off x="4622800" y="7131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37,609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227297</xdr:rowOff>
    </xdr:from>
    <xdr:to>
      <xdr:col>3</xdr:col>
      <xdr:colOff>955675</xdr:colOff>
      <xdr:row>37</xdr:row>
      <xdr:rowOff>328897</xdr:rowOff>
    </xdr:to>
    <xdr:sp macro="" textlink="">
      <xdr:nvSpPr>
        <xdr:cNvPr id="137" name="円/楕円 136"/>
        <xdr:cNvSpPr/>
      </xdr:nvSpPr>
      <xdr:spPr bwMode="auto">
        <a:xfrm>
          <a:off x="4254500" y="735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167624</xdr:rowOff>
    </xdr:from>
    <xdr:ext cx="762000" cy="259045"/>
    <xdr:sp macro="" textlink="">
      <xdr:nvSpPr>
        <xdr:cNvPr id="138" name="テキスト ボックス 137"/>
        <xdr:cNvSpPr txBox="1"/>
      </xdr:nvSpPr>
      <xdr:spPr>
        <a:xfrm>
          <a:off x="3924300" y="712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40,342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228584</xdr:rowOff>
    </xdr:from>
    <xdr:to>
      <xdr:col>3</xdr:col>
      <xdr:colOff>257175</xdr:colOff>
      <xdr:row>37</xdr:row>
      <xdr:rowOff>330184</xdr:rowOff>
    </xdr:to>
    <xdr:sp macro="" textlink="">
      <xdr:nvSpPr>
        <xdr:cNvPr id="139" name="円/楕円 138"/>
        <xdr:cNvSpPr/>
      </xdr:nvSpPr>
      <xdr:spPr bwMode="auto">
        <a:xfrm>
          <a:off x="3556000" y="7353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168911</xdr:rowOff>
    </xdr:from>
    <xdr:ext cx="762000" cy="259045"/>
    <xdr:sp macro="" textlink="">
      <xdr:nvSpPr>
        <xdr:cNvPr id="140" name="テキスト ボックス 139"/>
        <xdr:cNvSpPr txBox="1"/>
      </xdr:nvSpPr>
      <xdr:spPr>
        <a:xfrm>
          <a:off x="3225800" y="71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40,004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229750</xdr:rowOff>
    </xdr:from>
    <xdr:to>
      <xdr:col>2</xdr:col>
      <xdr:colOff>692150</xdr:colOff>
      <xdr:row>37</xdr:row>
      <xdr:rowOff>331350</xdr:rowOff>
    </xdr:to>
    <xdr:sp macro="" textlink="">
      <xdr:nvSpPr>
        <xdr:cNvPr id="141" name="円/楕円 140"/>
        <xdr:cNvSpPr/>
      </xdr:nvSpPr>
      <xdr:spPr bwMode="auto">
        <a:xfrm>
          <a:off x="2857500" y="7354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170077</xdr:rowOff>
    </xdr:from>
    <xdr:ext cx="762000" cy="259045"/>
    <xdr:sp macro="" textlink="">
      <xdr:nvSpPr>
        <xdr:cNvPr id="142" name="テキスト ボックス 141"/>
        <xdr:cNvSpPr txBox="1"/>
      </xdr:nvSpPr>
      <xdr:spPr>
        <a:xfrm>
          <a:off x="2527300" y="71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熊本県上天草市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29,108
29,034
12,691.00
18,005,668
16,921,023
936,707
11,033,431
17,042,402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34287</xdr:rowOff>
    </xdr:from>
    <xdr:to>
      <xdr:col>6</xdr:col>
      <xdr:colOff>511175</xdr:colOff>
      <xdr:row>35</xdr:row>
      <xdr:rowOff>89422</xdr:rowOff>
    </xdr:to>
    <xdr:cxnSp macro="">
      <xdr:nvCxnSpPr>
        <xdr:cNvPr id="65" name="直線コネクタ 64"/>
        <xdr:cNvCxnSpPr/>
      </xdr:nvCxnSpPr>
      <xdr:spPr>
        <a:xfrm flipV="1">
          <a:off x="3797300" y="6035037"/>
          <a:ext cx="838200" cy="5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89422</xdr:rowOff>
    </xdr:from>
    <xdr:to>
      <xdr:col>5</xdr:col>
      <xdr:colOff>358775</xdr:colOff>
      <xdr:row>35</xdr:row>
      <xdr:rowOff>170390</xdr:rowOff>
    </xdr:to>
    <xdr:cxnSp macro="">
      <xdr:nvCxnSpPr>
        <xdr:cNvPr id="68" name="直線コネクタ 67"/>
        <xdr:cNvCxnSpPr/>
      </xdr:nvCxnSpPr>
      <xdr:spPr>
        <a:xfrm flipV="1">
          <a:off x="2908300" y="6090172"/>
          <a:ext cx="889000" cy="8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86408</xdr:rowOff>
    </xdr:from>
    <xdr:to>
      <xdr:col>4</xdr:col>
      <xdr:colOff>155575</xdr:colOff>
      <xdr:row>35</xdr:row>
      <xdr:rowOff>170390</xdr:rowOff>
    </xdr:to>
    <xdr:cxnSp macro="">
      <xdr:nvCxnSpPr>
        <xdr:cNvPr id="71" name="直線コネクタ 70"/>
        <xdr:cNvCxnSpPr/>
      </xdr:nvCxnSpPr>
      <xdr:spPr>
        <a:xfrm>
          <a:off x="2019300" y="6087158"/>
          <a:ext cx="889000" cy="8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22085</xdr:rowOff>
    </xdr:from>
    <xdr:to>
      <xdr:col>2</xdr:col>
      <xdr:colOff>638175</xdr:colOff>
      <xdr:row>35</xdr:row>
      <xdr:rowOff>86408</xdr:rowOff>
    </xdr:to>
    <xdr:cxnSp macro="">
      <xdr:nvCxnSpPr>
        <xdr:cNvPr id="74" name="直線コネクタ 73"/>
        <xdr:cNvCxnSpPr/>
      </xdr:nvCxnSpPr>
      <xdr:spPr>
        <a:xfrm>
          <a:off x="1130300" y="6022835"/>
          <a:ext cx="889000" cy="6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154937</xdr:rowOff>
    </xdr:from>
    <xdr:to>
      <xdr:col>6</xdr:col>
      <xdr:colOff>561975</xdr:colOff>
      <xdr:row>35</xdr:row>
      <xdr:rowOff>85087</xdr:rowOff>
    </xdr:to>
    <xdr:sp macro="" textlink="">
      <xdr:nvSpPr>
        <xdr:cNvPr id="84" name="円/楕円 83"/>
        <xdr:cNvSpPr/>
      </xdr:nvSpPr>
      <xdr:spPr>
        <a:xfrm>
          <a:off x="4584700" y="59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6364</xdr:rowOff>
    </xdr:from>
    <xdr:ext cx="534377" cy="259045"/>
    <xdr:sp macro="" textlink="">
      <xdr:nvSpPr>
        <xdr:cNvPr id="85" name="人件費該当値テキスト"/>
        <xdr:cNvSpPr txBox="1"/>
      </xdr:nvSpPr>
      <xdr:spPr>
        <a:xfrm>
          <a:off x="4686300" y="583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38622</xdr:rowOff>
    </xdr:from>
    <xdr:to>
      <xdr:col>5</xdr:col>
      <xdr:colOff>409575</xdr:colOff>
      <xdr:row>35</xdr:row>
      <xdr:rowOff>140222</xdr:rowOff>
    </xdr:to>
    <xdr:sp macro="" textlink="">
      <xdr:nvSpPr>
        <xdr:cNvPr id="86" name="円/楕円 85"/>
        <xdr:cNvSpPr/>
      </xdr:nvSpPr>
      <xdr:spPr>
        <a:xfrm>
          <a:off x="3746500" y="603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156749</xdr:rowOff>
    </xdr:from>
    <xdr:ext cx="534377" cy="259045"/>
    <xdr:sp macro="" textlink="">
      <xdr:nvSpPr>
        <xdr:cNvPr id="87" name="テキスト ボックス 86"/>
        <xdr:cNvSpPr txBox="1"/>
      </xdr:nvSpPr>
      <xdr:spPr>
        <a:xfrm>
          <a:off x="3530111" y="58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91,519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119590</xdr:rowOff>
    </xdr:from>
    <xdr:to>
      <xdr:col>4</xdr:col>
      <xdr:colOff>206375</xdr:colOff>
      <xdr:row>36</xdr:row>
      <xdr:rowOff>49740</xdr:rowOff>
    </xdr:to>
    <xdr:sp macro="" textlink="">
      <xdr:nvSpPr>
        <xdr:cNvPr id="88" name="円/楕円 87"/>
        <xdr:cNvSpPr/>
      </xdr:nvSpPr>
      <xdr:spPr>
        <a:xfrm>
          <a:off x="2857500" y="61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66267</xdr:rowOff>
    </xdr:from>
    <xdr:ext cx="534377" cy="259045"/>
    <xdr:sp macro="" textlink="">
      <xdr:nvSpPr>
        <xdr:cNvPr id="89" name="テキスト ボックス 88"/>
        <xdr:cNvSpPr txBox="1"/>
      </xdr:nvSpPr>
      <xdr:spPr>
        <a:xfrm>
          <a:off x="2641111" y="589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85,852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35608</xdr:rowOff>
    </xdr:from>
    <xdr:to>
      <xdr:col>3</xdr:col>
      <xdr:colOff>3175</xdr:colOff>
      <xdr:row>35</xdr:row>
      <xdr:rowOff>137208</xdr:rowOff>
    </xdr:to>
    <xdr:sp macro="" textlink="">
      <xdr:nvSpPr>
        <xdr:cNvPr id="90" name="円/楕円 89"/>
        <xdr:cNvSpPr/>
      </xdr:nvSpPr>
      <xdr:spPr>
        <a:xfrm>
          <a:off x="1968500" y="603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153735</xdr:rowOff>
    </xdr:from>
    <xdr:ext cx="534377" cy="259045"/>
    <xdr:sp macro="" textlink="">
      <xdr:nvSpPr>
        <xdr:cNvPr id="91" name="テキスト ボックス 90"/>
        <xdr:cNvSpPr txBox="1"/>
      </xdr:nvSpPr>
      <xdr:spPr>
        <a:xfrm>
          <a:off x="1752111" y="581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91,730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142735</xdr:rowOff>
    </xdr:from>
    <xdr:to>
      <xdr:col>1</xdr:col>
      <xdr:colOff>485775</xdr:colOff>
      <xdr:row>35</xdr:row>
      <xdr:rowOff>72885</xdr:rowOff>
    </xdr:to>
    <xdr:sp macro="" textlink="">
      <xdr:nvSpPr>
        <xdr:cNvPr id="92" name="円/楕円 91"/>
        <xdr:cNvSpPr/>
      </xdr:nvSpPr>
      <xdr:spPr>
        <a:xfrm>
          <a:off x="1079500" y="59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89412</xdr:rowOff>
    </xdr:from>
    <xdr:ext cx="534377" cy="259045"/>
    <xdr:sp macro="" textlink="">
      <xdr:nvSpPr>
        <xdr:cNvPr id="93" name="テキスト ボックス 92"/>
        <xdr:cNvSpPr txBox="1"/>
      </xdr:nvSpPr>
      <xdr:spPr>
        <a:xfrm>
          <a:off x="863111" y="574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138659</xdr:rowOff>
    </xdr:from>
    <xdr:to>
      <xdr:col>6</xdr:col>
      <xdr:colOff>511175</xdr:colOff>
      <xdr:row>57</xdr:row>
      <xdr:rowOff>157811</xdr:rowOff>
    </xdr:to>
    <xdr:cxnSp macro="">
      <xdr:nvCxnSpPr>
        <xdr:cNvPr id="123" name="直線コネクタ 122"/>
        <xdr:cNvCxnSpPr/>
      </xdr:nvCxnSpPr>
      <xdr:spPr>
        <a:xfrm>
          <a:off x="3797300" y="9911309"/>
          <a:ext cx="838200" cy="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126288</xdr:rowOff>
    </xdr:from>
    <xdr:to>
      <xdr:col>5</xdr:col>
      <xdr:colOff>358775</xdr:colOff>
      <xdr:row>57</xdr:row>
      <xdr:rowOff>138659</xdr:rowOff>
    </xdr:to>
    <xdr:cxnSp macro="">
      <xdr:nvCxnSpPr>
        <xdr:cNvPr id="126" name="直線コネクタ 125"/>
        <xdr:cNvCxnSpPr/>
      </xdr:nvCxnSpPr>
      <xdr:spPr>
        <a:xfrm>
          <a:off x="2908300" y="9898938"/>
          <a:ext cx="889000" cy="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126288</xdr:rowOff>
    </xdr:from>
    <xdr:to>
      <xdr:col>4</xdr:col>
      <xdr:colOff>155575</xdr:colOff>
      <xdr:row>58</xdr:row>
      <xdr:rowOff>1041</xdr:rowOff>
    </xdr:to>
    <xdr:cxnSp macro="">
      <xdr:nvCxnSpPr>
        <xdr:cNvPr id="129" name="直線コネクタ 128"/>
        <xdr:cNvCxnSpPr/>
      </xdr:nvCxnSpPr>
      <xdr:spPr>
        <a:xfrm flipV="1">
          <a:off x="2019300" y="9898938"/>
          <a:ext cx="889000" cy="4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114998</xdr:rowOff>
    </xdr:from>
    <xdr:to>
      <xdr:col>2</xdr:col>
      <xdr:colOff>638175</xdr:colOff>
      <xdr:row>58</xdr:row>
      <xdr:rowOff>1041</xdr:rowOff>
    </xdr:to>
    <xdr:cxnSp macro="">
      <xdr:nvCxnSpPr>
        <xdr:cNvPr id="132" name="直線コネクタ 131"/>
        <xdr:cNvCxnSpPr/>
      </xdr:nvCxnSpPr>
      <xdr:spPr>
        <a:xfrm>
          <a:off x="1130300" y="9887648"/>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107011</xdr:rowOff>
    </xdr:from>
    <xdr:to>
      <xdr:col>6</xdr:col>
      <xdr:colOff>561975</xdr:colOff>
      <xdr:row>58</xdr:row>
      <xdr:rowOff>37161</xdr:rowOff>
    </xdr:to>
    <xdr:sp macro="" textlink="">
      <xdr:nvSpPr>
        <xdr:cNvPr id="142" name="円/楕円 141"/>
        <xdr:cNvSpPr/>
      </xdr:nvSpPr>
      <xdr:spPr>
        <a:xfrm>
          <a:off x="4584700" y="98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85438</xdr:rowOff>
    </xdr:from>
    <xdr:ext cx="534377" cy="259045"/>
    <xdr:sp macro="" textlink="">
      <xdr:nvSpPr>
        <xdr:cNvPr id="143" name="物件費該当値テキスト"/>
        <xdr:cNvSpPr txBox="1"/>
      </xdr:nvSpPr>
      <xdr:spPr>
        <a:xfrm>
          <a:off x="4686300" y="985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48,074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87859</xdr:rowOff>
    </xdr:from>
    <xdr:to>
      <xdr:col>5</xdr:col>
      <xdr:colOff>409575</xdr:colOff>
      <xdr:row>58</xdr:row>
      <xdr:rowOff>18009</xdr:rowOff>
    </xdr:to>
    <xdr:sp macro="" textlink="">
      <xdr:nvSpPr>
        <xdr:cNvPr id="144" name="円/楕円 143"/>
        <xdr:cNvSpPr/>
      </xdr:nvSpPr>
      <xdr:spPr>
        <a:xfrm>
          <a:off x="3746500" y="98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9136</xdr:rowOff>
    </xdr:from>
    <xdr:ext cx="534377" cy="259045"/>
    <xdr:sp macro="" textlink="">
      <xdr:nvSpPr>
        <xdr:cNvPr id="145" name="テキスト ボックス 144"/>
        <xdr:cNvSpPr txBox="1"/>
      </xdr:nvSpPr>
      <xdr:spPr>
        <a:xfrm>
          <a:off x="3530111" y="995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75488</xdr:rowOff>
    </xdr:from>
    <xdr:to>
      <xdr:col>4</xdr:col>
      <xdr:colOff>206375</xdr:colOff>
      <xdr:row>58</xdr:row>
      <xdr:rowOff>5638</xdr:rowOff>
    </xdr:to>
    <xdr:sp macro="" textlink="">
      <xdr:nvSpPr>
        <xdr:cNvPr id="146" name="円/楕円 145"/>
        <xdr:cNvSpPr/>
      </xdr:nvSpPr>
      <xdr:spPr>
        <a:xfrm>
          <a:off x="2857500" y="984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168215</xdr:rowOff>
    </xdr:from>
    <xdr:ext cx="534377" cy="259045"/>
    <xdr:sp macro="" textlink="">
      <xdr:nvSpPr>
        <xdr:cNvPr id="147" name="テキスト ボックス 146"/>
        <xdr:cNvSpPr txBox="1"/>
      </xdr:nvSpPr>
      <xdr:spPr>
        <a:xfrm>
          <a:off x="2641111" y="994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121691</xdr:rowOff>
    </xdr:from>
    <xdr:to>
      <xdr:col>3</xdr:col>
      <xdr:colOff>3175</xdr:colOff>
      <xdr:row>58</xdr:row>
      <xdr:rowOff>51841</xdr:rowOff>
    </xdr:to>
    <xdr:sp macro="" textlink="">
      <xdr:nvSpPr>
        <xdr:cNvPr id="148" name="円/楕円 147"/>
        <xdr:cNvSpPr/>
      </xdr:nvSpPr>
      <xdr:spPr>
        <a:xfrm>
          <a:off x="1968500" y="98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42968</xdr:rowOff>
    </xdr:from>
    <xdr:ext cx="534377" cy="259045"/>
    <xdr:sp macro="" textlink="">
      <xdr:nvSpPr>
        <xdr:cNvPr id="149" name="テキスト ボックス 148"/>
        <xdr:cNvSpPr txBox="1"/>
      </xdr:nvSpPr>
      <xdr:spPr>
        <a:xfrm>
          <a:off x="1752111" y="99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64198</xdr:rowOff>
    </xdr:from>
    <xdr:to>
      <xdr:col>1</xdr:col>
      <xdr:colOff>485775</xdr:colOff>
      <xdr:row>57</xdr:row>
      <xdr:rowOff>165798</xdr:rowOff>
    </xdr:to>
    <xdr:sp macro="" textlink="">
      <xdr:nvSpPr>
        <xdr:cNvPr id="150" name="円/楕円 149"/>
        <xdr:cNvSpPr/>
      </xdr:nvSpPr>
      <xdr:spPr>
        <a:xfrm>
          <a:off x="1079500" y="98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156925</xdr:rowOff>
    </xdr:from>
    <xdr:ext cx="534377" cy="259045"/>
    <xdr:sp macro="" textlink="">
      <xdr:nvSpPr>
        <xdr:cNvPr id="151" name="テキスト ボックス 150"/>
        <xdr:cNvSpPr txBox="1"/>
      </xdr:nvSpPr>
      <xdr:spPr>
        <a:xfrm>
          <a:off x="863111" y="99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130136</xdr:rowOff>
    </xdr:from>
    <xdr:to>
      <xdr:col>6</xdr:col>
      <xdr:colOff>511175</xdr:colOff>
      <xdr:row>78</xdr:row>
      <xdr:rowOff>130784</xdr:rowOff>
    </xdr:to>
    <xdr:cxnSp macro="">
      <xdr:nvCxnSpPr>
        <xdr:cNvPr id="180" name="直線コネクタ 179"/>
        <xdr:cNvCxnSpPr/>
      </xdr:nvCxnSpPr>
      <xdr:spPr>
        <a:xfrm flipV="1">
          <a:off x="3797300" y="13503236"/>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130784</xdr:rowOff>
    </xdr:from>
    <xdr:to>
      <xdr:col>5</xdr:col>
      <xdr:colOff>358775</xdr:colOff>
      <xdr:row>78</xdr:row>
      <xdr:rowOff>157265</xdr:rowOff>
    </xdr:to>
    <xdr:cxnSp macro="">
      <xdr:nvCxnSpPr>
        <xdr:cNvPr id="183" name="直線コネクタ 182"/>
        <xdr:cNvCxnSpPr/>
      </xdr:nvCxnSpPr>
      <xdr:spPr>
        <a:xfrm flipV="1">
          <a:off x="2908300" y="13503884"/>
          <a:ext cx="889000" cy="2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120841</xdr:rowOff>
    </xdr:from>
    <xdr:to>
      <xdr:col>4</xdr:col>
      <xdr:colOff>155575</xdr:colOff>
      <xdr:row>78</xdr:row>
      <xdr:rowOff>157265</xdr:rowOff>
    </xdr:to>
    <xdr:cxnSp macro="">
      <xdr:nvCxnSpPr>
        <xdr:cNvPr id="186" name="直線コネクタ 185"/>
        <xdr:cNvCxnSpPr/>
      </xdr:nvCxnSpPr>
      <xdr:spPr>
        <a:xfrm>
          <a:off x="2019300" y="13493941"/>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120841</xdr:rowOff>
    </xdr:from>
    <xdr:to>
      <xdr:col>2</xdr:col>
      <xdr:colOff>638175</xdr:colOff>
      <xdr:row>78</xdr:row>
      <xdr:rowOff>133452</xdr:rowOff>
    </xdr:to>
    <xdr:cxnSp macro="">
      <xdr:nvCxnSpPr>
        <xdr:cNvPr id="189" name="直線コネクタ 188"/>
        <xdr:cNvCxnSpPr/>
      </xdr:nvCxnSpPr>
      <xdr:spPr>
        <a:xfrm flipV="1">
          <a:off x="1130300" y="13493941"/>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79336</xdr:rowOff>
    </xdr:from>
    <xdr:to>
      <xdr:col>6</xdr:col>
      <xdr:colOff>561975</xdr:colOff>
      <xdr:row>79</xdr:row>
      <xdr:rowOff>9486</xdr:rowOff>
    </xdr:to>
    <xdr:sp macro="" textlink="">
      <xdr:nvSpPr>
        <xdr:cNvPr id="199" name="円/楕円 198"/>
        <xdr:cNvSpPr/>
      </xdr:nvSpPr>
      <xdr:spPr>
        <a:xfrm>
          <a:off x="4584700" y="134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165713</xdr:rowOff>
    </xdr:from>
    <xdr:ext cx="469744" cy="259045"/>
    <xdr:sp macro="" textlink="">
      <xdr:nvSpPr>
        <xdr:cNvPr id="200" name="維持補修費該当値テキスト"/>
        <xdr:cNvSpPr txBox="1"/>
      </xdr:nvSpPr>
      <xdr:spPr>
        <a:xfrm>
          <a:off x="4686300" y="1336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79984</xdr:rowOff>
    </xdr:from>
    <xdr:to>
      <xdr:col>5</xdr:col>
      <xdr:colOff>409575</xdr:colOff>
      <xdr:row>79</xdr:row>
      <xdr:rowOff>10134</xdr:rowOff>
    </xdr:to>
    <xdr:sp macro="" textlink="">
      <xdr:nvSpPr>
        <xdr:cNvPr id="201" name="円/楕円 200"/>
        <xdr:cNvSpPr/>
      </xdr:nvSpPr>
      <xdr:spPr>
        <a:xfrm>
          <a:off x="3746500" y="134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1261</xdr:rowOff>
    </xdr:from>
    <xdr:ext cx="469744" cy="259045"/>
    <xdr:sp macro="" textlink="">
      <xdr:nvSpPr>
        <xdr:cNvPr id="202" name="テキスト ボックス 201"/>
        <xdr:cNvSpPr txBox="1"/>
      </xdr:nvSpPr>
      <xdr:spPr>
        <a:xfrm>
          <a:off x="3562427" y="1354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106465</xdr:rowOff>
    </xdr:from>
    <xdr:to>
      <xdr:col>4</xdr:col>
      <xdr:colOff>206375</xdr:colOff>
      <xdr:row>79</xdr:row>
      <xdr:rowOff>36615</xdr:rowOff>
    </xdr:to>
    <xdr:sp macro="" textlink="">
      <xdr:nvSpPr>
        <xdr:cNvPr id="203" name="円/楕円 202"/>
        <xdr:cNvSpPr/>
      </xdr:nvSpPr>
      <xdr:spPr>
        <a:xfrm>
          <a:off x="2857500" y="134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27742</xdr:rowOff>
    </xdr:from>
    <xdr:ext cx="469744" cy="259045"/>
    <xdr:sp macro="" textlink="">
      <xdr:nvSpPr>
        <xdr:cNvPr id="204" name="テキスト ボックス 203"/>
        <xdr:cNvSpPr txBox="1"/>
      </xdr:nvSpPr>
      <xdr:spPr>
        <a:xfrm>
          <a:off x="2673427" y="135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70041</xdr:rowOff>
    </xdr:from>
    <xdr:to>
      <xdr:col>3</xdr:col>
      <xdr:colOff>3175</xdr:colOff>
      <xdr:row>79</xdr:row>
      <xdr:rowOff>191</xdr:rowOff>
    </xdr:to>
    <xdr:sp macro="" textlink="">
      <xdr:nvSpPr>
        <xdr:cNvPr id="205" name="円/楕円 204"/>
        <xdr:cNvSpPr/>
      </xdr:nvSpPr>
      <xdr:spPr>
        <a:xfrm>
          <a:off x="1968500" y="1344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162768</xdr:rowOff>
    </xdr:from>
    <xdr:ext cx="469744" cy="259045"/>
    <xdr:sp macro="" textlink="">
      <xdr:nvSpPr>
        <xdr:cNvPr id="206" name="テキスト ボックス 205"/>
        <xdr:cNvSpPr txBox="1"/>
      </xdr:nvSpPr>
      <xdr:spPr>
        <a:xfrm>
          <a:off x="1784427" y="1353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82652</xdr:rowOff>
    </xdr:from>
    <xdr:to>
      <xdr:col>1</xdr:col>
      <xdr:colOff>485775</xdr:colOff>
      <xdr:row>79</xdr:row>
      <xdr:rowOff>12802</xdr:rowOff>
    </xdr:to>
    <xdr:sp macro="" textlink="">
      <xdr:nvSpPr>
        <xdr:cNvPr id="207" name="円/楕円 206"/>
        <xdr:cNvSpPr/>
      </xdr:nvSpPr>
      <xdr:spPr>
        <a:xfrm>
          <a:off x="1079500" y="134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3929</xdr:rowOff>
    </xdr:from>
    <xdr:ext cx="469744" cy="259045"/>
    <xdr:sp macro="" textlink="">
      <xdr:nvSpPr>
        <xdr:cNvPr id="208" name="テキスト ボックス 207"/>
        <xdr:cNvSpPr txBox="1"/>
      </xdr:nvSpPr>
      <xdr:spPr>
        <a:xfrm>
          <a:off x="895427" y="1354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165722</xdr:rowOff>
    </xdr:from>
    <xdr:to>
      <xdr:col>6</xdr:col>
      <xdr:colOff>511175</xdr:colOff>
      <xdr:row>96</xdr:row>
      <xdr:rowOff>25095</xdr:rowOff>
    </xdr:to>
    <xdr:cxnSp macro="">
      <xdr:nvCxnSpPr>
        <xdr:cNvPr id="238" name="直線コネクタ 237"/>
        <xdr:cNvCxnSpPr/>
      </xdr:nvCxnSpPr>
      <xdr:spPr>
        <a:xfrm>
          <a:off x="3797300" y="16453472"/>
          <a:ext cx="8382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165722</xdr:rowOff>
    </xdr:from>
    <xdr:to>
      <xdr:col>5</xdr:col>
      <xdr:colOff>358775</xdr:colOff>
      <xdr:row>96</xdr:row>
      <xdr:rowOff>138697</xdr:rowOff>
    </xdr:to>
    <xdr:cxnSp macro="">
      <xdr:nvCxnSpPr>
        <xdr:cNvPr id="241" name="直線コネクタ 240"/>
        <xdr:cNvCxnSpPr/>
      </xdr:nvCxnSpPr>
      <xdr:spPr>
        <a:xfrm flipV="1">
          <a:off x="2908300" y="16453472"/>
          <a:ext cx="889000" cy="1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137770</xdr:rowOff>
    </xdr:from>
    <xdr:to>
      <xdr:col>4</xdr:col>
      <xdr:colOff>155575</xdr:colOff>
      <xdr:row>96</xdr:row>
      <xdr:rowOff>138697</xdr:rowOff>
    </xdr:to>
    <xdr:cxnSp macro="">
      <xdr:nvCxnSpPr>
        <xdr:cNvPr id="244" name="直線コネクタ 243"/>
        <xdr:cNvCxnSpPr/>
      </xdr:nvCxnSpPr>
      <xdr:spPr>
        <a:xfrm>
          <a:off x="2019300" y="16596970"/>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137770</xdr:rowOff>
    </xdr:from>
    <xdr:to>
      <xdr:col>2</xdr:col>
      <xdr:colOff>638175</xdr:colOff>
      <xdr:row>97</xdr:row>
      <xdr:rowOff>16421</xdr:rowOff>
    </xdr:to>
    <xdr:cxnSp macro="">
      <xdr:nvCxnSpPr>
        <xdr:cNvPr id="247" name="直線コネクタ 246"/>
        <xdr:cNvCxnSpPr/>
      </xdr:nvCxnSpPr>
      <xdr:spPr>
        <a:xfrm flipV="1">
          <a:off x="1130300" y="16596970"/>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145745</xdr:rowOff>
    </xdr:from>
    <xdr:to>
      <xdr:col>6</xdr:col>
      <xdr:colOff>561975</xdr:colOff>
      <xdr:row>96</xdr:row>
      <xdr:rowOff>75895</xdr:rowOff>
    </xdr:to>
    <xdr:sp macro="" textlink="">
      <xdr:nvSpPr>
        <xdr:cNvPr id="257" name="円/楕円 256"/>
        <xdr:cNvSpPr/>
      </xdr:nvSpPr>
      <xdr:spPr>
        <a:xfrm>
          <a:off x="4584700" y="164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168622</xdr:rowOff>
    </xdr:from>
    <xdr:ext cx="599010" cy="259045"/>
    <xdr:sp macro="" textlink="">
      <xdr:nvSpPr>
        <xdr:cNvPr id="258" name="扶助費該当値テキスト"/>
        <xdr:cNvSpPr txBox="1"/>
      </xdr:nvSpPr>
      <xdr:spPr>
        <a:xfrm>
          <a:off x="4686300" y="162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102,024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114922</xdr:rowOff>
    </xdr:from>
    <xdr:to>
      <xdr:col>5</xdr:col>
      <xdr:colOff>409575</xdr:colOff>
      <xdr:row>96</xdr:row>
      <xdr:rowOff>45072</xdr:rowOff>
    </xdr:to>
    <xdr:sp macro="" textlink="">
      <xdr:nvSpPr>
        <xdr:cNvPr id="259" name="円/楕円 258"/>
        <xdr:cNvSpPr/>
      </xdr:nvSpPr>
      <xdr:spPr>
        <a:xfrm>
          <a:off x="3746500" y="164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61599</xdr:rowOff>
    </xdr:from>
    <xdr:ext cx="599010" cy="259045"/>
    <xdr:sp macro="" textlink="">
      <xdr:nvSpPr>
        <xdr:cNvPr id="260" name="テキスト ボックス 259"/>
        <xdr:cNvSpPr txBox="1"/>
      </xdr:nvSpPr>
      <xdr:spPr>
        <a:xfrm>
          <a:off x="3497794" y="1617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87897</xdr:rowOff>
    </xdr:from>
    <xdr:to>
      <xdr:col>4</xdr:col>
      <xdr:colOff>206375</xdr:colOff>
      <xdr:row>97</xdr:row>
      <xdr:rowOff>18047</xdr:rowOff>
    </xdr:to>
    <xdr:sp macro="" textlink="">
      <xdr:nvSpPr>
        <xdr:cNvPr id="261" name="円/楕円 260"/>
        <xdr:cNvSpPr/>
      </xdr:nvSpPr>
      <xdr:spPr>
        <a:xfrm>
          <a:off x="2857500" y="165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34574</xdr:rowOff>
    </xdr:from>
    <xdr:ext cx="534377" cy="259045"/>
    <xdr:sp macro="" textlink="">
      <xdr:nvSpPr>
        <xdr:cNvPr id="262" name="テキスト ボックス 261"/>
        <xdr:cNvSpPr txBox="1"/>
      </xdr:nvSpPr>
      <xdr:spPr>
        <a:xfrm>
          <a:off x="2641111" y="163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86970</xdr:rowOff>
    </xdr:from>
    <xdr:to>
      <xdr:col>3</xdr:col>
      <xdr:colOff>3175</xdr:colOff>
      <xdr:row>97</xdr:row>
      <xdr:rowOff>17120</xdr:rowOff>
    </xdr:to>
    <xdr:sp macro="" textlink="">
      <xdr:nvSpPr>
        <xdr:cNvPr id="263" name="円/楕円 262"/>
        <xdr:cNvSpPr/>
      </xdr:nvSpPr>
      <xdr:spPr>
        <a:xfrm>
          <a:off x="1968500" y="165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33647</xdr:rowOff>
    </xdr:from>
    <xdr:ext cx="534377" cy="259045"/>
    <xdr:sp macro="" textlink="">
      <xdr:nvSpPr>
        <xdr:cNvPr id="264" name="テキスト ボックス 263"/>
        <xdr:cNvSpPr txBox="1"/>
      </xdr:nvSpPr>
      <xdr:spPr>
        <a:xfrm>
          <a:off x="1752111" y="1632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93,152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137071</xdr:rowOff>
    </xdr:from>
    <xdr:to>
      <xdr:col>1</xdr:col>
      <xdr:colOff>485775</xdr:colOff>
      <xdr:row>97</xdr:row>
      <xdr:rowOff>67221</xdr:rowOff>
    </xdr:to>
    <xdr:sp macro="" textlink="">
      <xdr:nvSpPr>
        <xdr:cNvPr id="265" name="円/楕円 264"/>
        <xdr:cNvSpPr/>
      </xdr:nvSpPr>
      <xdr:spPr>
        <a:xfrm>
          <a:off x="1079500" y="165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83748</xdr:rowOff>
    </xdr:from>
    <xdr:ext cx="534377" cy="259045"/>
    <xdr:sp macro="" textlink="">
      <xdr:nvSpPr>
        <xdr:cNvPr id="266" name="テキスト ボックス 265"/>
        <xdr:cNvSpPr txBox="1"/>
      </xdr:nvSpPr>
      <xdr:spPr>
        <a:xfrm>
          <a:off x="863111" y="1637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150063</xdr:rowOff>
    </xdr:from>
    <xdr:to>
      <xdr:col>15</xdr:col>
      <xdr:colOff>180975</xdr:colOff>
      <xdr:row>35</xdr:row>
      <xdr:rowOff>95561</xdr:rowOff>
    </xdr:to>
    <xdr:cxnSp macro="">
      <xdr:nvCxnSpPr>
        <xdr:cNvPr id="299" name="直線コネクタ 298"/>
        <xdr:cNvCxnSpPr/>
      </xdr:nvCxnSpPr>
      <xdr:spPr>
        <a:xfrm flipV="1">
          <a:off x="9639300" y="5979363"/>
          <a:ext cx="838200" cy="1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549</xdr:rowOff>
    </xdr:from>
    <xdr:to>
      <xdr:col>14</xdr:col>
      <xdr:colOff>28575</xdr:colOff>
      <xdr:row>35</xdr:row>
      <xdr:rowOff>95561</xdr:rowOff>
    </xdr:to>
    <xdr:cxnSp macro="">
      <xdr:nvCxnSpPr>
        <xdr:cNvPr id="302" name="直線コネクタ 301"/>
        <xdr:cNvCxnSpPr/>
      </xdr:nvCxnSpPr>
      <xdr:spPr>
        <a:xfrm>
          <a:off x="8750300" y="6001299"/>
          <a:ext cx="889000" cy="9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549</xdr:rowOff>
    </xdr:from>
    <xdr:to>
      <xdr:col>12</xdr:col>
      <xdr:colOff>511175</xdr:colOff>
      <xdr:row>36</xdr:row>
      <xdr:rowOff>28953</xdr:rowOff>
    </xdr:to>
    <xdr:cxnSp macro="">
      <xdr:nvCxnSpPr>
        <xdr:cNvPr id="305" name="直線コネクタ 304"/>
        <xdr:cNvCxnSpPr/>
      </xdr:nvCxnSpPr>
      <xdr:spPr>
        <a:xfrm flipV="1">
          <a:off x="7861300" y="6001299"/>
          <a:ext cx="889000" cy="19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28953</xdr:rowOff>
    </xdr:from>
    <xdr:to>
      <xdr:col>11</xdr:col>
      <xdr:colOff>307975</xdr:colOff>
      <xdr:row>36</xdr:row>
      <xdr:rowOff>42526</xdr:rowOff>
    </xdr:to>
    <xdr:cxnSp macro="">
      <xdr:nvCxnSpPr>
        <xdr:cNvPr id="308" name="直線コネクタ 307"/>
        <xdr:cNvCxnSpPr/>
      </xdr:nvCxnSpPr>
      <xdr:spPr>
        <a:xfrm flipV="1">
          <a:off x="6972300" y="6201153"/>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99263</xdr:rowOff>
    </xdr:from>
    <xdr:to>
      <xdr:col>15</xdr:col>
      <xdr:colOff>231775</xdr:colOff>
      <xdr:row>35</xdr:row>
      <xdr:rowOff>29413</xdr:rowOff>
    </xdr:to>
    <xdr:sp macro="" textlink="">
      <xdr:nvSpPr>
        <xdr:cNvPr id="318" name="円/楕円 317"/>
        <xdr:cNvSpPr/>
      </xdr:nvSpPr>
      <xdr:spPr>
        <a:xfrm>
          <a:off x="10426700" y="592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122140</xdr:rowOff>
    </xdr:from>
    <xdr:ext cx="534377" cy="259045"/>
    <xdr:sp macro="" textlink="">
      <xdr:nvSpPr>
        <xdr:cNvPr id="319" name="補助費等該当値テキスト"/>
        <xdr:cNvSpPr txBox="1"/>
      </xdr:nvSpPr>
      <xdr:spPr>
        <a:xfrm>
          <a:off x="10528300" y="577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88,912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44761</xdr:rowOff>
    </xdr:from>
    <xdr:to>
      <xdr:col>14</xdr:col>
      <xdr:colOff>79375</xdr:colOff>
      <xdr:row>35</xdr:row>
      <xdr:rowOff>146361</xdr:rowOff>
    </xdr:to>
    <xdr:sp macro="" textlink="">
      <xdr:nvSpPr>
        <xdr:cNvPr id="320" name="円/楕円 319"/>
        <xdr:cNvSpPr/>
      </xdr:nvSpPr>
      <xdr:spPr>
        <a:xfrm>
          <a:off x="9588500" y="60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162888</xdr:rowOff>
    </xdr:from>
    <xdr:ext cx="534377" cy="259045"/>
    <xdr:sp macro="" textlink="">
      <xdr:nvSpPr>
        <xdr:cNvPr id="321" name="テキスト ボックス 320"/>
        <xdr:cNvSpPr txBox="1"/>
      </xdr:nvSpPr>
      <xdr:spPr>
        <a:xfrm>
          <a:off x="9372111" y="58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76,634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121199</xdr:rowOff>
    </xdr:from>
    <xdr:to>
      <xdr:col>12</xdr:col>
      <xdr:colOff>561975</xdr:colOff>
      <xdr:row>35</xdr:row>
      <xdr:rowOff>51349</xdr:rowOff>
    </xdr:to>
    <xdr:sp macro="" textlink="">
      <xdr:nvSpPr>
        <xdr:cNvPr id="322" name="円/楕円 321"/>
        <xdr:cNvSpPr/>
      </xdr:nvSpPr>
      <xdr:spPr>
        <a:xfrm>
          <a:off x="8699500" y="595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67876</xdr:rowOff>
    </xdr:from>
    <xdr:ext cx="534377" cy="259045"/>
    <xdr:sp macro="" textlink="">
      <xdr:nvSpPr>
        <xdr:cNvPr id="323" name="テキスト ボックス 322"/>
        <xdr:cNvSpPr txBox="1"/>
      </xdr:nvSpPr>
      <xdr:spPr>
        <a:xfrm>
          <a:off x="8483111" y="572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86,609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149603</xdr:rowOff>
    </xdr:from>
    <xdr:to>
      <xdr:col>11</xdr:col>
      <xdr:colOff>358775</xdr:colOff>
      <xdr:row>36</xdr:row>
      <xdr:rowOff>79753</xdr:rowOff>
    </xdr:to>
    <xdr:sp macro="" textlink="">
      <xdr:nvSpPr>
        <xdr:cNvPr id="324" name="円/楕円 323"/>
        <xdr:cNvSpPr/>
      </xdr:nvSpPr>
      <xdr:spPr>
        <a:xfrm>
          <a:off x="7810500" y="615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96280</xdr:rowOff>
    </xdr:from>
    <xdr:ext cx="534377" cy="259045"/>
    <xdr:sp macro="" textlink="">
      <xdr:nvSpPr>
        <xdr:cNvPr id="325" name="テキスト ボックス 324"/>
        <xdr:cNvSpPr txBox="1"/>
      </xdr:nvSpPr>
      <xdr:spPr>
        <a:xfrm>
          <a:off x="7594111" y="592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65,627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163176</xdr:rowOff>
    </xdr:from>
    <xdr:to>
      <xdr:col>10</xdr:col>
      <xdr:colOff>155575</xdr:colOff>
      <xdr:row>36</xdr:row>
      <xdr:rowOff>93326</xdr:rowOff>
    </xdr:to>
    <xdr:sp macro="" textlink="">
      <xdr:nvSpPr>
        <xdr:cNvPr id="326" name="円/楕円 325"/>
        <xdr:cNvSpPr/>
      </xdr:nvSpPr>
      <xdr:spPr>
        <a:xfrm>
          <a:off x="6921500" y="616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109853</xdr:rowOff>
    </xdr:from>
    <xdr:ext cx="534377" cy="259045"/>
    <xdr:sp macro="" textlink="">
      <xdr:nvSpPr>
        <xdr:cNvPr id="327" name="テキスト ボックス 326"/>
        <xdr:cNvSpPr txBox="1"/>
      </xdr:nvSpPr>
      <xdr:spPr>
        <a:xfrm>
          <a:off x="6705111" y="593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75080</xdr:rowOff>
    </xdr:from>
    <xdr:to>
      <xdr:col>15</xdr:col>
      <xdr:colOff>180975</xdr:colOff>
      <xdr:row>58</xdr:row>
      <xdr:rowOff>106184</xdr:rowOff>
    </xdr:to>
    <xdr:cxnSp macro="">
      <xdr:nvCxnSpPr>
        <xdr:cNvPr id="354" name="直線コネクタ 353"/>
        <xdr:cNvCxnSpPr/>
      </xdr:nvCxnSpPr>
      <xdr:spPr>
        <a:xfrm>
          <a:off x="9639300" y="10019180"/>
          <a:ext cx="838200" cy="3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75080</xdr:rowOff>
    </xdr:from>
    <xdr:to>
      <xdr:col>14</xdr:col>
      <xdr:colOff>28575</xdr:colOff>
      <xdr:row>58</xdr:row>
      <xdr:rowOff>79593</xdr:rowOff>
    </xdr:to>
    <xdr:cxnSp macro="">
      <xdr:nvCxnSpPr>
        <xdr:cNvPr id="357" name="直線コネクタ 356"/>
        <xdr:cNvCxnSpPr/>
      </xdr:nvCxnSpPr>
      <xdr:spPr>
        <a:xfrm flipV="1">
          <a:off x="8750300" y="10019180"/>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41725</xdr:rowOff>
    </xdr:from>
    <xdr:to>
      <xdr:col>12</xdr:col>
      <xdr:colOff>511175</xdr:colOff>
      <xdr:row>58</xdr:row>
      <xdr:rowOff>79593</xdr:rowOff>
    </xdr:to>
    <xdr:cxnSp macro="">
      <xdr:nvCxnSpPr>
        <xdr:cNvPr id="360" name="直線コネクタ 359"/>
        <xdr:cNvCxnSpPr/>
      </xdr:nvCxnSpPr>
      <xdr:spPr>
        <a:xfrm>
          <a:off x="7861300" y="9985825"/>
          <a:ext cx="889000" cy="3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41725</xdr:rowOff>
    </xdr:from>
    <xdr:to>
      <xdr:col>11</xdr:col>
      <xdr:colOff>307975</xdr:colOff>
      <xdr:row>58</xdr:row>
      <xdr:rowOff>67840</xdr:rowOff>
    </xdr:to>
    <xdr:cxnSp macro="">
      <xdr:nvCxnSpPr>
        <xdr:cNvPr id="363" name="直線コネクタ 362"/>
        <xdr:cNvCxnSpPr/>
      </xdr:nvCxnSpPr>
      <xdr:spPr>
        <a:xfrm flipV="1">
          <a:off x="6972300" y="9985825"/>
          <a:ext cx="889000" cy="2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55384</xdr:rowOff>
    </xdr:from>
    <xdr:to>
      <xdr:col>15</xdr:col>
      <xdr:colOff>231775</xdr:colOff>
      <xdr:row>58</xdr:row>
      <xdr:rowOff>156984</xdr:rowOff>
    </xdr:to>
    <xdr:sp macro="" textlink="">
      <xdr:nvSpPr>
        <xdr:cNvPr id="373" name="円/楕円 372"/>
        <xdr:cNvSpPr/>
      </xdr:nvSpPr>
      <xdr:spPr>
        <a:xfrm>
          <a:off x="10426700" y="99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24280</xdr:rowOff>
    </xdr:from>
    <xdr:to>
      <xdr:col>14</xdr:col>
      <xdr:colOff>79375</xdr:colOff>
      <xdr:row>58</xdr:row>
      <xdr:rowOff>125880</xdr:rowOff>
    </xdr:to>
    <xdr:sp macro="" textlink="">
      <xdr:nvSpPr>
        <xdr:cNvPr id="375" name="円/楕円 374"/>
        <xdr:cNvSpPr/>
      </xdr:nvSpPr>
      <xdr:spPr>
        <a:xfrm>
          <a:off x="9588500" y="99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117007</xdr:rowOff>
    </xdr:from>
    <xdr:ext cx="534377" cy="259045"/>
    <xdr:sp macro="" textlink="">
      <xdr:nvSpPr>
        <xdr:cNvPr id="376" name="テキスト ボックス 375"/>
        <xdr:cNvSpPr txBox="1"/>
      </xdr:nvSpPr>
      <xdr:spPr>
        <a:xfrm>
          <a:off x="9372111" y="1006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28793</xdr:rowOff>
    </xdr:from>
    <xdr:to>
      <xdr:col>12</xdr:col>
      <xdr:colOff>561975</xdr:colOff>
      <xdr:row>58</xdr:row>
      <xdr:rowOff>130393</xdr:rowOff>
    </xdr:to>
    <xdr:sp macro="" textlink="">
      <xdr:nvSpPr>
        <xdr:cNvPr id="377" name="円/楕円 376"/>
        <xdr:cNvSpPr/>
      </xdr:nvSpPr>
      <xdr:spPr>
        <a:xfrm>
          <a:off x="8699500" y="997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121520</xdr:rowOff>
    </xdr:from>
    <xdr:ext cx="534377" cy="259045"/>
    <xdr:sp macro="" textlink="">
      <xdr:nvSpPr>
        <xdr:cNvPr id="378" name="テキスト ボックス 377"/>
        <xdr:cNvSpPr txBox="1"/>
      </xdr:nvSpPr>
      <xdr:spPr>
        <a:xfrm>
          <a:off x="8483111" y="1006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162375</xdr:rowOff>
    </xdr:from>
    <xdr:to>
      <xdr:col>11</xdr:col>
      <xdr:colOff>358775</xdr:colOff>
      <xdr:row>58</xdr:row>
      <xdr:rowOff>92525</xdr:rowOff>
    </xdr:to>
    <xdr:sp macro="" textlink="">
      <xdr:nvSpPr>
        <xdr:cNvPr id="379" name="円/楕円 378"/>
        <xdr:cNvSpPr/>
      </xdr:nvSpPr>
      <xdr:spPr>
        <a:xfrm>
          <a:off x="7810500" y="99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109052</xdr:rowOff>
    </xdr:from>
    <xdr:ext cx="599010" cy="259045"/>
    <xdr:sp macro="" textlink="">
      <xdr:nvSpPr>
        <xdr:cNvPr id="380" name="テキスト ボックス 379"/>
        <xdr:cNvSpPr txBox="1"/>
      </xdr:nvSpPr>
      <xdr:spPr>
        <a:xfrm>
          <a:off x="7561794" y="971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17040</xdr:rowOff>
    </xdr:from>
    <xdr:to>
      <xdr:col>10</xdr:col>
      <xdr:colOff>155575</xdr:colOff>
      <xdr:row>58</xdr:row>
      <xdr:rowOff>118640</xdr:rowOff>
    </xdr:to>
    <xdr:sp macro="" textlink="">
      <xdr:nvSpPr>
        <xdr:cNvPr id="381" name="円/楕円 380"/>
        <xdr:cNvSpPr/>
      </xdr:nvSpPr>
      <xdr:spPr>
        <a:xfrm>
          <a:off x="6921500" y="996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135167</xdr:rowOff>
    </xdr:from>
    <xdr:ext cx="534377" cy="259045"/>
    <xdr:sp macro="" textlink="">
      <xdr:nvSpPr>
        <xdr:cNvPr id="382" name="テキスト ボックス 381"/>
        <xdr:cNvSpPr txBox="1"/>
      </xdr:nvSpPr>
      <xdr:spPr>
        <a:xfrm>
          <a:off x="6705111" y="97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167842</xdr:rowOff>
    </xdr:from>
    <xdr:to>
      <xdr:col>15</xdr:col>
      <xdr:colOff>180975</xdr:colOff>
      <xdr:row>79</xdr:row>
      <xdr:rowOff>21517</xdr:rowOff>
    </xdr:to>
    <xdr:cxnSp macro="">
      <xdr:nvCxnSpPr>
        <xdr:cNvPr id="411" name="直線コネクタ 410"/>
        <xdr:cNvCxnSpPr/>
      </xdr:nvCxnSpPr>
      <xdr:spPr>
        <a:xfrm>
          <a:off x="9639300" y="13540942"/>
          <a:ext cx="838200" cy="2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142167</xdr:rowOff>
    </xdr:from>
    <xdr:to>
      <xdr:col>15</xdr:col>
      <xdr:colOff>231775</xdr:colOff>
      <xdr:row>79</xdr:row>
      <xdr:rowOff>72317</xdr:rowOff>
    </xdr:to>
    <xdr:sp macro="" textlink="">
      <xdr:nvSpPr>
        <xdr:cNvPr id="421" name="円/楕円 420"/>
        <xdr:cNvSpPr/>
      </xdr:nvSpPr>
      <xdr:spPr>
        <a:xfrm>
          <a:off x="10426700" y="1351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92192</xdr:rowOff>
    </xdr:from>
    <xdr:ext cx="534377" cy="259045"/>
    <xdr:sp macro="" textlink="">
      <xdr:nvSpPr>
        <xdr:cNvPr id="422" name="普通建設事業費 （ うち新規整備　）該当値テキスト"/>
        <xdr:cNvSpPr txBox="1"/>
      </xdr:nvSpPr>
      <xdr:spPr>
        <a:xfrm>
          <a:off x="10528300" y="134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117042</xdr:rowOff>
    </xdr:from>
    <xdr:to>
      <xdr:col>14</xdr:col>
      <xdr:colOff>79375</xdr:colOff>
      <xdr:row>79</xdr:row>
      <xdr:rowOff>47192</xdr:rowOff>
    </xdr:to>
    <xdr:sp macro="" textlink="">
      <xdr:nvSpPr>
        <xdr:cNvPr id="423" name="円/楕円 422"/>
        <xdr:cNvSpPr/>
      </xdr:nvSpPr>
      <xdr:spPr>
        <a:xfrm>
          <a:off x="9588500" y="134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38319</xdr:rowOff>
    </xdr:from>
    <xdr:ext cx="534377" cy="259045"/>
    <xdr:sp macro="" textlink="">
      <xdr:nvSpPr>
        <xdr:cNvPr id="424" name="テキスト ボックス 423"/>
        <xdr:cNvSpPr txBox="1"/>
      </xdr:nvSpPr>
      <xdr:spPr>
        <a:xfrm>
          <a:off x="9372111" y="1358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31122</xdr:rowOff>
    </xdr:from>
    <xdr:to>
      <xdr:col>15</xdr:col>
      <xdr:colOff>180975</xdr:colOff>
      <xdr:row>98</xdr:row>
      <xdr:rowOff>96166</xdr:rowOff>
    </xdr:to>
    <xdr:cxnSp macro="">
      <xdr:nvCxnSpPr>
        <xdr:cNvPr id="453" name="直線コネクタ 452"/>
        <xdr:cNvCxnSpPr/>
      </xdr:nvCxnSpPr>
      <xdr:spPr>
        <a:xfrm>
          <a:off x="9639300" y="16833222"/>
          <a:ext cx="838200" cy="6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45366</xdr:rowOff>
    </xdr:from>
    <xdr:to>
      <xdr:col>15</xdr:col>
      <xdr:colOff>231775</xdr:colOff>
      <xdr:row>98</xdr:row>
      <xdr:rowOff>146966</xdr:rowOff>
    </xdr:to>
    <xdr:sp macro="" textlink="">
      <xdr:nvSpPr>
        <xdr:cNvPr id="463" name="円/楕円 462"/>
        <xdr:cNvSpPr/>
      </xdr:nvSpPr>
      <xdr:spPr>
        <a:xfrm>
          <a:off x="10426700" y="168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131743</xdr:rowOff>
    </xdr:from>
    <xdr:ext cx="534377" cy="259045"/>
    <xdr:sp macro="" textlink="">
      <xdr:nvSpPr>
        <xdr:cNvPr id="464" name="普通建設事業費 （ うち更新整備　）該当値テキスト"/>
        <xdr:cNvSpPr txBox="1"/>
      </xdr:nvSpPr>
      <xdr:spPr>
        <a:xfrm>
          <a:off x="10528300" y="167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15,713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151772</xdr:rowOff>
    </xdr:from>
    <xdr:to>
      <xdr:col>14</xdr:col>
      <xdr:colOff>79375</xdr:colOff>
      <xdr:row>98</xdr:row>
      <xdr:rowOff>81922</xdr:rowOff>
    </xdr:to>
    <xdr:sp macro="" textlink="">
      <xdr:nvSpPr>
        <xdr:cNvPr id="465" name="円/楕円 464"/>
        <xdr:cNvSpPr/>
      </xdr:nvSpPr>
      <xdr:spPr>
        <a:xfrm>
          <a:off x="9588500" y="167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73049</xdr:rowOff>
    </xdr:from>
    <xdr:ext cx="534377" cy="259045"/>
    <xdr:sp macro="" textlink="">
      <xdr:nvSpPr>
        <xdr:cNvPr id="466" name="テキスト ボックス 465"/>
        <xdr:cNvSpPr txBox="1"/>
      </xdr:nvSpPr>
      <xdr:spPr>
        <a:xfrm>
          <a:off x="9372111" y="168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100399</xdr:rowOff>
    </xdr:from>
    <xdr:to>
      <xdr:col>23</xdr:col>
      <xdr:colOff>517525</xdr:colOff>
      <xdr:row>38</xdr:row>
      <xdr:rowOff>132554</xdr:rowOff>
    </xdr:to>
    <xdr:cxnSp macro="">
      <xdr:nvCxnSpPr>
        <xdr:cNvPr id="493" name="直線コネクタ 492"/>
        <xdr:cNvCxnSpPr/>
      </xdr:nvCxnSpPr>
      <xdr:spPr>
        <a:xfrm flipV="1">
          <a:off x="15481300" y="6615499"/>
          <a:ext cx="838200" cy="3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131544</xdr:rowOff>
    </xdr:from>
    <xdr:to>
      <xdr:col>22</xdr:col>
      <xdr:colOff>365125</xdr:colOff>
      <xdr:row>38</xdr:row>
      <xdr:rowOff>132554</xdr:rowOff>
    </xdr:to>
    <xdr:cxnSp macro="">
      <xdr:nvCxnSpPr>
        <xdr:cNvPr id="496" name="直線コネクタ 495"/>
        <xdr:cNvCxnSpPr/>
      </xdr:nvCxnSpPr>
      <xdr:spPr>
        <a:xfrm>
          <a:off x="14592300" y="6646644"/>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113333</xdr:rowOff>
    </xdr:from>
    <xdr:to>
      <xdr:col>21</xdr:col>
      <xdr:colOff>161925</xdr:colOff>
      <xdr:row>38</xdr:row>
      <xdr:rowOff>131544</xdr:rowOff>
    </xdr:to>
    <xdr:cxnSp macro="">
      <xdr:nvCxnSpPr>
        <xdr:cNvPr id="499" name="直線コネクタ 498"/>
        <xdr:cNvCxnSpPr/>
      </xdr:nvCxnSpPr>
      <xdr:spPr>
        <a:xfrm>
          <a:off x="13703300" y="6628433"/>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113333</xdr:rowOff>
    </xdr:from>
    <xdr:to>
      <xdr:col>19</xdr:col>
      <xdr:colOff>644525</xdr:colOff>
      <xdr:row>38</xdr:row>
      <xdr:rowOff>125550</xdr:rowOff>
    </xdr:to>
    <xdr:cxnSp macro="">
      <xdr:nvCxnSpPr>
        <xdr:cNvPr id="502" name="直線コネクタ 501"/>
        <xdr:cNvCxnSpPr/>
      </xdr:nvCxnSpPr>
      <xdr:spPr>
        <a:xfrm flipV="1">
          <a:off x="12814300" y="6628433"/>
          <a:ext cx="889000" cy="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49599</xdr:rowOff>
    </xdr:from>
    <xdr:to>
      <xdr:col>23</xdr:col>
      <xdr:colOff>568325</xdr:colOff>
      <xdr:row>38</xdr:row>
      <xdr:rowOff>151199</xdr:rowOff>
    </xdr:to>
    <xdr:sp macro="" textlink="">
      <xdr:nvSpPr>
        <xdr:cNvPr id="512" name="円/楕円 511"/>
        <xdr:cNvSpPr/>
      </xdr:nvSpPr>
      <xdr:spPr>
        <a:xfrm>
          <a:off x="16268700" y="65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8976</xdr:rowOff>
    </xdr:from>
    <xdr:ext cx="469744" cy="259045"/>
    <xdr:sp macro="" textlink="">
      <xdr:nvSpPr>
        <xdr:cNvPr id="513" name="災害復旧事業費該当値テキスト"/>
        <xdr:cNvSpPr txBox="1"/>
      </xdr:nvSpPr>
      <xdr:spPr>
        <a:xfrm>
          <a:off x="16370300" y="635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81754</xdr:rowOff>
    </xdr:from>
    <xdr:to>
      <xdr:col>22</xdr:col>
      <xdr:colOff>415925</xdr:colOff>
      <xdr:row>39</xdr:row>
      <xdr:rowOff>11904</xdr:rowOff>
    </xdr:to>
    <xdr:sp macro="" textlink="">
      <xdr:nvSpPr>
        <xdr:cNvPr id="514" name="円/楕円 513"/>
        <xdr:cNvSpPr/>
      </xdr:nvSpPr>
      <xdr:spPr>
        <a:xfrm>
          <a:off x="15430500" y="65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3031</xdr:rowOff>
    </xdr:from>
    <xdr:ext cx="469744" cy="259045"/>
    <xdr:sp macro="" textlink="">
      <xdr:nvSpPr>
        <xdr:cNvPr id="515" name="テキスト ボックス 514"/>
        <xdr:cNvSpPr txBox="1"/>
      </xdr:nvSpPr>
      <xdr:spPr>
        <a:xfrm>
          <a:off x="15246427" y="668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80744</xdr:rowOff>
    </xdr:from>
    <xdr:to>
      <xdr:col>21</xdr:col>
      <xdr:colOff>212725</xdr:colOff>
      <xdr:row>39</xdr:row>
      <xdr:rowOff>10894</xdr:rowOff>
    </xdr:to>
    <xdr:sp macro="" textlink="">
      <xdr:nvSpPr>
        <xdr:cNvPr id="516" name="円/楕円 515"/>
        <xdr:cNvSpPr/>
      </xdr:nvSpPr>
      <xdr:spPr>
        <a:xfrm>
          <a:off x="14541500" y="659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2021</xdr:rowOff>
    </xdr:from>
    <xdr:ext cx="469744" cy="259045"/>
    <xdr:sp macro="" textlink="">
      <xdr:nvSpPr>
        <xdr:cNvPr id="517" name="テキスト ボックス 516"/>
        <xdr:cNvSpPr txBox="1"/>
      </xdr:nvSpPr>
      <xdr:spPr>
        <a:xfrm>
          <a:off x="14357427" y="668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62533</xdr:rowOff>
    </xdr:from>
    <xdr:to>
      <xdr:col>20</xdr:col>
      <xdr:colOff>9525</xdr:colOff>
      <xdr:row>38</xdr:row>
      <xdr:rowOff>164133</xdr:rowOff>
    </xdr:to>
    <xdr:sp macro="" textlink="">
      <xdr:nvSpPr>
        <xdr:cNvPr id="518" name="円/楕円 517"/>
        <xdr:cNvSpPr/>
      </xdr:nvSpPr>
      <xdr:spPr>
        <a:xfrm>
          <a:off x="13652500" y="65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155260</xdr:rowOff>
    </xdr:from>
    <xdr:ext cx="469744" cy="259045"/>
    <xdr:sp macro="" textlink="">
      <xdr:nvSpPr>
        <xdr:cNvPr id="519" name="テキスト ボックス 518"/>
        <xdr:cNvSpPr txBox="1"/>
      </xdr:nvSpPr>
      <xdr:spPr>
        <a:xfrm>
          <a:off x="13468427" y="667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74750</xdr:rowOff>
    </xdr:from>
    <xdr:to>
      <xdr:col>18</xdr:col>
      <xdr:colOff>492125</xdr:colOff>
      <xdr:row>39</xdr:row>
      <xdr:rowOff>4900</xdr:rowOff>
    </xdr:to>
    <xdr:sp macro="" textlink="">
      <xdr:nvSpPr>
        <xdr:cNvPr id="520" name="円/楕円 519"/>
        <xdr:cNvSpPr/>
      </xdr:nvSpPr>
      <xdr:spPr>
        <a:xfrm>
          <a:off x="12763500" y="658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167477</xdr:rowOff>
    </xdr:from>
    <xdr:ext cx="469744" cy="259045"/>
    <xdr:sp macro="" textlink="">
      <xdr:nvSpPr>
        <xdr:cNvPr id="521" name="テキスト ボックス 520"/>
        <xdr:cNvSpPr txBox="1"/>
      </xdr:nvSpPr>
      <xdr:spPr>
        <a:xfrm>
          <a:off x="12579427" y="668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68822</xdr:rowOff>
    </xdr:from>
    <xdr:to>
      <xdr:col>23</xdr:col>
      <xdr:colOff>517525</xdr:colOff>
      <xdr:row>77</xdr:row>
      <xdr:rowOff>43802</xdr:rowOff>
    </xdr:to>
    <xdr:cxnSp macro="">
      <xdr:nvCxnSpPr>
        <xdr:cNvPr id="605" name="直線コネクタ 604"/>
        <xdr:cNvCxnSpPr/>
      </xdr:nvCxnSpPr>
      <xdr:spPr>
        <a:xfrm>
          <a:off x="15481300" y="13099022"/>
          <a:ext cx="838200" cy="14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68822</xdr:rowOff>
    </xdr:from>
    <xdr:to>
      <xdr:col>22</xdr:col>
      <xdr:colOff>365125</xdr:colOff>
      <xdr:row>77</xdr:row>
      <xdr:rowOff>71668</xdr:rowOff>
    </xdr:to>
    <xdr:cxnSp macro="">
      <xdr:nvCxnSpPr>
        <xdr:cNvPr id="608" name="直線コネクタ 607"/>
        <xdr:cNvCxnSpPr/>
      </xdr:nvCxnSpPr>
      <xdr:spPr>
        <a:xfrm flipV="1">
          <a:off x="14592300" y="13099022"/>
          <a:ext cx="889000" cy="1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71668</xdr:rowOff>
    </xdr:from>
    <xdr:to>
      <xdr:col>21</xdr:col>
      <xdr:colOff>161925</xdr:colOff>
      <xdr:row>77</xdr:row>
      <xdr:rowOff>79484</xdr:rowOff>
    </xdr:to>
    <xdr:cxnSp macro="">
      <xdr:nvCxnSpPr>
        <xdr:cNvPr id="611" name="直線コネクタ 610"/>
        <xdr:cNvCxnSpPr/>
      </xdr:nvCxnSpPr>
      <xdr:spPr>
        <a:xfrm flipV="1">
          <a:off x="13703300" y="13273318"/>
          <a:ext cx="8890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79484</xdr:rowOff>
    </xdr:from>
    <xdr:to>
      <xdr:col>19</xdr:col>
      <xdr:colOff>644525</xdr:colOff>
      <xdr:row>77</xdr:row>
      <xdr:rowOff>88813</xdr:rowOff>
    </xdr:to>
    <xdr:cxnSp macro="">
      <xdr:nvCxnSpPr>
        <xdr:cNvPr id="614" name="直線コネクタ 613"/>
        <xdr:cNvCxnSpPr/>
      </xdr:nvCxnSpPr>
      <xdr:spPr>
        <a:xfrm flipV="1">
          <a:off x="12814300" y="13281134"/>
          <a:ext cx="8890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164452</xdr:rowOff>
    </xdr:from>
    <xdr:to>
      <xdr:col>23</xdr:col>
      <xdr:colOff>568325</xdr:colOff>
      <xdr:row>77</xdr:row>
      <xdr:rowOff>94602</xdr:rowOff>
    </xdr:to>
    <xdr:sp macro="" textlink="">
      <xdr:nvSpPr>
        <xdr:cNvPr id="624" name="円/楕円 623"/>
        <xdr:cNvSpPr/>
      </xdr:nvSpPr>
      <xdr:spPr>
        <a:xfrm>
          <a:off x="16268700" y="131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15879</xdr:rowOff>
    </xdr:from>
    <xdr:ext cx="534377" cy="259045"/>
    <xdr:sp macro="" textlink="">
      <xdr:nvSpPr>
        <xdr:cNvPr id="625" name="公債費該当値テキスト"/>
        <xdr:cNvSpPr txBox="1"/>
      </xdr:nvSpPr>
      <xdr:spPr>
        <a:xfrm>
          <a:off x="16370300" y="130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90,170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18022</xdr:rowOff>
    </xdr:from>
    <xdr:to>
      <xdr:col>22</xdr:col>
      <xdr:colOff>415925</xdr:colOff>
      <xdr:row>76</xdr:row>
      <xdr:rowOff>119622</xdr:rowOff>
    </xdr:to>
    <xdr:sp macro="" textlink="">
      <xdr:nvSpPr>
        <xdr:cNvPr id="626" name="円/楕円 625"/>
        <xdr:cNvSpPr/>
      </xdr:nvSpPr>
      <xdr:spPr>
        <a:xfrm>
          <a:off x="15430500" y="130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136150</xdr:rowOff>
    </xdr:from>
    <xdr:ext cx="599010" cy="259045"/>
    <xdr:sp macro="" textlink="">
      <xdr:nvSpPr>
        <xdr:cNvPr id="627" name="テキスト ボックス 626"/>
        <xdr:cNvSpPr txBox="1"/>
      </xdr:nvSpPr>
      <xdr:spPr>
        <a:xfrm>
          <a:off x="15181794" y="1282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128,603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20868</xdr:rowOff>
    </xdr:from>
    <xdr:to>
      <xdr:col>21</xdr:col>
      <xdr:colOff>212725</xdr:colOff>
      <xdr:row>77</xdr:row>
      <xdr:rowOff>122468</xdr:rowOff>
    </xdr:to>
    <xdr:sp macro="" textlink="">
      <xdr:nvSpPr>
        <xdr:cNvPr id="628" name="円/楕円 627"/>
        <xdr:cNvSpPr/>
      </xdr:nvSpPr>
      <xdr:spPr>
        <a:xfrm>
          <a:off x="14541500" y="1322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138995</xdr:rowOff>
    </xdr:from>
    <xdr:ext cx="534377" cy="259045"/>
    <xdr:sp macro="" textlink="">
      <xdr:nvSpPr>
        <xdr:cNvPr id="629" name="テキスト ボックス 628"/>
        <xdr:cNvSpPr txBox="1"/>
      </xdr:nvSpPr>
      <xdr:spPr>
        <a:xfrm>
          <a:off x="14325111" y="129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82,856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28684</xdr:rowOff>
    </xdr:from>
    <xdr:to>
      <xdr:col>20</xdr:col>
      <xdr:colOff>9525</xdr:colOff>
      <xdr:row>77</xdr:row>
      <xdr:rowOff>130284</xdr:rowOff>
    </xdr:to>
    <xdr:sp macro="" textlink="">
      <xdr:nvSpPr>
        <xdr:cNvPr id="630" name="円/楕円 629"/>
        <xdr:cNvSpPr/>
      </xdr:nvSpPr>
      <xdr:spPr>
        <a:xfrm>
          <a:off x="13652500" y="132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146811</xdr:rowOff>
    </xdr:from>
    <xdr:ext cx="534377" cy="259045"/>
    <xdr:sp macro="" textlink="">
      <xdr:nvSpPr>
        <xdr:cNvPr id="631" name="テキスト ボックス 630"/>
        <xdr:cNvSpPr txBox="1"/>
      </xdr:nvSpPr>
      <xdr:spPr>
        <a:xfrm>
          <a:off x="13436111" y="130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80,805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38013</xdr:rowOff>
    </xdr:from>
    <xdr:to>
      <xdr:col>18</xdr:col>
      <xdr:colOff>492125</xdr:colOff>
      <xdr:row>77</xdr:row>
      <xdr:rowOff>139613</xdr:rowOff>
    </xdr:to>
    <xdr:sp macro="" textlink="">
      <xdr:nvSpPr>
        <xdr:cNvPr id="632" name="円/楕円 631"/>
        <xdr:cNvSpPr/>
      </xdr:nvSpPr>
      <xdr:spPr>
        <a:xfrm>
          <a:off x="12763500" y="132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156140</xdr:rowOff>
    </xdr:from>
    <xdr:ext cx="534377" cy="259045"/>
    <xdr:sp macro="" textlink="">
      <xdr:nvSpPr>
        <xdr:cNvPr id="633" name="テキスト ボックス 632"/>
        <xdr:cNvSpPr txBox="1"/>
      </xdr:nvSpPr>
      <xdr:spPr>
        <a:xfrm>
          <a:off x="12547111" y="1301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76440</xdr:rowOff>
    </xdr:from>
    <xdr:to>
      <xdr:col>23</xdr:col>
      <xdr:colOff>517525</xdr:colOff>
      <xdr:row>98</xdr:row>
      <xdr:rowOff>78460</xdr:rowOff>
    </xdr:to>
    <xdr:cxnSp macro="">
      <xdr:nvCxnSpPr>
        <xdr:cNvPr id="660" name="直線コネクタ 659"/>
        <xdr:cNvCxnSpPr/>
      </xdr:nvCxnSpPr>
      <xdr:spPr>
        <a:xfrm>
          <a:off x="15481300" y="16878540"/>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25442</xdr:rowOff>
    </xdr:from>
    <xdr:to>
      <xdr:col>22</xdr:col>
      <xdr:colOff>365125</xdr:colOff>
      <xdr:row>98</xdr:row>
      <xdr:rowOff>76440</xdr:rowOff>
    </xdr:to>
    <xdr:cxnSp macro="">
      <xdr:nvCxnSpPr>
        <xdr:cNvPr id="663" name="直線コネクタ 662"/>
        <xdr:cNvCxnSpPr/>
      </xdr:nvCxnSpPr>
      <xdr:spPr>
        <a:xfrm>
          <a:off x="14592300" y="16827542"/>
          <a:ext cx="889000" cy="5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25442</xdr:rowOff>
    </xdr:from>
    <xdr:to>
      <xdr:col>21</xdr:col>
      <xdr:colOff>161925</xdr:colOff>
      <xdr:row>98</xdr:row>
      <xdr:rowOff>112106</xdr:rowOff>
    </xdr:to>
    <xdr:cxnSp macro="">
      <xdr:nvCxnSpPr>
        <xdr:cNvPr id="666" name="直線コネクタ 665"/>
        <xdr:cNvCxnSpPr/>
      </xdr:nvCxnSpPr>
      <xdr:spPr>
        <a:xfrm flipV="1">
          <a:off x="13703300" y="16827542"/>
          <a:ext cx="889000" cy="8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85420</xdr:rowOff>
    </xdr:from>
    <xdr:to>
      <xdr:col>19</xdr:col>
      <xdr:colOff>644525</xdr:colOff>
      <xdr:row>98</xdr:row>
      <xdr:rowOff>112106</xdr:rowOff>
    </xdr:to>
    <xdr:cxnSp macro="">
      <xdr:nvCxnSpPr>
        <xdr:cNvPr id="669" name="直線コネクタ 668"/>
        <xdr:cNvCxnSpPr/>
      </xdr:nvCxnSpPr>
      <xdr:spPr>
        <a:xfrm>
          <a:off x="12814300" y="16887520"/>
          <a:ext cx="889000" cy="2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27660</xdr:rowOff>
    </xdr:from>
    <xdr:to>
      <xdr:col>23</xdr:col>
      <xdr:colOff>568325</xdr:colOff>
      <xdr:row>98</xdr:row>
      <xdr:rowOff>129260</xdr:rowOff>
    </xdr:to>
    <xdr:sp macro="" textlink="">
      <xdr:nvSpPr>
        <xdr:cNvPr id="679" name="円/楕円 678"/>
        <xdr:cNvSpPr/>
      </xdr:nvSpPr>
      <xdr:spPr>
        <a:xfrm>
          <a:off x="16268700" y="168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158487</xdr:rowOff>
    </xdr:from>
    <xdr:ext cx="534377" cy="259045"/>
    <xdr:sp macro="" textlink="">
      <xdr:nvSpPr>
        <xdr:cNvPr id="680" name="積立金該当値テキスト"/>
        <xdr:cNvSpPr txBox="1"/>
      </xdr:nvSpPr>
      <xdr:spPr>
        <a:xfrm>
          <a:off x="16370300" y="166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26,789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25640</xdr:rowOff>
    </xdr:from>
    <xdr:to>
      <xdr:col>22</xdr:col>
      <xdr:colOff>415925</xdr:colOff>
      <xdr:row>98</xdr:row>
      <xdr:rowOff>127240</xdr:rowOff>
    </xdr:to>
    <xdr:sp macro="" textlink="">
      <xdr:nvSpPr>
        <xdr:cNvPr id="681" name="円/楕円 680"/>
        <xdr:cNvSpPr/>
      </xdr:nvSpPr>
      <xdr:spPr>
        <a:xfrm>
          <a:off x="15430500" y="1682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118367</xdr:rowOff>
    </xdr:from>
    <xdr:ext cx="534377" cy="259045"/>
    <xdr:sp macro="" textlink="">
      <xdr:nvSpPr>
        <xdr:cNvPr id="682" name="テキスト ボックス 681"/>
        <xdr:cNvSpPr txBox="1"/>
      </xdr:nvSpPr>
      <xdr:spPr>
        <a:xfrm>
          <a:off x="15214111" y="1692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146092</xdr:rowOff>
    </xdr:from>
    <xdr:to>
      <xdr:col>21</xdr:col>
      <xdr:colOff>212725</xdr:colOff>
      <xdr:row>98</xdr:row>
      <xdr:rowOff>76242</xdr:rowOff>
    </xdr:to>
    <xdr:sp macro="" textlink="">
      <xdr:nvSpPr>
        <xdr:cNvPr id="683" name="円/楕円 682"/>
        <xdr:cNvSpPr/>
      </xdr:nvSpPr>
      <xdr:spPr>
        <a:xfrm>
          <a:off x="14541500" y="1677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92769</xdr:rowOff>
    </xdr:from>
    <xdr:ext cx="534377" cy="259045"/>
    <xdr:sp macro="" textlink="">
      <xdr:nvSpPr>
        <xdr:cNvPr id="684" name="テキスト ボックス 683"/>
        <xdr:cNvSpPr txBox="1"/>
      </xdr:nvSpPr>
      <xdr:spPr>
        <a:xfrm>
          <a:off x="14325111" y="1655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61306</xdr:rowOff>
    </xdr:from>
    <xdr:to>
      <xdr:col>20</xdr:col>
      <xdr:colOff>9525</xdr:colOff>
      <xdr:row>98</xdr:row>
      <xdr:rowOff>162906</xdr:rowOff>
    </xdr:to>
    <xdr:sp macro="" textlink="">
      <xdr:nvSpPr>
        <xdr:cNvPr id="685" name="円/楕円 684"/>
        <xdr:cNvSpPr/>
      </xdr:nvSpPr>
      <xdr:spPr>
        <a:xfrm>
          <a:off x="13652500" y="168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154033</xdr:rowOff>
    </xdr:from>
    <xdr:ext cx="534377" cy="259045"/>
    <xdr:sp macro="" textlink="">
      <xdr:nvSpPr>
        <xdr:cNvPr id="686" name="テキスト ボックス 685"/>
        <xdr:cNvSpPr txBox="1"/>
      </xdr:nvSpPr>
      <xdr:spPr>
        <a:xfrm>
          <a:off x="13436111" y="169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34620</xdr:rowOff>
    </xdr:from>
    <xdr:to>
      <xdr:col>18</xdr:col>
      <xdr:colOff>492125</xdr:colOff>
      <xdr:row>98</xdr:row>
      <xdr:rowOff>136220</xdr:rowOff>
    </xdr:to>
    <xdr:sp macro="" textlink="">
      <xdr:nvSpPr>
        <xdr:cNvPr id="687" name="円/楕円 686"/>
        <xdr:cNvSpPr/>
      </xdr:nvSpPr>
      <xdr:spPr>
        <a:xfrm>
          <a:off x="12763500" y="1683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127347</xdr:rowOff>
    </xdr:from>
    <xdr:ext cx="534377" cy="259045"/>
    <xdr:sp macro="" textlink="">
      <xdr:nvSpPr>
        <xdr:cNvPr id="688" name="テキスト ボックス 687"/>
        <xdr:cNvSpPr txBox="1"/>
      </xdr:nvSpPr>
      <xdr:spPr>
        <a:xfrm>
          <a:off x="12547111" y="1692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1123</xdr:rowOff>
    </xdr:from>
    <xdr:to>
      <xdr:col>32</xdr:col>
      <xdr:colOff>187325</xdr:colOff>
      <xdr:row>37</xdr:row>
      <xdr:rowOff>32578</xdr:rowOff>
    </xdr:to>
    <xdr:cxnSp macro="">
      <xdr:nvCxnSpPr>
        <xdr:cNvPr id="715" name="直線コネクタ 714"/>
        <xdr:cNvCxnSpPr/>
      </xdr:nvCxnSpPr>
      <xdr:spPr>
        <a:xfrm flipV="1">
          <a:off x="21323300" y="6173323"/>
          <a:ext cx="838200" cy="20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6"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32578</xdr:rowOff>
    </xdr:from>
    <xdr:to>
      <xdr:col>31</xdr:col>
      <xdr:colOff>34925</xdr:colOff>
      <xdr:row>37</xdr:row>
      <xdr:rowOff>113777</xdr:rowOff>
    </xdr:to>
    <xdr:cxnSp macro="">
      <xdr:nvCxnSpPr>
        <xdr:cNvPr id="718" name="直線コネクタ 717"/>
        <xdr:cNvCxnSpPr/>
      </xdr:nvCxnSpPr>
      <xdr:spPr>
        <a:xfrm flipV="1">
          <a:off x="20434300" y="6376228"/>
          <a:ext cx="889000" cy="8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113777</xdr:rowOff>
    </xdr:from>
    <xdr:to>
      <xdr:col>29</xdr:col>
      <xdr:colOff>517525</xdr:colOff>
      <xdr:row>37</xdr:row>
      <xdr:rowOff>115880</xdr:rowOff>
    </xdr:to>
    <xdr:cxnSp macro="">
      <xdr:nvCxnSpPr>
        <xdr:cNvPr id="721" name="直線コネクタ 720"/>
        <xdr:cNvCxnSpPr/>
      </xdr:nvCxnSpPr>
      <xdr:spPr>
        <a:xfrm flipV="1">
          <a:off x="19545300" y="6457427"/>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69291</xdr:rowOff>
    </xdr:from>
    <xdr:to>
      <xdr:col>28</xdr:col>
      <xdr:colOff>314325</xdr:colOff>
      <xdr:row>37</xdr:row>
      <xdr:rowOff>115880</xdr:rowOff>
    </xdr:to>
    <xdr:cxnSp macro="">
      <xdr:nvCxnSpPr>
        <xdr:cNvPr id="724" name="直線コネクタ 723"/>
        <xdr:cNvCxnSpPr/>
      </xdr:nvCxnSpPr>
      <xdr:spPr>
        <a:xfrm>
          <a:off x="18656300" y="6412941"/>
          <a:ext cx="889000" cy="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121773</xdr:rowOff>
    </xdr:from>
    <xdr:to>
      <xdr:col>32</xdr:col>
      <xdr:colOff>238125</xdr:colOff>
      <xdr:row>36</xdr:row>
      <xdr:rowOff>51923</xdr:rowOff>
    </xdr:to>
    <xdr:sp macro="" textlink="">
      <xdr:nvSpPr>
        <xdr:cNvPr id="734" name="円/楕円 733"/>
        <xdr:cNvSpPr/>
      </xdr:nvSpPr>
      <xdr:spPr>
        <a:xfrm>
          <a:off x="22110700" y="612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144650</xdr:rowOff>
    </xdr:from>
    <xdr:ext cx="534377" cy="259045"/>
    <xdr:sp macro="" textlink="">
      <xdr:nvSpPr>
        <xdr:cNvPr id="735" name="投資及び出資金該当値テキスト"/>
        <xdr:cNvSpPr txBox="1"/>
      </xdr:nvSpPr>
      <xdr:spPr>
        <a:xfrm>
          <a:off x="22212300" y="59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10,531</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153228</xdr:rowOff>
    </xdr:from>
    <xdr:to>
      <xdr:col>31</xdr:col>
      <xdr:colOff>85725</xdr:colOff>
      <xdr:row>37</xdr:row>
      <xdr:rowOff>83378</xdr:rowOff>
    </xdr:to>
    <xdr:sp macro="" textlink="">
      <xdr:nvSpPr>
        <xdr:cNvPr id="736" name="円/楕円 735"/>
        <xdr:cNvSpPr/>
      </xdr:nvSpPr>
      <xdr:spPr>
        <a:xfrm>
          <a:off x="21272500" y="632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99905</xdr:rowOff>
    </xdr:from>
    <xdr:ext cx="469744" cy="259045"/>
    <xdr:sp macro="" textlink="">
      <xdr:nvSpPr>
        <xdr:cNvPr id="737" name="テキスト ボックス 736"/>
        <xdr:cNvSpPr txBox="1"/>
      </xdr:nvSpPr>
      <xdr:spPr>
        <a:xfrm>
          <a:off x="21088427" y="610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62977</xdr:rowOff>
    </xdr:from>
    <xdr:to>
      <xdr:col>29</xdr:col>
      <xdr:colOff>568325</xdr:colOff>
      <xdr:row>37</xdr:row>
      <xdr:rowOff>164577</xdr:rowOff>
    </xdr:to>
    <xdr:sp macro="" textlink="">
      <xdr:nvSpPr>
        <xdr:cNvPr id="738" name="円/楕円 737"/>
        <xdr:cNvSpPr/>
      </xdr:nvSpPr>
      <xdr:spPr>
        <a:xfrm>
          <a:off x="20383500" y="640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9654</xdr:rowOff>
    </xdr:from>
    <xdr:ext cx="469744" cy="259045"/>
    <xdr:sp macro="" textlink="">
      <xdr:nvSpPr>
        <xdr:cNvPr id="739" name="テキスト ボックス 738"/>
        <xdr:cNvSpPr txBox="1"/>
      </xdr:nvSpPr>
      <xdr:spPr>
        <a:xfrm>
          <a:off x="20199427" y="618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65080</xdr:rowOff>
    </xdr:from>
    <xdr:to>
      <xdr:col>28</xdr:col>
      <xdr:colOff>365125</xdr:colOff>
      <xdr:row>37</xdr:row>
      <xdr:rowOff>166680</xdr:rowOff>
    </xdr:to>
    <xdr:sp macro="" textlink="">
      <xdr:nvSpPr>
        <xdr:cNvPr id="740" name="円/楕円 739"/>
        <xdr:cNvSpPr/>
      </xdr:nvSpPr>
      <xdr:spPr>
        <a:xfrm>
          <a:off x="19494500" y="64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11757</xdr:rowOff>
    </xdr:from>
    <xdr:ext cx="469744" cy="259045"/>
    <xdr:sp macro="" textlink="">
      <xdr:nvSpPr>
        <xdr:cNvPr id="741" name="テキスト ボックス 740"/>
        <xdr:cNvSpPr txBox="1"/>
      </xdr:nvSpPr>
      <xdr:spPr>
        <a:xfrm>
          <a:off x="19310427" y="618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18491</xdr:rowOff>
    </xdr:from>
    <xdr:to>
      <xdr:col>27</xdr:col>
      <xdr:colOff>161925</xdr:colOff>
      <xdr:row>37</xdr:row>
      <xdr:rowOff>120091</xdr:rowOff>
    </xdr:to>
    <xdr:sp macro="" textlink="">
      <xdr:nvSpPr>
        <xdr:cNvPr id="742" name="円/楕円 741"/>
        <xdr:cNvSpPr/>
      </xdr:nvSpPr>
      <xdr:spPr>
        <a:xfrm>
          <a:off x="18605500" y="63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136618</xdr:rowOff>
    </xdr:from>
    <xdr:ext cx="469744" cy="259045"/>
    <xdr:sp macro="" textlink="">
      <xdr:nvSpPr>
        <xdr:cNvPr id="743" name="テキスト ボックス 742"/>
        <xdr:cNvSpPr txBox="1"/>
      </xdr:nvSpPr>
      <xdr:spPr>
        <a:xfrm>
          <a:off x="18421427" y="613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34544</xdr:rowOff>
    </xdr:from>
    <xdr:to>
      <xdr:col>32</xdr:col>
      <xdr:colOff>187325</xdr:colOff>
      <xdr:row>59</xdr:row>
      <xdr:rowOff>35344</xdr:rowOff>
    </xdr:to>
    <xdr:cxnSp macro="">
      <xdr:nvCxnSpPr>
        <xdr:cNvPr id="772" name="直線コネクタ 771"/>
        <xdr:cNvCxnSpPr/>
      </xdr:nvCxnSpPr>
      <xdr:spPr>
        <a:xfrm>
          <a:off x="21323300" y="10150094"/>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70930</xdr:rowOff>
    </xdr:from>
    <xdr:to>
      <xdr:col>31</xdr:col>
      <xdr:colOff>34925</xdr:colOff>
      <xdr:row>59</xdr:row>
      <xdr:rowOff>34544</xdr:rowOff>
    </xdr:to>
    <xdr:cxnSp macro="">
      <xdr:nvCxnSpPr>
        <xdr:cNvPr id="775" name="直線コネクタ 774"/>
        <xdr:cNvCxnSpPr/>
      </xdr:nvCxnSpPr>
      <xdr:spPr>
        <a:xfrm>
          <a:off x="20434300" y="10015030"/>
          <a:ext cx="889000" cy="1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70930</xdr:rowOff>
    </xdr:from>
    <xdr:to>
      <xdr:col>29</xdr:col>
      <xdr:colOff>517525</xdr:colOff>
      <xdr:row>59</xdr:row>
      <xdr:rowOff>19951</xdr:rowOff>
    </xdr:to>
    <xdr:cxnSp macro="">
      <xdr:nvCxnSpPr>
        <xdr:cNvPr id="778" name="直線コネクタ 777"/>
        <xdr:cNvCxnSpPr/>
      </xdr:nvCxnSpPr>
      <xdr:spPr>
        <a:xfrm flipV="1">
          <a:off x="19545300" y="10015030"/>
          <a:ext cx="889000" cy="12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19951</xdr:rowOff>
    </xdr:from>
    <xdr:to>
      <xdr:col>28</xdr:col>
      <xdr:colOff>314325</xdr:colOff>
      <xdr:row>59</xdr:row>
      <xdr:rowOff>20276</xdr:rowOff>
    </xdr:to>
    <xdr:cxnSp macro="">
      <xdr:nvCxnSpPr>
        <xdr:cNvPr id="781" name="直線コネクタ 780"/>
        <xdr:cNvCxnSpPr/>
      </xdr:nvCxnSpPr>
      <xdr:spPr>
        <a:xfrm flipV="1">
          <a:off x="18656300" y="10135501"/>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155994</xdr:rowOff>
    </xdr:from>
    <xdr:to>
      <xdr:col>32</xdr:col>
      <xdr:colOff>238125</xdr:colOff>
      <xdr:row>59</xdr:row>
      <xdr:rowOff>86144</xdr:rowOff>
    </xdr:to>
    <xdr:sp macro="" textlink="">
      <xdr:nvSpPr>
        <xdr:cNvPr id="791" name="円/楕円 790"/>
        <xdr:cNvSpPr/>
      </xdr:nvSpPr>
      <xdr:spPr>
        <a:xfrm>
          <a:off x="22110700" y="10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70921</xdr:rowOff>
    </xdr:from>
    <xdr:ext cx="378565" cy="259045"/>
    <xdr:sp macro="" textlink="">
      <xdr:nvSpPr>
        <xdr:cNvPr id="792" name="貸付金該当値テキスト"/>
        <xdr:cNvSpPr txBox="1"/>
      </xdr:nvSpPr>
      <xdr:spPr>
        <a:xfrm>
          <a:off x="22212300" y="1001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155194</xdr:rowOff>
    </xdr:from>
    <xdr:to>
      <xdr:col>31</xdr:col>
      <xdr:colOff>85725</xdr:colOff>
      <xdr:row>59</xdr:row>
      <xdr:rowOff>85344</xdr:rowOff>
    </xdr:to>
    <xdr:sp macro="" textlink="">
      <xdr:nvSpPr>
        <xdr:cNvPr id="793" name="円/楕円 792"/>
        <xdr:cNvSpPr/>
      </xdr:nvSpPr>
      <xdr:spPr>
        <a:xfrm>
          <a:off x="21272500" y="100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76471</xdr:rowOff>
    </xdr:from>
    <xdr:ext cx="378565" cy="259045"/>
    <xdr:sp macro="" textlink="">
      <xdr:nvSpPr>
        <xdr:cNvPr id="794" name="テキスト ボックス 793"/>
        <xdr:cNvSpPr txBox="1"/>
      </xdr:nvSpPr>
      <xdr:spPr>
        <a:xfrm>
          <a:off x="21134017" y="1019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20130</xdr:rowOff>
    </xdr:from>
    <xdr:to>
      <xdr:col>29</xdr:col>
      <xdr:colOff>568325</xdr:colOff>
      <xdr:row>58</xdr:row>
      <xdr:rowOff>121730</xdr:rowOff>
    </xdr:to>
    <xdr:sp macro="" textlink="">
      <xdr:nvSpPr>
        <xdr:cNvPr id="795" name="円/楕円 794"/>
        <xdr:cNvSpPr/>
      </xdr:nvSpPr>
      <xdr:spPr>
        <a:xfrm>
          <a:off x="20383500" y="99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138257</xdr:rowOff>
    </xdr:from>
    <xdr:ext cx="469744" cy="259045"/>
    <xdr:sp macro="" textlink="">
      <xdr:nvSpPr>
        <xdr:cNvPr id="796" name="テキスト ボックス 795"/>
        <xdr:cNvSpPr txBox="1"/>
      </xdr:nvSpPr>
      <xdr:spPr>
        <a:xfrm>
          <a:off x="20199427" y="973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140601</xdr:rowOff>
    </xdr:from>
    <xdr:to>
      <xdr:col>28</xdr:col>
      <xdr:colOff>365125</xdr:colOff>
      <xdr:row>59</xdr:row>
      <xdr:rowOff>70751</xdr:rowOff>
    </xdr:to>
    <xdr:sp macro="" textlink="">
      <xdr:nvSpPr>
        <xdr:cNvPr id="797" name="円/楕円 796"/>
        <xdr:cNvSpPr/>
      </xdr:nvSpPr>
      <xdr:spPr>
        <a:xfrm>
          <a:off x="19494500" y="100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61878</xdr:rowOff>
    </xdr:from>
    <xdr:ext cx="469744" cy="259045"/>
    <xdr:sp macro="" textlink="">
      <xdr:nvSpPr>
        <xdr:cNvPr id="798" name="テキスト ボックス 797"/>
        <xdr:cNvSpPr txBox="1"/>
      </xdr:nvSpPr>
      <xdr:spPr>
        <a:xfrm>
          <a:off x="19310427" y="1017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140926</xdr:rowOff>
    </xdr:from>
    <xdr:to>
      <xdr:col>27</xdr:col>
      <xdr:colOff>161925</xdr:colOff>
      <xdr:row>59</xdr:row>
      <xdr:rowOff>71076</xdr:rowOff>
    </xdr:to>
    <xdr:sp macro="" textlink="">
      <xdr:nvSpPr>
        <xdr:cNvPr id="799" name="円/楕円 798"/>
        <xdr:cNvSpPr/>
      </xdr:nvSpPr>
      <xdr:spPr>
        <a:xfrm>
          <a:off x="18605500" y="100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62203</xdr:rowOff>
    </xdr:from>
    <xdr:ext cx="469744" cy="259045"/>
    <xdr:sp macro="" textlink="">
      <xdr:nvSpPr>
        <xdr:cNvPr id="800" name="テキスト ボックス 799"/>
        <xdr:cNvSpPr txBox="1"/>
      </xdr:nvSpPr>
      <xdr:spPr>
        <a:xfrm>
          <a:off x="18421427" y="1017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92818</xdr:rowOff>
    </xdr:from>
    <xdr:to>
      <xdr:col>32</xdr:col>
      <xdr:colOff>187325</xdr:colOff>
      <xdr:row>73</xdr:row>
      <xdr:rowOff>153512</xdr:rowOff>
    </xdr:to>
    <xdr:cxnSp macro="">
      <xdr:nvCxnSpPr>
        <xdr:cNvPr id="830" name="直線コネクタ 829"/>
        <xdr:cNvCxnSpPr/>
      </xdr:nvCxnSpPr>
      <xdr:spPr>
        <a:xfrm flipV="1">
          <a:off x="21323300" y="12608668"/>
          <a:ext cx="8382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153512</xdr:rowOff>
    </xdr:from>
    <xdr:to>
      <xdr:col>31</xdr:col>
      <xdr:colOff>34925</xdr:colOff>
      <xdr:row>74</xdr:row>
      <xdr:rowOff>56871</xdr:rowOff>
    </xdr:to>
    <xdr:cxnSp macro="">
      <xdr:nvCxnSpPr>
        <xdr:cNvPr id="833" name="直線コネクタ 832"/>
        <xdr:cNvCxnSpPr/>
      </xdr:nvCxnSpPr>
      <xdr:spPr>
        <a:xfrm flipV="1">
          <a:off x="20434300" y="12669362"/>
          <a:ext cx="889000" cy="7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56871</xdr:rowOff>
    </xdr:from>
    <xdr:to>
      <xdr:col>29</xdr:col>
      <xdr:colOff>517525</xdr:colOff>
      <xdr:row>74</xdr:row>
      <xdr:rowOff>101543</xdr:rowOff>
    </xdr:to>
    <xdr:cxnSp macro="">
      <xdr:nvCxnSpPr>
        <xdr:cNvPr id="836" name="直線コネクタ 835"/>
        <xdr:cNvCxnSpPr/>
      </xdr:nvCxnSpPr>
      <xdr:spPr>
        <a:xfrm flipV="1">
          <a:off x="19545300" y="12744171"/>
          <a:ext cx="889000" cy="4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61461</xdr:rowOff>
    </xdr:from>
    <xdr:to>
      <xdr:col>28</xdr:col>
      <xdr:colOff>314325</xdr:colOff>
      <xdr:row>74</xdr:row>
      <xdr:rowOff>101543</xdr:rowOff>
    </xdr:to>
    <xdr:cxnSp macro="">
      <xdr:nvCxnSpPr>
        <xdr:cNvPr id="839" name="直線コネクタ 838"/>
        <xdr:cNvCxnSpPr/>
      </xdr:nvCxnSpPr>
      <xdr:spPr>
        <a:xfrm>
          <a:off x="18656300" y="12748761"/>
          <a:ext cx="8890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42018</xdr:rowOff>
    </xdr:from>
    <xdr:to>
      <xdr:col>32</xdr:col>
      <xdr:colOff>238125</xdr:colOff>
      <xdr:row>73</xdr:row>
      <xdr:rowOff>143618</xdr:rowOff>
    </xdr:to>
    <xdr:sp macro="" textlink="">
      <xdr:nvSpPr>
        <xdr:cNvPr id="849" name="円/楕円 848"/>
        <xdr:cNvSpPr/>
      </xdr:nvSpPr>
      <xdr:spPr>
        <a:xfrm>
          <a:off x="22110700" y="125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64895</xdr:rowOff>
    </xdr:from>
    <xdr:ext cx="534377" cy="259045"/>
    <xdr:sp macro="" textlink="">
      <xdr:nvSpPr>
        <xdr:cNvPr id="850" name="繰出金該当値テキスト"/>
        <xdr:cNvSpPr txBox="1"/>
      </xdr:nvSpPr>
      <xdr:spPr>
        <a:xfrm>
          <a:off x="22212300" y="1240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71,461</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102712</xdr:rowOff>
    </xdr:from>
    <xdr:to>
      <xdr:col>31</xdr:col>
      <xdr:colOff>85725</xdr:colOff>
      <xdr:row>74</xdr:row>
      <xdr:rowOff>32862</xdr:rowOff>
    </xdr:to>
    <xdr:sp macro="" textlink="">
      <xdr:nvSpPr>
        <xdr:cNvPr id="851" name="円/楕円 850"/>
        <xdr:cNvSpPr/>
      </xdr:nvSpPr>
      <xdr:spPr>
        <a:xfrm>
          <a:off x="21272500" y="126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49389</xdr:rowOff>
    </xdr:from>
    <xdr:ext cx="534377" cy="259045"/>
    <xdr:sp macro="" textlink="">
      <xdr:nvSpPr>
        <xdr:cNvPr id="852" name="テキスト ボックス 851"/>
        <xdr:cNvSpPr txBox="1"/>
      </xdr:nvSpPr>
      <xdr:spPr>
        <a:xfrm>
          <a:off x="21056111" y="123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68,275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6071</xdr:rowOff>
    </xdr:from>
    <xdr:to>
      <xdr:col>29</xdr:col>
      <xdr:colOff>568325</xdr:colOff>
      <xdr:row>74</xdr:row>
      <xdr:rowOff>107671</xdr:rowOff>
    </xdr:to>
    <xdr:sp macro="" textlink="">
      <xdr:nvSpPr>
        <xdr:cNvPr id="853" name="円/楕円 852"/>
        <xdr:cNvSpPr/>
      </xdr:nvSpPr>
      <xdr:spPr>
        <a:xfrm>
          <a:off x="20383500" y="126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124198</xdr:rowOff>
    </xdr:from>
    <xdr:ext cx="534377" cy="259045"/>
    <xdr:sp macro="" textlink="">
      <xdr:nvSpPr>
        <xdr:cNvPr id="854" name="テキスト ボックス 853"/>
        <xdr:cNvSpPr txBox="1"/>
      </xdr:nvSpPr>
      <xdr:spPr>
        <a:xfrm>
          <a:off x="20167111" y="1246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50743</xdr:rowOff>
    </xdr:from>
    <xdr:to>
      <xdr:col>28</xdr:col>
      <xdr:colOff>365125</xdr:colOff>
      <xdr:row>74</xdr:row>
      <xdr:rowOff>152343</xdr:rowOff>
    </xdr:to>
    <xdr:sp macro="" textlink="">
      <xdr:nvSpPr>
        <xdr:cNvPr id="855" name="円/楕円 854"/>
        <xdr:cNvSpPr/>
      </xdr:nvSpPr>
      <xdr:spPr>
        <a:xfrm>
          <a:off x="19494500" y="127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168870</xdr:rowOff>
    </xdr:from>
    <xdr:ext cx="534377" cy="259045"/>
    <xdr:sp macro="" textlink="">
      <xdr:nvSpPr>
        <xdr:cNvPr id="856" name="テキスト ボックス 855"/>
        <xdr:cNvSpPr txBox="1"/>
      </xdr:nvSpPr>
      <xdr:spPr>
        <a:xfrm>
          <a:off x="19278111" y="1251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10661</xdr:rowOff>
    </xdr:from>
    <xdr:to>
      <xdr:col>27</xdr:col>
      <xdr:colOff>161925</xdr:colOff>
      <xdr:row>74</xdr:row>
      <xdr:rowOff>112261</xdr:rowOff>
    </xdr:to>
    <xdr:sp macro="" textlink="">
      <xdr:nvSpPr>
        <xdr:cNvPr id="857" name="円/楕円 856"/>
        <xdr:cNvSpPr/>
      </xdr:nvSpPr>
      <xdr:spPr>
        <a:xfrm>
          <a:off x="18605500" y="1269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128788</xdr:rowOff>
    </xdr:from>
    <xdr:ext cx="534377" cy="259045"/>
    <xdr:sp macro="" textlink="">
      <xdr:nvSpPr>
        <xdr:cNvPr id="858" name="テキスト ボックス 857"/>
        <xdr:cNvSpPr txBox="1"/>
      </xdr:nvSpPr>
      <xdr:spPr>
        <a:xfrm>
          <a:off x="18389111" y="1247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性質別歳出決算の状況を類似団体と比較すると、住民一人当たりのコストについては、投資的経費である普通建設事業費は低水準で推移しているが、人件費、扶助費、補助費、公債費について高水準で推移し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住民一人当たりのコストが高いものはいずれも経常経費であり、財政構造の硬直化がうかがえる。</a:t>
          </a:r>
          <a:r>
            <a:rPr kumimoji="1" lang="ja-JP" altLang="en-US" sz="1300">
              <a:solidFill>
                <a:schemeClr val="dk1"/>
              </a:solidFill>
              <a:effectLst/>
              <a:latin typeface="+mn-lt"/>
              <a:ea typeface="+mn-ea"/>
              <a:cs typeface="+mn-cs"/>
            </a:rPr>
            <a:t>扶助費については、生活保護費は被保護者の減少により、児童手当は少子化に伴い減少して</a:t>
          </a:r>
          <a:r>
            <a:rPr kumimoji="1" lang="ja-JP" altLang="ja-JP" sz="1300">
              <a:solidFill>
                <a:schemeClr val="dk1"/>
              </a:solidFill>
              <a:effectLst/>
              <a:latin typeface="+mn-lt"/>
              <a:ea typeface="+mn-ea"/>
              <a:cs typeface="+mn-cs"/>
            </a:rPr>
            <a:t>いるものの、子ども・子育て支援対策制度の</a:t>
          </a:r>
          <a:r>
            <a:rPr kumimoji="1" lang="ja-JP" altLang="en-US" sz="1300">
              <a:solidFill>
                <a:schemeClr val="dk1"/>
              </a:solidFill>
              <a:effectLst/>
              <a:latin typeface="+mn-lt"/>
              <a:ea typeface="+mn-ea"/>
              <a:cs typeface="+mn-cs"/>
            </a:rPr>
            <a:t>施行</a:t>
          </a:r>
          <a:r>
            <a:rPr kumimoji="1" lang="ja-JP" altLang="ja-JP" sz="1300">
              <a:solidFill>
                <a:schemeClr val="dk1"/>
              </a:solidFill>
              <a:effectLst/>
              <a:latin typeface="+mn-lt"/>
              <a:ea typeface="+mn-ea"/>
              <a:cs typeface="+mn-cs"/>
            </a:rPr>
            <a:t>に伴</a:t>
          </a:r>
          <a:r>
            <a:rPr kumimoji="1" lang="ja-JP" altLang="en-US" sz="1300">
              <a:solidFill>
                <a:schemeClr val="dk1"/>
              </a:solidFill>
              <a:effectLst/>
              <a:latin typeface="+mn-lt"/>
              <a:ea typeface="+mn-ea"/>
              <a:cs typeface="+mn-cs"/>
            </a:rPr>
            <a:t>う</a:t>
          </a:r>
          <a:r>
            <a:rPr kumimoji="1" lang="ja-JP" altLang="ja-JP" sz="1300">
              <a:solidFill>
                <a:schemeClr val="dk1"/>
              </a:solidFill>
              <a:effectLst/>
              <a:latin typeface="+mn-lt"/>
              <a:ea typeface="+mn-ea"/>
              <a:cs typeface="+mn-cs"/>
            </a:rPr>
            <a:t>保育所運営費交付金など</a:t>
          </a:r>
          <a:r>
            <a:rPr kumimoji="1" lang="ja-JP" altLang="en-US" sz="1300">
              <a:solidFill>
                <a:schemeClr val="dk1"/>
              </a:solidFill>
              <a:effectLst/>
              <a:latin typeface="+mn-lt"/>
              <a:ea typeface="+mn-ea"/>
              <a:cs typeface="+mn-cs"/>
            </a:rPr>
            <a:t>の増などにより毎年度</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していることから、市単独補助金の見直しによる補助費等の抑制や、</a:t>
          </a:r>
          <a:r>
            <a:rPr kumimoji="1" lang="ja-JP" altLang="en-US" sz="1300">
              <a:latin typeface="ＭＳ Ｐゴシック"/>
            </a:rPr>
            <a:t>人員適正化計画に基づく事務の見直しや適正な人員配置等により人件費の抑制に努める必要がある。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熊本県上天草市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29,108
29,034
12,691.00
18,005,668
16,921,023
936,707
11,033,431
17,042,402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129984</xdr:rowOff>
    </xdr:from>
    <xdr:to>
      <xdr:col>6</xdr:col>
      <xdr:colOff>511175</xdr:colOff>
      <xdr:row>35</xdr:row>
      <xdr:rowOff>49403</xdr:rowOff>
    </xdr:to>
    <xdr:cxnSp macro="">
      <xdr:nvCxnSpPr>
        <xdr:cNvPr id="61" name="直線コネクタ 60"/>
        <xdr:cNvCxnSpPr/>
      </xdr:nvCxnSpPr>
      <xdr:spPr>
        <a:xfrm flipV="1">
          <a:off x="3797300" y="5959284"/>
          <a:ext cx="8382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44450</xdr:rowOff>
    </xdr:from>
    <xdr:to>
      <xdr:col>5</xdr:col>
      <xdr:colOff>358775</xdr:colOff>
      <xdr:row>35</xdr:row>
      <xdr:rowOff>49403</xdr:rowOff>
    </xdr:to>
    <xdr:cxnSp macro="">
      <xdr:nvCxnSpPr>
        <xdr:cNvPr id="64" name="直線コネクタ 63"/>
        <xdr:cNvCxnSpPr/>
      </xdr:nvCxnSpPr>
      <xdr:spPr>
        <a:xfrm>
          <a:off x="2908300" y="604520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38735</xdr:rowOff>
    </xdr:from>
    <xdr:to>
      <xdr:col>4</xdr:col>
      <xdr:colOff>155575</xdr:colOff>
      <xdr:row>35</xdr:row>
      <xdr:rowOff>44450</xdr:rowOff>
    </xdr:to>
    <xdr:cxnSp macro="">
      <xdr:nvCxnSpPr>
        <xdr:cNvPr id="67" name="直線コネクタ 66"/>
        <xdr:cNvCxnSpPr/>
      </xdr:nvCxnSpPr>
      <xdr:spPr>
        <a:xfrm>
          <a:off x="2019300" y="586803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101028</xdr:rowOff>
    </xdr:from>
    <xdr:to>
      <xdr:col>2</xdr:col>
      <xdr:colOff>638175</xdr:colOff>
      <xdr:row>34</xdr:row>
      <xdr:rowOff>38735</xdr:rowOff>
    </xdr:to>
    <xdr:cxnSp macro="">
      <xdr:nvCxnSpPr>
        <xdr:cNvPr id="70" name="直線コネクタ 69"/>
        <xdr:cNvCxnSpPr/>
      </xdr:nvCxnSpPr>
      <xdr:spPr>
        <a:xfrm>
          <a:off x="1130300" y="5758878"/>
          <a:ext cx="889000" cy="10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79184</xdr:rowOff>
    </xdr:from>
    <xdr:to>
      <xdr:col>6</xdr:col>
      <xdr:colOff>561975</xdr:colOff>
      <xdr:row>35</xdr:row>
      <xdr:rowOff>9334</xdr:rowOff>
    </xdr:to>
    <xdr:sp macro="" textlink="">
      <xdr:nvSpPr>
        <xdr:cNvPr id="80" name="円/楕円 79"/>
        <xdr:cNvSpPr/>
      </xdr:nvSpPr>
      <xdr:spPr>
        <a:xfrm>
          <a:off x="45847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102061</xdr:rowOff>
    </xdr:from>
    <xdr:ext cx="469744" cy="259045"/>
    <xdr:sp macro="" textlink="">
      <xdr:nvSpPr>
        <xdr:cNvPr id="81" name="議会費該当値テキスト"/>
        <xdr:cNvSpPr txBox="1"/>
      </xdr:nvSpPr>
      <xdr:spPr>
        <a:xfrm>
          <a:off x="4686300" y="575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170053</xdr:rowOff>
    </xdr:from>
    <xdr:to>
      <xdr:col>5</xdr:col>
      <xdr:colOff>409575</xdr:colOff>
      <xdr:row>35</xdr:row>
      <xdr:rowOff>100203</xdr:rowOff>
    </xdr:to>
    <xdr:sp macro="" textlink="">
      <xdr:nvSpPr>
        <xdr:cNvPr id="82" name="円/楕円 81"/>
        <xdr:cNvSpPr/>
      </xdr:nvSpPr>
      <xdr:spPr>
        <a:xfrm>
          <a:off x="37465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116730</xdr:rowOff>
    </xdr:from>
    <xdr:ext cx="469744" cy="259045"/>
    <xdr:sp macro="" textlink="">
      <xdr:nvSpPr>
        <xdr:cNvPr id="83" name="テキスト ボックス 82"/>
        <xdr:cNvSpPr txBox="1"/>
      </xdr:nvSpPr>
      <xdr:spPr>
        <a:xfrm>
          <a:off x="3562427" y="577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165100</xdr:rowOff>
    </xdr:from>
    <xdr:to>
      <xdr:col>4</xdr:col>
      <xdr:colOff>206375</xdr:colOff>
      <xdr:row>35</xdr:row>
      <xdr:rowOff>95250</xdr:rowOff>
    </xdr:to>
    <xdr:sp macro="" textlink="">
      <xdr:nvSpPr>
        <xdr:cNvPr id="84" name="円/楕円 83"/>
        <xdr:cNvSpPr/>
      </xdr:nvSpPr>
      <xdr:spPr>
        <a:xfrm>
          <a:off x="2857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111777</xdr:rowOff>
    </xdr:from>
    <xdr:ext cx="469744" cy="259045"/>
    <xdr:sp macro="" textlink="">
      <xdr:nvSpPr>
        <xdr:cNvPr id="85" name="テキスト ボックス 84"/>
        <xdr:cNvSpPr txBox="1"/>
      </xdr:nvSpPr>
      <xdr:spPr>
        <a:xfrm>
          <a:off x="2673427"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159385</xdr:rowOff>
    </xdr:from>
    <xdr:to>
      <xdr:col>3</xdr:col>
      <xdr:colOff>3175</xdr:colOff>
      <xdr:row>34</xdr:row>
      <xdr:rowOff>89535</xdr:rowOff>
    </xdr:to>
    <xdr:sp macro="" textlink="">
      <xdr:nvSpPr>
        <xdr:cNvPr id="86" name="円/楕円 85"/>
        <xdr:cNvSpPr/>
      </xdr:nvSpPr>
      <xdr:spPr>
        <a:xfrm>
          <a:off x="1968500" y="58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106062</xdr:rowOff>
    </xdr:from>
    <xdr:ext cx="469744" cy="259045"/>
    <xdr:sp macro="" textlink="">
      <xdr:nvSpPr>
        <xdr:cNvPr id="87" name="テキスト ボックス 86"/>
        <xdr:cNvSpPr txBox="1"/>
      </xdr:nvSpPr>
      <xdr:spPr>
        <a:xfrm>
          <a:off x="1784427" y="559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50228</xdr:rowOff>
    </xdr:from>
    <xdr:to>
      <xdr:col>1</xdr:col>
      <xdr:colOff>485775</xdr:colOff>
      <xdr:row>33</xdr:row>
      <xdr:rowOff>151828</xdr:rowOff>
    </xdr:to>
    <xdr:sp macro="" textlink="">
      <xdr:nvSpPr>
        <xdr:cNvPr id="88" name="円/楕円 87"/>
        <xdr:cNvSpPr/>
      </xdr:nvSpPr>
      <xdr:spPr>
        <a:xfrm>
          <a:off x="1079500" y="57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168355</xdr:rowOff>
    </xdr:from>
    <xdr:ext cx="469744" cy="259045"/>
    <xdr:sp macro="" textlink="">
      <xdr:nvSpPr>
        <xdr:cNvPr id="89" name="テキスト ボックス 88"/>
        <xdr:cNvSpPr txBox="1"/>
      </xdr:nvSpPr>
      <xdr:spPr>
        <a:xfrm>
          <a:off x="895427" y="548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46723</xdr:rowOff>
    </xdr:from>
    <xdr:to>
      <xdr:col>6</xdr:col>
      <xdr:colOff>511175</xdr:colOff>
      <xdr:row>58</xdr:row>
      <xdr:rowOff>51297</xdr:rowOff>
    </xdr:to>
    <xdr:cxnSp macro="">
      <xdr:nvCxnSpPr>
        <xdr:cNvPr id="118" name="直線コネクタ 117"/>
        <xdr:cNvCxnSpPr/>
      </xdr:nvCxnSpPr>
      <xdr:spPr>
        <a:xfrm flipV="1">
          <a:off x="3797300" y="999082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11540</xdr:rowOff>
    </xdr:from>
    <xdr:to>
      <xdr:col>5</xdr:col>
      <xdr:colOff>358775</xdr:colOff>
      <xdr:row>58</xdr:row>
      <xdr:rowOff>51297</xdr:rowOff>
    </xdr:to>
    <xdr:cxnSp macro="">
      <xdr:nvCxnSpPr>
        <xdr:cNvPr id="121" name="直線コネクタ 120"/>
        <xdr:cNvCxnSpPr/>
      </xdr:nvCxnSpPr>
      <xdr:spPr>
        <a:xfrm>
          <a:off x="2908300" y="9955640"/>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11540</xdr:rowOff>
    </xdr:from>
    <xdr:to>
      <xdr:col>4</xdr:col>
      <xdr:colOff>155575</xdr:colOff>
      <xdr:row>58</xdr:row>
      <xdr:rowOff>16936</xdr:rowOff>
    </xdr:to>
    <xdr:cxnSp macro="">
      <xdr:nvCxnSpPr>
        <xdr:cNvPr id="124" name="直線コネクタ 123"/>
        <xdr:cNvCxnSpPr/>
      </xdr:nvCxnSpPr>
      <xdr:spPr>
        <a:xfrm flipV="1">
          <a:off x="2019300" y="9955640"/>
          <a:ext cx="889000" cy="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16936</xdr:rowOff>
    </xdr:from>
    <xdr:to>
      <xdr:col>2</xdr:col>
      <xdr:colOff>638175</xdr:colOff>
      <xdr:row>58</xdr:row>
      <xdr:rowOff>61018</xdr:rowOff>
    </xdr:to>
    <xdr:cxnSp macro="">
      <xdr:nvCxnSpPr>
        <xdr:cNvPr id="127" name="直線コネクタ 126"/>
        <xdr:cNvCxnSpPr/>
      </xdr:nvCxnSpPr>
      <xdr:spPr>
        <a:xfrm flipV="1">
          <a:off x="1130300" y="9961036"/>
          <a:ext cx="889000" cy="4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167373</xdr:rowOff>
    </xdr:from>
    <xdr:to>
      <xdr:col>6</xdr:col>
      <xdr:colOff>561975</xdr:colOff>
      <xdr:row>58</xdr:row>
      <xdr:rowOff>97523</xdr:rowOff>
    </xdr:to>
    <xdr:sp macro="" textlink="">
      <xdr:nvSpPr>
        <xdr:cNvPr id="137" name="円/楕円 136"/>
        <xdr:cNvSpPr/>
      </xdr:nvSpPr>
      <xdr:spPr>
        <a:xfrm>
          <a:off x="4584700" y="99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126750</xdr:rowOff>
    </xdr:from>
    <xdr:ext cx="534377" cy="259045"/>
    <xdr:sp macro="" textlink="">
      <xdr:nvSpPr>
        <xdr:cNvPr id="138" name="総務費該当値テキスト"/>
        <xdr:cNvSpPr txBox="1"/>
      </xdr:nvSpPr>
      <xdr:spPr>
        <a:xfrm>
          <a:off x="4686300" y="972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497</xdr:rowOff>
    </xdr:from>
    <xdr:to>
      <xdr:col>5</xdr:col>
      <xdr:colOff>409575</xdr:colOff>
      <xdr:row>58</xdr:row>
      <xdr:rowOff>102097</xdr:rowOff>
    </xdr:to>
    <xdr:sp macro="" textlink="">
      <xdr:nvSpPr>
        <xdr:cNvPr id="139" name="円/楕円 138"/>
        <xdr:cNvSpPr/>
      </xdr:nvSpPr>
      <xdr:spPr>
        <a:xfrm>
          <a:off x="3746500" y="99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93224</xdr:rowOff>
    </xdr:from>
    <xdr:ext cx="534377" cy="259045"/>
    <xdr:sp macro="" textlink="">
      <xdr:nvSpPr>
        <xdr:cNvPr id="140" name="テキスト ボックス 139"/>
        <xdr:cNvSpPr txBox="1"/>
      </xdr:nvSpPr>
      <xdr:spPr>
        <a:xfrm>
          <a:off x="3530111" y="1003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132190</xdr:rowOff>
    </xdr:from>
    <xdr:to>
      <xdr:col>4</xdr:col>
      <xdr:colOff>206375</xdr:colOff>
      <xdr:row>58</xdr:row>
      <xdr:rowOff>62340</xdr:rowOff>
    </xdr:to>
    <xdr:sp macro="" textlink="">
      <xdr:nvSpPr>
        <xdr:cNvPr id="141" name="円/楕円 140"/>
        <xdr:cNvSpPr/>
      </xdr:nvSpPr>
      <xdr:spPr>
        <a:xfrm>
          <a:off x="2857500" y="99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78867</xdr:rowOff>
    </xdr:from>
    <xdr:ext cx="599010" cy="259045"/>
    <xdr:sp macro="" textlink="">
      <xdr:nvSpPr>
        <xdr:cNvPr id="142" name="テキスト ボックス 141"/>
        <xdr:cNvSpPr txBox="1"/>
      </xdr:nvSpPr>
      <xdr:spPr>
        <a:xfrm>
          <a:off x="2608794" y="968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137586</xdr:rowOff>
    </xdr:from>
    <xdr:to>
      <xdr:col>3</xdr:col>
      <xdr:colOff>3175</xdr:colOff>
      <xdr:row>58</xdr:row>
      <xdr:rowOff>67736</xdr:rowOff>
    </xdr:to>
    <xdr:sp macro="" textlink="">
      <xdr:nvSpPr>
        <xdr:cNvPr id="143" name="円/楕円 142"/>
        <xdr:cNvSpPr/>
      </xdr:nvSpPr>
      <xdr:spPr>
        <a:xfrm>
          <a:off x="1968500" y="99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58863</xdr:rowOff>
    </xdr:from>
    <xdr:ext cx="599010" cy="259045"/>
    <xdr:sp macro="" textlink="">
      <xdr:nvSpPr>
        <xdr:cNvPr id="144" name="テキスト ボックス 143"/>
        <xdr:cNvSpPr txBox="1"/>
      </xdr:nvSpPr>
      <xdr:spPr>
        <a:xfrm>
          <a:off x="1719794" y="1000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104,443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10218</xdr:rowOff>
    </xdr:from>
    <xdr:to>
      <xdr:col>1</xdr:col>
      <xdr:colOff>485775</xdr:colOff>
      <xdr:row>58</xdr:row>
      <xdr:rowOff>111818</xdr:rowOff>
    </xdr:to>
    <xdr:sp macro="" textlink="">
      <xdr:nvSpPr>
        <xdr:cNvPr id="145" name="円/楕円 144"/>
        <xdr:cNvSpPr/>
      </xdr:nvSpPr>
      <xdr:spPr>
        <a:xfrm>
          <a:off x="1079500" y="99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128345</xdr:rowOff>
    </xdr:from>
    <xdr:ext cx="534377" cy="259045"/>
    <xdr:sp macro="" textlink="">
      <xdr:nvSpPr>
        <xdr:cNvPr id="146" name="テキスト ボックス 145"/>
        <xdr:cNvSpPr txBox="1"/>
      </xdr:nvSpPr>
      <xdr:spPr>
        <a:xfrm>
          <a:off x="863111" y="97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33637</xdr:rowOff>
    </xdr:from>
    <xdr:to>
      <xdr:col>6</xdr:col>
      <xdr:colOff>511175</xdr:colOff>
      <xdr:row>75</xdr:row>
      <xdr:rowOff>60246</xdr:rowOff>
    </xdr:to>
    <xdr:cxnSp macro="">
      <xdr:nvCxnSpPr>
        <xdr:cNvPr id="176" name="直線コネクタ 175"/>
        <xdr:cNvCxnSpPr/>
      </xdr:nvCxnSpPr>
      <xdr:spPr>
        <a:xfrm flipV="1">
          <a:off x="3797300" y="12892387"/>
          <a:ext cx="8382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60246</xdr:rowOff>
    </xdr:from>
    <xdr:to>
      <xdr:col>5</xdr:col>
      <xdr:colOff>358775</xdr:colOff>
      <xdr:row>76</xdr:row>
      <xdr:rowOff>7866</xdr:rowOff>
    </xdr:to>
    <xdr:cxnSp macro="">
      <xdr:nvCxnSpPr>
        <xdr:cNvPr id="179" name="直線コネクタ 178"/>
        <xdr:cNvCxnSpPr/>
      </xdr:nvCxnSpPr>
      <xdr:spPr>
        <a:xfrm flipV="1">
          <a:off x="2908300" y="12918996"/>
          <a:ext cx="889000" cy="1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7866</xdr:rowOff>
    </xdr:from>
    <xdr:to>
      <xdr:col>4</xdr:col>
      <xdr:colOff>155575</xdr:colOff>
      <xdr:row>76</xdr:row>
      <xdr:rowOff>30194</xdr:rowOff>
    </xdr:to>
    <xdr:cxnSp macro="">
      <xdr:nvCxnSpPr>
        <xdr:cNvPr id="182" name="直線コネクタ 181"/>
        <xdr:cNvCxnSpPr/>
      </xdr:nvCxnSpPr>
      <xdr:spPr>
        <a:xfrm flipV="1">
          <a:off x="2019300" y="13038066"/>
          <a:ext cx="889000" cy="2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30194</xdr:rowOff>
    </xdr:from>
    <xdr:to>
      <xdr:col>2</xdr:col>
      <xdr:colOff>638175</xdr:colOff>
      <xdr:row>76</xdr:row>
      <xdr:rowOff>32060</xdr:rowOff>
    </xdr:to>
    <xdr:cxnSp macro="">
      <xdr:nvCxnSpPr>
        <xdr:cNvPr id="185" name="直線コネクタ 184"/>
        <xdr:cNvCxnSpPr/>
      </xdr:nvCxnSpPr>
      <xdr:spPr>
        <a:xfrm flipV="1">
          <a:off x="1130300" y="13060394"/>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154287</xdr:rowOff>
    </xdr:from>
    <xdr:to>
      <xdr:col>6</xdr:col>
      <xdr:colOff>561975</xdr:colOff>
      <xdr:row>75</xdr:row>
      <xdr:rowOff>84437</xdr:rowOff>
    </xdr:to>
    <xdr:sp macro="" textlink="">
      <xdr:nvSpPr>
        <xdr:cNvPr id="195" name="円/楕円 194"/>
        <xdr:cNvSpPr/>
      </xdr:nvSpPr>
      <xdr:spPr>
        <a:xfrm>
          <a:off x="4584700" y="128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5714</xdr:rowOff>
    </xdr:from>
    <xdr:ext cx="599010" cy="259045"/>
    <xdr:sp macro="" textlink="">
      <xdr:nvSpPr>
        <xdr:cNvPr id="196" name="民生費該当値テキスト"/>
        <xdr:cNvSpPr txBox="1"/>
      </xdr:nvSpPr>
      <xdr:spPr>
        <a:xfrm>
          <a:off x="4686300" y="1269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191,419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9446</xdr:rowOff>
    </xdr:from>
    <xdr:to>
      <xdr:col>5</xdr:col>
      <xdr:colOff>409575</xdr:colOff>
      <xdr:row>75</xdr:row>
      <xdr:rowOff>111046</xdr:rowOff>
    </xdr:to>
    <xdr:sp macro="" textlink="">
      <xdr:nvSpPr>
        <xdr:cNvPr id="197" name="円/楕円 196"/>
        <xdr:cNvSpPr/>
      </xdr:nvSpPr>
      <xdr:spPr>
        <a:xfrm>
          <a:off x="3746500" y="1286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127573</xdr:rowOff>
    </xdr:from>
    <xdr:ext cx="599010" cy="259045"/>
    <xdr:sp macro="" textlink="">
      <xdr:nvSpPr>
        <xdr:cNvPr id="198" name="テキスト ボックス 197"/>
        <xdr:cNvSpPr txBox="1"/>
      </xdr:nvSpPr>
      <xdr:spPr>
        <a:xfrm>
          <a:off x="3497794" y="1264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187,927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128516</xdr:rowOff>
    </xdr:from>
    <xdr:to>
      <xdr:col>4</xdr:col>
      <xdr:colOff>206375</xdr:colOff>
      <xdr:row>76</xdr:row>
      <xdr:rowOff>58666</xdr:rowOff>
    </xdr:to>
    <xdr:sp macro="" textlink="">
      <xdr:nvSpPr>
        <xdr:cNvPr id="199" name="円/楕円 198"/>
        <xdr:cNvSpPr/>
      </xdr:nvSpPr>
      <xdr:spPr>
        <a:xfrm>
          <a:off x="2857500" y="129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75193</xdr:rowOff>
    </xdr:from>
    <xdr:ext cx="599010" cy="259045"/>
    <xdr:sp macro="" textlink="">
      <xdr:nvSpPr>
        <xdr:cNvPr id="200" name="テキスト ボックス 199"/>
        <xdr:cNvSpPr txBox="1"/>
      </xdr:nvSpPr>
      <xdr:spPr>
        <a:xfrm>
          <a:off x="2608794" y="1276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172,301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150844</xdr:rowOff>
    </xdr:from>
    <xdr:to>
      <xdr:col>3</xdr:col>
      <xdr:colOff>3175</xdr:colOff>
      <xdr:row>76</xdr:row>
      <xdr:rowOff>80994</xdr:rowOff>
    </xdr:to>
    <xdr:sp macro="" textlink="">
      <xdr:nvSpPr>
        <xdr:cNvPr id="201" name="円/楕円 200"/>
        <xdr:cNvSpPr/>
      </xdr:nvSpPr>
      <xdr:spPr>
        <a:xfrm>
          <a:off x="1968500" y="130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97520</xdr:rowOff>
    </xdr:from>
    <xdr:ext cx="599010" cy="259045"/>
    <xdr:sp macro="" textlink="">
      <xdr:nvSpPr>
        <xdr:cNvPr id="202" name="テキスト ボックス 201"/>
        <xdr:cNvSpPr txBox="1"/>
      </xdr:nvSpPr>
      <xdr:spPr>
        <a:xfrm>
          <a:off x="1719794" y="1278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169,371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152710</xdr:rowOff>
    </xdr:from>
    <xdr:to>
      <xdr:col>1</xdr:col>
      <xdr:colOff>485775</xdr:colOff>
      <xdr:row>76</xdr:row>
      <xdr:rowOff>82860</xdr:rowOff>
    </xdr:to>
    <xdr:sp macro="" textlink="">
      <xdr:nvSpPr>
        <xdr:cNvPr id="203" name="円/楕円 202"/>
        <xdr:cNvSpPr/>
      </xdr:nvSpPr>
      <xdr:spPr>
        <a:xfrm>
          <a:off x="1079500" y="130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99387</xdr:rowOff>
    </xdr:from>
    <xdr:ext cx="599010" cy="259045"/>
    <xdr:sp macro="" textlink="">
      <xdr:nvSpPr>
        <xdr:cNvPr id="204" name="テキスト ボックス 203"/>
        <xdr:cNvSpPr txBox="1"/>
      </xdr:nvSpPr>
      <xdr:spPr>
        <a:xfrm>
          <a:off x="830794" y="1278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59299</xdr:rowOff>
    </xdr:from>
    <xdr:to>
      <xdr:col>6</xdr:col>
      <xdr:colOff>511175</xdr:colOff>
      <xdr:row>96</xdr:row>
      <xdr:rowOff>35077</xdr:rowOff>
    </xdr:to>
    <xdr:cxnSp macro="">
      <xdr:nvCxnSpPr>
        <xdr:cNvPr id="235" name="直線コネクタ 234"/>
        <xdr:cNvCxnSpPr/>
      </xdr:nvCxnSpPr>
      <xdr:spPr>
        <a:xfrm flipV="1">
          <a:off x="3797300" y="16347049"/>
          <a:ext cx="838200" cy="14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35077</xdr:rowOff>
    </xdr:from>
    <xdr:to>
      <xdr:col>5</xdr:col>
      <xdr:colOff>358775</xdr:colOff>
      <xdr:row>96</xdr:row>
      <xdr:rowOff>93360</xdr:rowOff>
    </xdr:to>
    <xdr:cxnSp macro="">
      <xdr:nvCxnSpPr>
        <xdr:cNvPr id="238" name="直線コネクタ 237"/>
        <xdr:cNvCxnSpPr/>
      </xdr:nvCxnSpPr>
      <xdr:spPr>
        <a:xfrm flipV="1">
          <a:off x="2908300" y="16494277"/>
          <a:ext cx="889000" cy="5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93360</xdr:rowOff>
    </xdr:from>
    <xdr:to>
      <xdr:col>4</xdr:col>
      <xdr:colOff>155575</xdr:colOff>
      <xdr:row>96</xdr:row>
      <xdr:rowOff>111125</xdr:rowOff>
    </xdr:to>
    <xdr:cxnSp macro="">
      <xdr:nvCxnSpPr>
        <xdr:cNvPr id="241" name="直線コネクタ 240"/>
        <xdr:cNvCxnSpPr/>
      </xdr:nvCxnSpPr>
      <xdr:spPr>
        <a:xfrm flipV="1">
          <a:off x="2019300" y="16552560"/>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107336</xdr:rowOff>
    </xdr:from>
    <xdr:to>
      <xdr:col>2</xdr:col>
      <xdr:colOff>638175</xdr:colOff>
      <xdr:row>96</xdr:row>
      <xdr:rowOff>111125</xdr:rowOff>
    </xdr:to>
    <xdr:cxnSp macro="">
      <xdr:nvCxnSpPr>
        <xdr:cNvPr id="244" name="直線コネクタ 243"/>
        <xdr:cNvCxnSpPr/>
      </xdr:nvCxnSpPr>
      <xdr:spPr>
        <a:xfrm>
          <a:off x="1130300" y="16566536"/>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8499</xdr:rowOff>
    </xdr:from>
    <xdr:to>
      <xdr:col>6</xdr:col>
      <xdr:colOff>561975</xdr:colOff>
      <xdr:row>95</xdr:row>
      <xdr:rowOff>110099</xdr:rowOff>
    </xdr:to>
    <xdr:sp macro="" textlink="">
      <xdr:nvSpPr>
        <xdr:cNvPr id="254" name="円/楕円 253"/>
        <xdr:cNvSpPr/>
      </xdr:nvSpPr>
      <xdr:spPr>
        <a:xfrm>
          <a:off x="4584700" y="162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31376</xdr:rowOff>
    </xdr:from>
    <xdr:ext cx="534377" cy="259045"/>
    <xdr:sp macro="" textlink="">
      <xdr:nvSpPr>
        <xdr:cNvPr id="255" name="衛生費該当値テキスト"/>
        <xdr:cNvSpPr txBox="1"/>
      </xdr:nvSpPr>
      <xdr:spPr>
        <a:xfrm>
          <a:off x="4686300" y="1614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66,636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155727</xdr:rowOff>
    </xdr:from>
    <xdr:to>
      <xdr:col>5</xdr:col>
      <xdr:colOff>409575</xdr:colOff>
      <xdr:row>96</xdr:row>
      <xdr:rowOff>85877</xdr:rowOff>
    </xdr:to>
    <xdr:sp macro="" textlink="">
      <xdr:nvSpPr>
        <xdr:cNvPr id="256" name="円/楕円 255"/>
        <xdr:cNvSpPr/>
      </xdr:nvSpPr>
      <xdr:spPr>
        <a:xfrm>
          <a:off x="3746500" y="164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102404</xdr:rowOff>
    </xdr:from>
    <xdr:ext cx="534377" cy="259045"/>
    <xdr:sp macro="" textlink="">
      <xdr:nvSpPr>
        <xdr:cNvPr id="257" name="テキスト ボックス 256"/>
        <xdr:cNvSpPr txBox="1"/>
      </xdr:nvSpPr>
      <xdr:spPr>
        <a:xfrm>
          <a:off x="3530111" y="162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42560</xdr:rowOff>
    </xdr:from>
    <xdr:to>
      <xdr:col>4</xdr:col>
      <xdr:colOff>206375</xdr:colOff>
      <xdr:row>96</xdr:row>
      <xdr:rowOff>144160</xdr:rowOff>
    </xdr:to>
    <xdr:sp macro="" textlink="">
      <xdr:nvSpPr>
        <xdr:cNvPr id="258" name="円/楕円 257"/>
        <xdr:cNvSpPr/>
      </xdr:nvSpPr>
      <xdr:spPr>
        <a:xfrm>
          <a:off x="2857500" y="165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160687</xdr:rowOff>
    </xdr:from>
    <xdr:ext cx="534377" cy="259045"/>
    <xdr:sp macro="" textlink="">
      <xdr:nvSpPr>
        <xdr:cNvPr id="259" name="テキスト ボックス 258"/>
        <xdr:cNvSpPr txBox="1"/>
      </xdr:nvSpPr>
      <xdr:spPr>
        <a:xfrm>
          <a:off x="2641111" y="1627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60325</xdr:rowOff>
    </xdr:from>
    <xdr:to>
      <xdr:col>3</xdr:col>
      <xdr:colOff>3175</xdr:colOff>
      <xdr:row>96</xdr:row>
      <xdr:rowOff>161925</xdr:rowOff>
    </xdr:to>
    <xdr:sp macro="" textlink="">
      <xdr:nvSpPr>
        <xdr:cNvPr id="260" name="円/楕円 259"/>
        <xdr:cNvSpPr/>
      </xdr:nvSpPr>
      <xdr:spPr>
        <a:xfrm>
          <a:off x="19685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153052</xdr:rowOff>
    </xdr:from>
    <xdr:ext cx="534377" cy="259045"/>
    <xdr:sp macro="" textlink="">
      <xdr:nvSpPr>
        <xdr:cNvPr id="261" name="テキスト ボックス 260"/>
        <xdr:cNvSpPr txBox="1"/>
      </xdr:nvSpPr>
      <xdr:spPr>
        <a:xfrm>
          <a:off x="1752111" y="166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56536</xdr:rowOff>
    </xdr:from>
    <xdr:to>
      <xdr:col>1</xdr:col>
      <xdr:colOff>485775</xdr:colOff>
      <xdr:row>96</xdr:row>
      <xdr:rowOff>158136</xdr:rowOff>
    </xdr:to>
    <xdr:sp macro="" textlink="">
      <xdr:nvSpPr>
        <xdr:cNvPr id="262" name="円/楕円 261"/>
        <xdr:cNvSpPr/>
      </xdr:nvSpPr>
      <xdr:spPr>
        <a:xfrm>
          <a:off x="1079500" y="165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3213</xdr:rowOff>
    </xdr:from>
    <xdr:ext cx="534377" cy="259045"/>
    <xdr:sp macro="" textlink="">
      <xdr:nvSpPr>
        <xdr:cNvPr id="263" name="テキスト ボックス 262"/>
        <xdr:cNvSpPr txBox="1"/>
      </xdr:nvSpPr>
      <xdr:spPr>
        <a:xfrm>
          <a:off x="863111" y="162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40386</xdr:rowOff>
    </xdr:from>
    <xdr:to>
      <xdr:col>15</xdr:col>
      <xdr:colOff>180975</xdr:colOff>
      <xdr:row>39</xdr:row>
      <xdr:rowOff>44450</xdr:rowOff>
    </xdr:to>
    <xdr:cxnSp macro="">
      <xdr:nvCxnSpPr>
        <xdr:cNvPr id="292" name="直線コネクタ 291"/>
        <xdr:cNvCxnSpPr/>
      </xdr:nvCxnSpPr>
      <xdr:spPr>
        <a:xfrm>
          <a:off x="9639300" y="6555486"/>
          <a:ext cx="838200" cy="1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11684</xdr:rowOff>
    </xdr:from>
    <xdr:to>
      <xdr:col>14</xdr:col>
      <xdr:colOff>28575</xdr:colOff>
      <xdr:row>38</xdr:row>
      <xdr:rowOff>40386</xdr:rowOff>
    </xdr:to>
    <xdr:cxnSp macro="">
      <xdr:nvCxnSpPr>
        <xdr:cNvPr id="295" name="直線コネクタ 294"/>
        <xdr:cNvCxnSpPr/>
      </xdr:nvCxnSpPr>
      <xdr:spPr>
        <a:xfrm>
          <a:off x="8750300" y="6355334"/>
          <a:ext cx="889000" cy="20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31877</xdr:rowOff>
    </xdr:from>
    <xdr:to>
      <xdr:col>12</xdr:col>
      <xdr:colOff>511175</xdr:colOff>
      <xdr:row>37</xdr:row>
      <xdr:rowOff>11684</xdr:rowOff>
    </xdr:to>
    <xdr:cxnSp macro="">
      <xdr:nvCxnSpPr>
        <xdr:cNvPr id="298" name="直線コネクタ 297"/>
        <xdr:cNvCxnSpPr/>
      </xdr:nvCxnSpPr>
      <xdr:spPr>
        <a:xfrm>
          <a:off x="7861300" y="6204077"/>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44958</xdr:rowOff>
    </xdr:from>
    <xdr:to>
      <xdr:col>11</xdr:col>
      <xdr:colOff>307975</xdr:colOff>
      <xdr:row>36</xdr:row>
      <xdr:rowOff>31877</xdr:rowOff>
    </xdr:to>
    <xdr:cxnSp macro="">
      <xdr:nvCxnSpPr>
        <xdr:cNvPr id="301" name="直線コネクタ 300"/>
        <xdr:cNvCxnSpPr/>
      </xdr:nvCxnSpPr>
      <xdr:spPr>
        <a:xfrm>
          <a:off x="6972300" y="5702808"/>
          <a:ext cx="889000" cy="50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161036</xdr:rowOff>
    </xdr:from>
    <xdr:to>
      <xdr:col>14</xdr:col>
      <xdr:colOff>79375</xdr:colOff>
      <xdr:row>38</xdr:row>
      <xdr:rowOff>91186</xdr:rowOff>
    </xdr:to>
    <xdr:sp macro="" textlink="">
      <xdr:nvSpPr>
        <xdr:cNvPr id="313" name="円/楕円 312"/>
        <xdr:cNvSpPr/>
      </xdr:nvSpPr>
      <xdr:spPr>
        <a:xfrm>
          <a:off x="9588500" y="65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82313</xdr:rowOff>
    </xdr:from>
    <xdr:ext cx="469744" cy="259045"/>
    <xdr:sp macro="" textlink="">
      <xdr:nvSpPr>
        <xdr:cNvPr id="314" name="テキスト ボックス 313"/>
        <xdr:cNvSpPr txBox="1"/>
      </xdr:nvSpPr>
      <xdr:spPr>
        <a:xfrm>
          <a:off x="9404427" y="65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132334</xdr:rowOff>
    </xdr:from>
    <xdr:to>
      <xdr:col>12</xdr:col>
      <xdr:colOff>561975</xdr:colOff>
      <xdr:row>37</xdr:row>
      <xdr:rowOff>62484</xdr:rowOff>
    </xdr:to>
    <xdr:sp macro="" textlink="">
      <xdr:nvSpPr>
        <xdr:cNvPr id="315" name="円/楕円 314"/>
        <xdr:cNvSpPr/>
      </xdr:nvSpPr>
      <xdr:spPr>
        <a:xfrm>
          <a:off x="8699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79011</xdr:rowOff>
    </xdr:from>
    <xdr:ext cx="469744" cy="259045"/>
    <xdr:sp macro="" textlink="">
      <xdr:nvSpPr>
        <xdr:cNvPr id="316" name="テキスト ボックス 315"/>
        <xdr:cNvSpPr txBox="1"/>
      </xdr:nvSpPr>
      <xdr:spPr>
        <a:xfrm>
          <a:off x="8515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152527</xdr:rowOff>
    </xdr:from>
    <xdr:to>
      <xdr:col>11</xdr:col>
      <xdr:colOff>358775</xdr:colOff>
      <xdr:row>36</xdr:row>
      <xdr:rowOff>82677</xdr:rowOff>
    </xdr:to>
    <xdr:sp macro="" textlink="">
      <xdr:nvSpPr>
        <xdr:cNvPr id="317" name="円/楕円 316"/>
        <xdr:cNvSpPr/>
      </xdr:nvSpPr>
      <xdr:spPr>
        <a:xfrm>
          <a:off x="7810500" y="61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99204</xdr:rowOff>
    </xdr:from>
    <xdr:ext cx="469744" cy="259045"/>
    <xdr:sp macro="" textlink="">
      <xdr:nvSpPr>
        <xdr:cNvPr id="318" name="テキスト ボックス 317"/>
        <xdr:cNvSpPr txBox="1"/>
      </xdr:nvSpPr>
      <xdr:spPr>
        <a:xfrm>
          <a:off x="7626427" y="592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165608</xdr:rowOff>
    </xdr:from>
    <xdr:to>
      <xdr:col>10</xdr:col>
      <xdr:colOff>155575</xdr:colOff>
      <xdr:row>33</xdr:row>
      <xdr:rowOff>95758</xdr:rowOff>
    </xdr:to>
    <xdr:sp macro="" textlink="">
      <xdr:nvSpPr>
        <xdr:cNvPr id="319" name="円/楕円 318"/>
        <xdr:cNvSpPr/>
      </xdr:nvSpPr>
      <xdr:spPr>
        <a:xfrm>
          <a:off x="6921500" y="565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112285</xdr:rowOff>
    </xdr:from>
    <xdr:ext cx="469744" cy="259045"/>
    <xdr:sp macro="" textlink="">
      <xdr:nvSpPr>
        <xdr:cNvPr id="320" name="テキスト ボックス 319"/>
        <xdr:cNvSpPr txBox="1"/>
      </xdr:nvSpPr>
      <xdr:spPr>
        <a:xfrm>
          <a:off x="6737427" y="54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54103</xdr:rowOff>
    </xdr:from>
    <xdr:to>
      <xdr:col>15</xdr:col>
      <xdr:colOff>180975</xdr:colOff>
      <xdr:row>57</xdr:row>
      <xdr:rowOff>98790</xdr:rowOff>
    </xdr:to>
    <xdr:cxnSp macro="">
      <xdr:nvCxnSpPr>
        <xdr:cNvPr id="347" name="直線コネクタ 346"/>
        <xdr:cNvCxnSpPr/>
      </xdr:nvCxnSpPr>
      <xdr:spPr>
        <a:xfrm>
          <a:off x="9639300" y="9826753"/>
          <a:ext cx="838200" cy="4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90926</xdr:rowOff>
    </xdr:from>
    <xdr:to>
      <xdr:col>14</xdr:col>
      <xdr:colOff>28575</xdr:colOff>
      <xdr:row>57</xdr:row>
      <xdr:rowOff>54103</xdr:rowOff>
    </xdr:to>
    <xdr:cxnSp macro="">
      <xdr:nvCxnSpPr>
        <xdr:cNvPr id="350" name="直線コネクタ 349"/>
        <xdr:cNvCxnSpPr/>
      </xdr:nvCxnSpPr>
      <xdr:spPr>
        <a:xfrm>
          <a:off x="8750300" y="9692126"/>
          <a:ext cx="889000" cy="13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90926</xdr:rowOff>
    </xdr:from>
    <xdr:to>
      <xdr:col>12</xdr:col>
      <xdr:colOff>511175</xdr:colOff>
      <xdr:row>57</xdr:row>
      <xdr:rowOff>105812</xdr:rowOff>
    </xdr:to>
    <xdr:cxnSp macro="">
      <xdr:nvCxnSpPr>
        <xdr:cNvPr id="353" name="直線コネクタ 352"/>
        <xdr:cNvCxnSpPr/>
      </xdr:nvCxnSpPr>
      <xdr:spPr>
        <a:xfrm flipV="1">
          <a:off x="7861300" y="9692126"/>
          <a:ext cx="889000" cy="18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36839</xdr:rowOff>
    </xdr:from>
    <xdr:to>
      <xdr:col>11</xdr:col>
      <xdr:colOff>307975</xdr:colOff>
      <xdr:row>57</xdr:row>
      <xdr:rowOff>105812</xdr:rowOff>
    </xdr:to>
    <xdr:cxnSp macro="">
      <xdr:nvCxnSpPr>
        <xdr:cNvPr id="356" name="直線コネクタ 355"/>
        <xdr:cNvCxnSpPr/>
      </xdr:nvCxnSpPr>
      <xdr:spPr>
        <a:xfrm>
          <a:off x="6972300" y="9809489"/>
          <a:ext cx="889000" cy="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47990</xdr:rowOff>
    </xdr:from>
    <xdr:to>
      <xdr:col>15</xdr:col>
      <xdr:colOff>231775</xdr:colOff>
      <xdr:row>57</xdr:row>
      <xdr:rowOff>149590</xdr:rowOff>
    </xdr:to>
    <xdr:sp macro="" textlink="">
      <xdr:nvSpPr>
        <xdr:cNvPr id="366" name="円/楕円 365"/>
        <xdr:cNvSpPr/>
      </xdr:nvSpPr>
      <xdr:spPr>
        <a:xfrm>
          <a:off x="10426700" y="98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26417</xdr:rowOff>
    </xdr:from>
    <xdr:ext cx="534377" cy="259045"/>
    <xdr:sp macro="" textlink="">
      <xdr:nvSpPr>
        <xdr:cNvPr id="367" name="農林水産業費該当値テキスト"/>
        <xdr:cNvSpPr txBox="1"/>
      </xdr:nvSpPr>
      <xdr:spPr>
        <a:xfrm>
          <a:off x="10528300" y="97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23,224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3303</xdr:rowOff>
    </xdr:from>
    <xdr:to>
      <xdr:col>14</xdr:col>
      <xdr:colOff>79375</xdr:colOff>
      <xdr:row>57</xdr:row>
      <xdr:rowOff>104903</xdr:rowOff>
    </xdr:to>
    <xdr:sp macro="" textlink="">
      <xdr:nvSpPr>
        <xdr:cNvPr id="368" name="円/楕円 367"/>
        <xdr:cNvSpPr/>
      </xdr:nvSpPr>
      <xdr:spPr>
        <a:xfrm>
          <a:off x="9588500" y="97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96030</xdr:rowOff>
    </xdr:from>
    <xdr:ext cx="534377" cy="259045"/>
    <xdr:sp macro="" textlink="">
      <xdr:nvSpPr>
        <xdr:cNvPr id="369" name="テキスト ボックス 368"/>
        <xdr:cNvSpPr txBox="1"/>
      </xdr:nvSpPr>
      <xdr:spPr>
        <a:xfrm>
          <a:off x="9372111" y="98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40126</xdr:rowOff>
    </xdr:from>
    <xdr:to>
      <xdr:col>12</xdr:col>
      <xdr:colOff>561975</xdr:colOff>
      <xdr:row>56</xdr:row>
      <xdr:rowOff>141726</xdr:rowOff>
    </xdr:to>
    <xdr:sp macro="" textlink="">
      <xdr:nvSpPr>
        <xdr:cNvPr id="370" name="円/楕円 369"/>
        <xdr:cNvSpPr/>
      </xdr:nvSpPr>
      <xdr:spPr>
        <a:xfrm>
          <a:off x="8699500" y="96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158253</xdr:rowOff>
    </xdr:from>
    <xdr:ext cx="534377" cy="259045"/>
    <xdr:sp macro="" textlink="">
      <xdr:nvSpPr>
        <xdr:cNvPr id="371" name="テキスト ボックス 370"/>
        <xdr:cNvSpPr txBox="1"/>
      </xdr:nvSpPr>
      <xdr:spPr>
        <a:xfrm>
          <a:off x="8483111" y="94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55012</xdr:rowOff>
    </xdr:from>
    <xdr:to>
      <xdr:col>11</xdr:col>
      <xdr:colOff>358775</xdr:colOff>
      <xdr:row>57</xdr:row>
      <xdr:rowOff>156612</xdr:rowOff>
    </xdr:to>
    <xdr:sp macro="" textlink="">
      <xdr:nvSpPr>
        <xdr:cNvPr id="372" name="円/楕円 371"/>
        <xdr:cNvSpPr/>
      </xdr:nvSpPr>
      <xdr:spPr>
        <a:xfrm>
          <a:off x="7810500" y="98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147739</xdr:rowOff>
    </xdr:from>
    <xdr:ext cx="534377" cy="259045"/>
    <xdr:sp macro="" textlink="">
      <xdr:nvSpPr>
        <xdr:cNvPr id="373" name="テキスト ボックス 372"/>
        <xdr:cNvSpPr txBox="1"/>
      </xdr:nvSpPr>
      <xdr:spPr>
        <a:xfrm>
          <a:off x="7594111" y="99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157489</xdr:rowOff>
    </xdr:from>
    <xdr:to>
      <xdr:col>10</xdr:col>
      <xdr:colOff>155575</xdr:colOff>
      <xdr:row>57</xdr:row>
      <xdr:rowOff>87639</xdr:rowOff>
    </xdr:to>
    <xdr:sp macro="" textlink="">
      <xdr:nvSpPr>
        <xdr:cNvPr id="374" name="円/楕円 373"/>
        <xdr:cNvSpPr/>
      </xdr:nvSpPr>
      <xdr:spPr>
        <a:xfrm>
          <a:off x="6921500" y="97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104166</xdr:rowOff>
    </xdr:from>
    <xdr:ext cx="534377" cy="259045"/>
    <xdr:sp macro="" textlink="">
      <xdr:nvSpPr>
        <xdr:cNvPr id="375" name="テキスト ボックス 374"/>
        <xdr:cNvSpPr txBox="1"/>
      </xdr:nvSpPr>
      <xdr:spPr>
        <a:xfrm>
          <a:off x="6705111" y="95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33906</xdr:rowOff>
    </xdr:from>
    <xdr:to>
      <xdr:col>15</xdr:col>
      <xdr:colOff>180975</xdr:colOff>
      <xdr:row>77</xdr:row>
      <xdr:rowOff>109737</xdr:rowOff>
    </xdr:to>
    <xdr:cxnSp macro="">
      <xdr:nvCxnSpPr>
        <xdr:cNvPr id="406" name="直線コネクタ 405"/>
        <xdr:cNvCxnSpPr/>
      </xdr:nvCxnSpPr>
      <xdr:spPr>
        <a:xfrm>
          <a:off x="9639300" y="13235556"/>
          <a:ext cx="838200" cy="7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33906</xdr:rowOff>
    </xdr:from>
    <xdr:to>
      <xdr:col>14</xdr:col>
      <xdr:colOff>28575</xdr:colOff>
      <xdr:row>77</xdr:row>
      <xdr:rowOff>117509</xdr:rowOff>
    </xdr:to>
    <xdr:cxnSp macro="">
      <xdr:nvCxnSpPr>
        <xdr:cNvPr id="409" name="直線コネクタ 408"/>
        <xdr:cNvCxnSpPr/>
      </xdr:nvCxnSpPr>
      <xdr:spPr>
        <a:xfrm flipV="1">
          <a:off x="8750300" y="13235556"/>
          <a:ext cx="889000" cy="8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117509</xdr:rowOff>
    </xdr:from>
    <xdr:to>
      <xdr:col>12</xdr:col>
      <xdr:colOff>511175</xdr:colOff>
      <xdr:row>78</xdr:row>
      <xdr:rowOff>76623</xdr:rowOff>
    </xdr:to>
    <xdr:cxnSp macro="">
      <xdr:nvCxnSpPr>
        <xdr:cNvPr id="412" name="直線コネクタ 411"/>
        <xdr:cNvCxnSpPr/>
      </xdr:nvCxnSpPr>
      <xdr:spPr>
        <a:xfrm flipV="1">
          <a:off x="7861300" y="13319159"/>
          <a:ext cx="889000" cy="1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76623</xdr:rowOff>
    </xdr:from>
    <xdr:to>
      <xdr:col>11</xdr:col>
      <xdr:colOff>307975</xdr:colOff>
      <xdr:row>78</xdr:row>
      <xdr:rowOff>83807</xdr:rowOff>
    </xdr:to>
    <xdr:cxnSp macro="">
      <xdr:nvCxnSpPr>
        <xdr:cNvPr id="415" name="直線コネクタ 414"/>
        <xdr:cNvCxnSpPr/>
      </xdr:nvCxnSpPr>
      <xdr:spPr>
        <a:xfrm flipV="1">
          <a:off x="6972300" y="13449723"/>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58937</xdr:rowOff>
    </xdr:from>
    <xdr:to>
      <xdr:col>15</xdr:col>
      <xdr:colOff>231775</xdr:colOff>
      <xdr:row>77</xdr:row>
      <xdr:rowOff>160537</xdr:rowOff>
    </xdr:to>
    <xdr:sp macro="" textlink="">
      <xdr:nvSpPr>
        <xdr:cNvPr id="425" name="円/楕円 424"/>
        <xdr:cNvSpPr/>
      </xdr:nvSpPr>
      <xdr:spPr>
        <a:xfrm>
          <a:off x="10426700" y="1326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81814</xdr:rowOff>
    </xdr:from>
    <xdr:ext cx="534377" cy="259045"/>
    <xdr:sp macro="" textlink="">
      <xdr:nvSpPr>
        <xdr:cNvPr id="426" name="商工費該当値テキスト"/>
        <xdr:cNvSpPr txBox="1"/>
      </xdr:nvSpPr>
      <xdr:spPr>
        <a:xfrm>
          <a:off x="10528300" y="1311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154556</xdr:rowOff>
    </xdr:from>
    <xdr:to>
      <xdr:col>14</xdr:col>
      <xdr:colOff>79375</xdr:colOff>
      <xdr:row>77</xdr:row>
      <xdr:rowOff>84706</xdr:rowOff>
    </xdr:to>
    <xdr:sp macro="" textlink="">
      <xdr:nvSpPr>
        <xdr:cNvPr id="427" name="円/楕円 426"/>
        <xdr:cNvSpPr/>
      </xdr:nvSpPr>
      <xdr:spPr>
        <a:xfrm>
          <a:off x="9588500" y="131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101234</xdr:rowOff>
    </xdr:from>
    <xdr:ext cx="534377" cy="259045"/>
    <xdr:sp macro="" textlink="">
      <xdr:nvSpPr>
        <xdr:cNvPr id="428" name="テキスト ボックス 427"/>
        <xdr:cNvSpPr txBox="1"/>
      </xdr:nvSpPr>
      <xdr:spPr>
        <a:xfrm>
          <a:off x="9372111" y="1295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66709</xdr:rowOff>
    </xdr:from>
    <xdr:to>
      <xdr:col>12</xdr:col>
      <xdr:colOff>561975</xdr:colOff>
      <xdr:row>77</xdr:row>
      <xdr:rowOff>168309</xdr:rowOff>
    </xdr:to>
    <xdr:sp macro="" textlink="">
      <xdr:nvSpPr>
        <xdr:cNvPr id="429" name="円/楕円 428"/>
        <xdr:cNvSpPr/>
      </xdr:nvSpPr>
      <xdr:spPr>
        <a:xfrm>
          <a:off x="8699500" y="132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13386</xdr:rowOff>
    </xdr:from>
    <xdr:ext cx="534377" cy="259045"/>
    <xdr:sp macro="" textlink="">
      <xdr:nvSpPr>
        <xdr:cNvPr id="430" name="テキスト ボックス 429"/>
        <xdr:cNvSpPr txBox="1"/>
      </xdr:nvSpPr>
      <xdr:spPr>
        <a:xfrm>
          <a:off x="8483111" y="1304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25823</xdr:rowOff>
    </xdr:from>
    <xdr:to>
      <xdr:col>11</xdr:col>
      <xdr:colOff>358775</xdr:colOff>
      <xdr:row>78</xdr:row>
      <xdr:rowOff>127423</xdr:rowOff>
    </xdr:to>
    <xdr:sp macro="" textlink="">
      <xdr:nvSpPr>
        <xdr:cNvPr id="431" name="円/楕円 430"/>
        <xdr:cNvSpPr/>
      </xdr:nvSpPr>
      <xdr:spPr>
        <a:xfrm>
          <a:off x="7810500" y="1339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118550</xdr:rowOff>
    </xdr:from>
    <xdr:ext cx="534377" cy="259045"/>
    <xdr:sp macro="" textlink="">
      <xdr:nvSpPr>
        <xdr:cNvPr id="432" name="テキスト ボックス 431"/>
        <xdr:cNvSpPr txBox="1"/>
      </xdr:nvSpPr>
      <xdr:spPr>
        <a:xfrm>
          <a:off x="7594111" y="1349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33007</xdr:rowOff>
    </xdr:from>
    <xdr:to>
      <xdr:col>10</xdr:col>
      <xdr:colOff>155575</xdr:colOff>
      <xdr:row>78</xdr:row>
      <xdr:rowOff>134607</xdr:rowOff>
    </xdr:to>
    <xdr:sp macro="" textlink="">
      <xdr:nvSpPr>
        <xdr:cNvPr id="433" name="円/楕円 432"/>
        <xdr:cNvSpPr/>
      </xdr:nvSpPr>
      <xdr:spPr>
        <a:xfrm>
          <a:off x="6921500" y="134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125734</xdr:rowOff>
    </xdr:from>
    <xdr:ext cx="534377" cy="259045"/>
    <xdr:sp macro="" textlink="">
      <xdr:nvSpPr>
        <xdr:cNvPr id="434" name="テキスト ボックス 433"/>
        <xdr:cNvSpPr txBox="1"/>
      </xdr:nvSpPr>
      <xdr:spPr>
        <a:xfrm>
          <a:off x="6705111" y="1349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103482</xdr:rowOff>
    </xdr:from>
    <xdr:to>
      <xdr:col>15</xdr:col>
      <xdr:colOff>180975</xdr:colOff>
      <xdr:row>98</xdr:row>
      <xdr:rowOff>117835</xdr:rowOff>
    </xdr:to>
    <xdr:cxnSp macro="">
      <xdr:nvCxnSpPr>
        <xdr:cNvPr id="461" name="直線コネクタ 460"/>
        <xdr:cNvCxnSpPr/>
      </xdr:nvCxnSpPr>
      <xdr:spPr>
        <a:xfrm>
          <a:off x="9639300" y="16905582"/>
          <a:ext cx="838200" cy="1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103482</xdr:rowOff>
    </xdr:from>
    <xdr:to>
      <xdr:col>14</xdr:col>
      <xdr:colOff>28575</xdr:colOff>
      <xdr:row>98</xdr:row>
      <xdr:rowOff>110051</xdr:rowOff>
    </xdr:to>
    <xdr:cxnSp macro="">
      <xdr:nvCxnSpPr>
        <xdr:cNvPr id="464" name="直線コネクタ 463"/>
        <xdr:cNvCxnSpPr/>
      </xdr:nvCxnSpPr>
      <xdr:spPr>
        <a:xfrm flipV="1">
          <a:off x="8750300" y="16905582"/>
          <a:ext cx="889000" cy="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109533</xdr:rowOff>
    </xdr:from>
    <xdr:to>
      <xdr:col>12</xdr:col>
      <xdr:colOff>511175</xdr:colOff>
      <xdr:row>98</xdr:row>
      <xdr:rowOff>110051</xdr:rowOff>
    </xdr:to>
    <xdr:cxnSp macro="">
      <xdr:nvCxnSpPr>
        <xdr:cNvPr id="467" name="直線コネクタ 466"/>
        <xdr:cNvCxnSpPr/>
      </xdr:nvCxnSpPr>
      <xdr:spPr>
        <a:xfrm>
          <a:off x="7861300" y="16911633"/>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109533</xdr:rowOff>
    </xdr:from>
    <xdr:to>
      <xdr:col>11</xdr:col>
      <xdr:colOff>307975</xdr:colOff>
      <xdr:row>98</xdr:row>
      <xdr:rowOff>111875</xdr:rowOff>
    </xdr:to>
    <xdr:cxnSp macro="">
      <xdr:nvCxnSpPr>
        <xdr:cNvPr id="470" name="直線コネクタ 469"/>
        <xdr:cNvCxnSpPr/>
      </xdr:nvCxnSpPr>
      <xdr:spPr>
        <a:xfrm flipV="1">
          <a:off x="6972300" y="16911633"/>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67035</xdr:rowOff>
    </xdr:from>
    <xdr:to>
      <xdr:col>15</xdr:col>
      <xdr:colOff>231775</xdr:colOff>
      <xdr:row>98</xdr:row>
      <xdr:rowOff>168635</xdr:rowOff>
    </xdr:to>
    <xdr:sp macro="" textlink="">
      <xdr:nvSpPr>
        <xdr:cNvPr id="480" name="円/楕円 479"/>
        <xdr:cNvSpPr/>
      </xdr:nvSpPr>
      <xdr:spPr>
        <a:xfrm>
          <a:off x="10426700" y="168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19826</xdr:rowOff>
    </xdr:from>
    <xdr:ext cx="534377" cy="259045"/>
    <xdr:sp macro="" textlink="">
      <xdr:nvSpPr>
        <xdr:cNvPr id="481" name="土木費該当値テキスト"/>
        <xdr:cNvSpPr txBox="1"/>
      </xdr:nvSpPr>
      <xdr:spPr>
        <a:xfrm>
          <a:off x="10528300" y="1682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23,913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52682</xdr:rowOff>
    </xdr:from>
    <xdr:to>
      <xdr:col>14</xdr:col>
      <xdr:colOff>79375</xdr:colOff>
      <xdr:row>98</xdr:row>
      <xdr:rowOff>154282</xdr:rowOff>
    </xdr:to>
    <xdr:sp macro="" textlink="">
      <xdr:nvSpPr>
        <xdr:cNvPr id="482" name="円/楕円 481"/>
        <xdr:cNvSpPr/>
      </xdr:nvSpPr>
      <xdr:spPr>
        <a:xfrm>
          <a:off x="9588500" y="168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145409</xdr:rowOff>
    </xdr:from>
    <xdr:ext cx="534377" cy="259045"/>
    <xdr:sp macro="" textlink="">
      <xdr:nvSpPr>
        <xdr:cNvPr id="483" name="テキスト ボックス 482"/>
        <xdr:cNvSpPr txBox="1"/>
      </xdr:nvSpPr>
      <xdr:spPr>
        <a:xfrm>
          <a:off x="9372111" y="1694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59251</xdr:rowOff>
    </xdr:from>
    <xdr:to>
      <xdr:col>12</xdr:col>
      <xdr:colOff>561975</xdr:colOff>
      <xdr:row>98</xdr:row>
      <xdr:rowOff>160851</xdr:rowOff>
    </xdr:to>
    <xdr:sp macro="" textlink="">
      <xdr:nvSpPr>
        <xdr:cNvPr id="484" name="円/楕円 483"/>
        <xdr:cNvSpPr/>
      </xdr:nvSpPr>
      <xdr:spPr>
        <a:xfrm>
          <a:off x="8699500" y="1686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151978</xdr:rowOff>
    </xdr:from>
    <xdr:ext cx="534377" cy="259045"/>
    <xdr:sp macro="" textlink="">
      <xdr:nvSpPr>
        <xdr:cNvPr id="485" name="テキスト ボックス 484"/>
        <xdr:cNvSpPr txBox="1"/>
      </xdr:nvSpPr>
      <xdr:spPr>
        <a:xfrm>
          <a:off x="8483111" y="1695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58733</xdr:rowOff>
    </xdr:from>
    <xdr:to>
      <xdr:col>11</xdr:col>
      <xdr:colOff>358775</xdr:colOff>
      <xdr:row>98</xdr:row>
      <xdr:rowOff>160333</xdr:rowOff>
    </xdr:to>
    <xdr:sp macro="" textlink="">
      <xdr:nvSpPr>
        <xdr:cNvPr id="486" name="円/楕円 485"/>
        <xdr:cNvSpPr/>
      </xdr:nvSpPr>
      <xdr:spPr>
        <a:xfrm>
          <a:off x="7810500" y="168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151460</xdr:rowOff>
    </xdr:from>
    <xdr:ext cx="534377" cy="259045"/>
    <xdr:sp macro="" textlink="">
      <xdr:nvSpPr>
        <xdr:cNvPr id="487" name="テキスト ボックス 486"/>
        <xdr:cNvSpPr txBox="1"/>
      </xdr:nvSpPr>
      <xdr:spPr>
        <a:xfrm>
          <a:off x="7594111" y="169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61075</xdr:rowOff>
    </xdr:from>
    <xdr:to>
      <xdr:col>10</xdr:col>
      <xdr:colOff>155575</xdr:colOff>
      <xdr:row>98</xdr:row>
      <xdr:rowOff>162675</xdr:rowOff>
    </xdr:to>
    <xdr:sp macro="" textlink="">
      <xdr:nvSpPr>
        <xdr:cNvPr id="488" name="円/楕円 487"/>
        <xdr:cNvSpPr/>
      </xdr:nvSpPr>
      <xdr:spPr>
        <a:xfrm>
          <a:off x="6921500" y="168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153802</xdr:rowOff>
    </xdr:from>
    <xdr:ext cx="534377" cy="259045"/>
    <xdr:sp macro="" textlink="">
      <xdr:nvSpPr>
        <xdr:cNvPr id="489" name="テキスト ボックス 488"/>
        <xdr:cNvSpPr txBox="1"/>
      </xdr:nvSpPr>
      <xdr:spPr>
        <a:xfrm>
          <a:off x="6705111" y="1695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42708</xdr:rowOff>
    </xdr:from>
    <xdr:to>
      <xdr:col>23</xdr:col>
      <xdr:colOff>517525</xdr:colOff>
      <xdr:row>37</xdr:row>
      <xdr:rowOff>46888</xdr:rowOff>
    </xdr:to>
    <xdr:cxnSp macro="">
      <xdr:nvCxnSpPr>
        <xdr:cNvPr id="520" name="直線コネクタ 519"/>
        <xdr:cNvCxnSpPr/>
      </xdr:nvCxnSpPr>
      <xdr:spPr>
        <a:xfrm>
          <a:off x="15481300" y="6386358"/>
          <a:ext cx="8382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96119</xdr:rowOff>
    </xdr:from>
    <xdr:to>
      <xdr:col>22</xdr:col>
      <xdr:colOff>365125</xdr:colOff>
      <xdr:row>37</xdr:row>
      <xdr:rowOff>42708</xdr:rowOff>
    </xdr:to>
    <xdr:cxnSp macro="">
      <xdr:nvCxnSpPr>
        <xdr:cNvPr id="523" name="直線コネクタ 522"/>
        <xdr:cNvCxnSpPr/>
      </xdr:nvCxnSpPr>
      <xdr:spPr>
        <a:xfrm>
          <a:off x="14592300" y="6268319"/>
          <a:ext cx="889000" cy="11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96119</xdr:rowOff>
    </xdr:from>
    <xdr:to>
      <xdr:col>21</xdr:col>
      <xdr:colOff>161925</xdr:colOff>
      <xdr:row>37</xdr:row>
      <xdr:rowOff>99613</xdr:rowOff>
    </xdr:to>
    <xdr:cxnSp macro="">
      <xdr:nvCxnSpPr>
        <xdr:cNvPr id="526" name="直線コネクタ 525"/>
        <xdr:cNvCxnSpPr/>
      </xdr:nvCxnSpPr>
      <xdr:spPr>
        <a:xfrm flipV="1">
          <a:off x="13703300" y="6268319"/>
          <a:ext cx="889000" cy="17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99613</xdr:rowOff>
    </xdr:from>
    <xdr:to>
      <xdr:col>19</xdr:col>
      <xdr:colOff>644525</xdr:colOff>
      <xdr:row>37</xdr:row>
      <xdr:rowOff>108317</xdr:rowOff>
    </xdr:to>
    <xdr:cxnSp macro="">
      <xdr:nvCxnSpPr>
        <xdr:cNvPr id="529" name="直線コネクタ 528"/>
        <xdr:cNvCxnSpPr/>
      </xdr:nvCxnSpPr>
      <xdr:spPr>
        <a:xfrm flipV="1">
          <a:off x="12814300" y="6443263"/>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167538</xdr:rowOff>
    </xdr:from>
    <xdr:to>
      <xdr:col>23</xdr:col>
      <xdr:colOff>568325</xdr:colOff>
      <xdr:row>37</xdr:row>
      <xdr:rowOff>97688</xdr:rowOff>
    </xdr:to>
    <xdr:sp macro="" textlink="">
      <xdr:nvSpPr>
        <xdr:cNvPr id="539" name="円/楕円 538"/>
        <xdr:cNvSpPr/>
      </xdr:nvSpPr>
      <xdr:spPr>
        <a:xfrm>
          <a:off x="16268700" y="6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145965</xdr:rowOff>
    </xdr:from>
    <xdr:ext cx="534377" cy="259045"/>
    <xdr:sp macro="" textlink="">
      <xdr:nvSpPr>
        <xdr:cNvPr id="540" name="消防費該当値テキスト"/>
        <xdr:cNvSpPr txBox="1"/>
      </xdr:nvSpPr>
      <xdr:spPr>
        <a:xfrm>
          <a:off x="16370300" y="63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24,184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163358</xdr:rowOff>
    </xdr:from>
    <xdr:to>
      <xdr:col>22</xdr:col>
      <xdr:colOff>415925</xdr:colOff>
      <xdr:row>37</xdr:row>
      <xdr:rowOff>93508</xdr:rowOff>
    </xdr:to>
    <xdr:sp macro="" textlink="">
      <xdr:nvSpPr>
        <xdr:cNvPr id="541" name="円/楕円 540"/>
        <xdr:cNvSpPr/>
      </xdr:nvSpPr>
      <xdr:spPr>
        <a:xfrm>
          <a:off x="15430500" y="63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84635</xdr:rowOff>
    </xdr:from>
    <xdr:ext cx="534377" cy="259045"/>
    <xdr:sp macro="" textlink="">
      <xdr:nvSpPr>
        <xdr:cNvPr id="542" name="テキスト ボックス 541"/>
        <xdr:cNvSpPr txBox="1"/>
      </xdr:nvSpPr>
      <xdr:spPr>
        <a:xfrm>
          <a:off x="15214111" y="64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45319</xdr:rowOff>
    </xdr:from>
    <xdr:to>
      <xdr:col>21</xdr:col>
      <xdr:colOff>212725</xdr:colOff>
      <xdr:row>36</xdr:row>
      <xdr:rowOff>146919</xdr:rowOff>
    </xdr:to>
    <xdr:sp macro="" textlink="">
      <xdr:nvSpPr>
        <xdr:cNvPr id="543" name="円/楕円 542"/>
        <xdr:cNvSpPr/>
      </xdr:nvSpPr>
      <xdr:spPr>
        <a:xfrm>
          <a:off x="14541500" y="62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163446</xdr:rowOff>
    </xdr:from>
    <xdr:ext cx="534377" cy="259045"/>
    <xdr:sp macro="" textlink="">
      <xdr:nvSpPr>
        <xdr:cNvPr id="544" name="テキスト ボックス 543"/>
        <xdr:cNvSpPr txBox="1"/>
      </xdr:nvSpPr>
      <xdr:spPr>
        <a:xfrm>
          <a:off x="14325111" y="59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48813</xdr:rowOff>
    </xdr:from>
    <xdr:to>
      <xdr:col>20</xdr:col>
      <xdr:colOff>9525</xdr:colOff>
      <xdr:row>37</xdr:row>
      <xdr:rowOff>150413</xdr:rowOff>
    </xdr:to>
    <xdr:sp macro="" textlink="">
      <xdr:nvSpPr>
        <xdr:cNvPr id="545" name="円/楕円 544"/>
        <xdr:cNvSpPr/>
      </xdr:nvSpPr>
      <xdr:spPr>
        <a:xfrm>
          <a:off x="13652500" y="639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141540</xdr:rowOff>
    </xdr:from>
    <xdr:ext cx="534377" cy="259045"/>
    <xdr:sp macro="" textlink="">
      <xdr:nvSpPr>
        <xdr:cNvPr id="546" name="テキスト ボックス 545"/>
        <xdr:cNvSpPr txBox="1"/>
      </xdr:nvSpPr>
      <xdr:spPr>
        <a:xfrm>
          <a:off x="13436111" y="648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57517</xdr:rowOff>
    </xdr:from>
    <xdr:to>
      <xdr:col>18</xdr:col>
      <xdr:colOff>492125</xdr:colOff>
      <xdr:row>37</xdr:row>
      <xdr:rowOff>159117</xdr:rowOff>
    </xdr:to>
    <xdr:sp macro="" textlink="">
      <xdr:nvSpPr>
        <xdr:cNvPr id="547" name="円/楕円 546"/>
        <xdr:cNvSpPr/>
      </xdr:nvSpPr>
      <xdr:spPr>
        <a:xfrm>
          <a:off x="12763500" y="64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150244</xdr:rowOff>
    </xdr:from>
    <xdr:ext cx="534377" cy="259045"/>
    <xdr:sp macro="" textlink="">
      <xdr:nvSpPr>
        <xdr:cNvPr id="548" name="テキスト ボックス 547"/>
        <xdr:cNvSpPr txBox="1"/>
      </xdr:nvSpPr>
      <xdr:spPr>
        <a:xfrm>
          <a:off x="12547111" y="649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140601</xdr:rowOff>
    </xdr:from>
    <xdr:to>
      <xdr:col>23</xdr:col>
      <xdr:colOff>517525</xdr:colOff>
      <xdr:row>58</xdr:row>
      <xdr:rowOff>22239</xdr:rowOff>
    </xdr:to>
    <xdr:cxnSp macro="">
      <xdr:nvCxnSpPr>
        <xdr:cNvPr id="579" name="直線コネクタ 578"/>
        <xdr:cNvCxnSpPr/>
      </xdr:nvCxnSpPr>
      <xdr:spPr>
        <a:xfrm>
          <a:off x="15481300" y="9913251"/>
          <a:ext cx="838200" cy="5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135154</xdr:rowOff>
    </xdr:from>
    <xdr:to>
      <xdr:col>22</xdr:col>
      <xdr:colOff>365125</xdr:colOff>
      <xdr:row>57</xdr:row>
      <xdr:rowOff>140601</xdr:rowOff>
    </xdr:to>
    <xdr:cxnSp macro="">
      <xdr:nvCxnSpPr>
        <xdr:cNvPr id="582" name="直線コネクタ 581"/>
        <xdr:cNvCxnSpPr/>
      </xdr:nvCxnSpPr>
      <xdr:spPr>
        <a:xfrm>
          <a:off x="14592300" y="9907804"/>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170293</xdr:rowOff>
    </xdr:from>
    <xdr:to>
      <xdr:col>21</xdr:col>
      <xdr:colOff>161925</xdr:colOff>
      <xdr:row>57</xdr:row>
      <xdr:rowOff>135154</xdr:rowOff>
    </xdr:to>
    <xdr:cxnSp macro="">
      <xdr:nvCxnSpPr>
        <xdr:cNvPr id="585" name="直線コネクタ 584"/>
        <xdr:cNvCxnSpPr/>
      </xdr:nvCxnSpPr>
      <xdr:spPr>
        <a:xfrm>
          <a:off x="13703300" y="9771493"/>
          <a:ext cx="889000" cy="1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143795</xdr:rowOff>
    </xdr:from>
    <xdr:to>
      <xdr:col>19</xdr:col>
      <xdr:colOff>644525</xdr:colOff>
      <xdr:row>56</xdr:row>
      <xdr:rowOff>170293</xdr:rowOff>
    </xdr:to>
    <xdr:cxnSp macro="">
      <xdr:nvCxnSpPr>
        <xdr:cNvPr id="588" name="直線コネクタ 587"/>
        <xdr:cNvCxnSpPr/>
      </xdr:nvCxnSpPr>
      <xdr:spPr>
        <a:xfrm>
          <a:off x="12814300" y="9744995"/>
          <a:ext cx="8890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142889</xdr:rowOff>
    </xdr:from>
    <xdr:to>
      <xdr:col>23</xdr:col>
      <xdr:colOff>568325</xdr:colOff>
      <xdr:row>58</xdr:row>
      <xdr:rowOff>73039</xdr:rowOff>
    </xdr:to>
    <xdr:sp macro="" textlink="">
      <xdr:nvSpPr>
        <xdr:cNvPr id="598" name="円/楕円 597"/>
        <xdr:cNvSpPr/>
      </xdr:nvSpPr>
      <xdr:spPr>
        <a:xfrm>
          <a:off x="16268700" y="991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57816</xdr:rowOff>
    </xdr:from>
    <xdr:ext cx="534377" cy="259045"/>
    <xdr:sp macro="" textlink="">
      <xdr:nvSpPr>
        <xdr:cNvPr id="599" name="教育費該当値テキスト"/>
        <xdr:cNvSpPr txBox="1"/>
      </xdr:nvSpPr>
      <xdr:spPr>
        <a:xfrm>
          <a:off x="16370300" y="983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37,984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89801</xdr:rowOff>
    </xdr:from>
    <xdr:to>
      <xdr:col>22</xdr:col>
      <xdr:colOff>415925</xdr:colOff>
      <xdr:row>58</xdr:row>
      <xdr:rowOff>19951</xdr:rowOff>
    </xdr:to>
    <xdr:sp macro="" textlink="">
      <xdr:nvSpPr>
        <xdr:cNvPr id="600" name="円/楕円 599"/>
        <xdr:cNvSpPr/>
      </xdr:nvSpPr>
      <xdr:spPr>
        <a:xfrm>
          <a:off x="15430500" y="98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11078</xdr:rowOff>
    </xdr:from>
    <xdr:ext cx="534377" cy="259045"/>
    <xdr:sp macro="" textlink="">
      <xdr:nvSpPr>
        <xdr:cNvPr id="601" name="テキスト ボックス 600"/>
        <xdr:cNvSpPr txBox="1"/>
      </xdr:nvSpPr>
      <xdr:spPr>
        <a:xfrm>
          <a:off x="15214111" y="99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84354</xdr:rowOff>
    </xdr:from>
    <xdr:to>
      <xdr:col>21</xdr:col>
      <xdr:colOff>212725</xdr:colOff>
      <xdr:row>58</xdr:row>
      <xdr:rowOff>14504</xdr:rowOff>
    </xdr:to>
    <xdr:sp macro="" textlink="">
      <xdr:nvSpPr>
        <xdr:cNvPr id="602" name="円/楕円 601"/>
        <xdr:cNvSpPr/>
      </xdr:nvSpPr>
      <xdr:spPr>
        <a:xfrm>
          <a:off x="14541500" y="98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5631</xdr:rowOff>
    </xdr:from>
    <xdr:ext cx="534377" cy="259045"/>
    <xdr:sp macro="" textlink="">
      <xdr:nvSpPr>
        <xdr:cNvPr id="603" name="テキスト ボックス 602"/>
        <xdr:cNvSpPr txBox="1"/>
      </xdr:nvSpPr>
      <xdr:spPr>
        <a:xfrm>
          <a:off x="14325111" y="99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119493</xdr:rowOff>
    </xdr:from>
    <xdr:to>
      <xdr:col>20</xdr:col>
      <xdr:colOff>9525</xdr:colOff>
      <xdr:row>57</xdr:row>
      <xdr:rowOff>49643</xdr:rowOff>
    </xdr:to>
    <xdr:sp macro="" textlink="">
      <xdr:nvSpPr>
        <xdr:cNvPr id="604" name="円/楕円 603"/>
        <xdr:cNvSpPr/>
      </xdr:nvSpPr>
      <xdr:spPr>
        <a:xfrm>
          <a:off x="13652500" y="97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66170</xdr:rowOff>
    </xdr:from>
    <xdr:ext cx="534377" cy="259045"/>
    <xdr:sp macro="" textlink="">
      <xdr:nvSpPr>
        <xdr:cNvPr id="605" name="テキスト ボックス 604"/>
        <xdr:cNvSpPr txBox="1"/>
      </xdr:nvSpPr>
      <xdr:spPr>
        <a:xfrm>
          <a:off x="13436111" y="94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67,816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92995</xdr:rowOff>
    </xdr:from>
    <xdr:to>
      <xdr:col>18</xdr:col>
      <xdr:colOff>492125</xdr:colOff>
      <xdr:row>57</xdr:row>
      <xdr:rowOff>23145</xdr:rowOff>
    </xdr:to>
    <xdr:sp macro="" textlink="">
      <xdr:nvSpPr>
        <xdr:cNvPr id="606" name="円/楕円 605"/>
        <xdr:cNvSpPr/>
      </xdr:nvSpPr>
      <xdr:spPr>
        <a:xfrm>
          <a:off x="12763500" y="96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39672</xdr:rowOff>
    </xdr:from>
    <xdr:ext cx="534377" cy="259045"/>
    <xdr:sp macro="" textlink="">
      <xdr:nvSpPr>
        <xdr:cNvPr id="607" name="テキスト ボックス 606"/>
        <xdr:cNvSpPr txBox="1"/>
      </xdr:nvSpPr>
      <xdr:spPr>
        <a:xfrm>
          <a:off x="12547111" y="94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100399</xdr:rowOff>
    </xdr:from>
    <xdr:to>
      <xdr:col>23</xdr:col>
      <xdr:colOff>517525</xdr:colOff>
      <xdr:row>78</xdr:row>
      <xdr:rowOff>132555</xdr:rowOff>
    </xdr:to>
    <xdr:cxnSp macro="">
      <xdr:nvCxnSpPr>
        <xdr:cNvPr id="634" name="直線コネクタ 633"/>
        <xdr:cNvCxnSpPr/>
      </xdr:nvCxnSpPr>
      <xdr:spPr>
        <a:xfrm flipV="1">
          <a:off x="15481300" y="13473499"/>
          <a:ext cx="8382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131544</xdr:rowOff>
    </xdr:from>
    <xdr:to>
      <xdr:col>22</xdr:col>
      <xdr:colOff>365125</xdr:colOff>
      <xdr:row>78</xdr:row>
      <xdr:rowOff>132555</xdr:rowOff>
    </xdr:to>
    <xdr:cxnSp macro="">
      <xdr:nvCxnSpPr>
        <xdr:cNvPr id="637" name="直線コネクタ 636"/>
        <xdr:cNvCxnSpPr/>
      </xdr:nvCxnSpPr>
      <xdr:spPr>
        <a:xfrm>
          <a:off x="14592300" y="13504644"/>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113333</xdr:rowOff>
    </xdr:from>
    <xdr:to>
      <xdr:col>21</xdr:col>
      <xdr:colOff>161925</xdr:colOff>
      <xdr:row>78</xdr:row>
      <xdr:rowOff>131544</xdr:rowOff>
    </xdr:to>
    <xdr:cxnSp macro="">
      <xdr:nvCxnSpPr>
        <xdr:cNvPr id="640" name="直線コネクタ 639"/>
        <xdr:cNvCxnSpPr/>
      </xdr:nvCxnSpPr>
      <xdr:spPr>
        <a:xfrm>
          <a:off x="13703300" y="13486433"/>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113333</xdr:rowOff>
    </xdr:from>
    <xdr:to>
      <xdr:col>19</xdr:col>
      <xdr:colOff>644525</xdr:colOff>
      <xdr:row>78</xdr:row>
      <xdr:rowOff>125549</xdr:rowOff>
    </xdr:to>
    <xdr:cxnSp macro="">
      <xdr:nvCxnSpPr>
        <xdr:cNvPr id="643" name="直線コネクタ 642"/>
        <xdr:cNvCxnSpPr/>
      </xdr:nvCxnSpPr>
      <xdr:spPr>
        <a:xfrm flipV="1">
          <a:off x="12814300" y="13486433"/>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49599</xdr:rowOff>
    </xdr:from>
    <xdr:to>
      <xdr:col>23</xdr:col>
      <xdr:colOff>568325</xdr:colOff>
      <xdr:row>78</xdr:row>
      <xdr:rowOff>151199</xdr:rowOff>
    </xdr:to>
    <xdr:sp macro="" textlink="">
      <xdr:nvSpPr>
        <xdr:cNvPr id="653" name="円/楕円 652"/>
        <xdr:cNvSpPr/>
      </xdr:nvSpPr>
      <xdr:spPr>
        <a:xfrm>
          <a:off x="16268700" y="134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8976</xdr:rowOff>
    </xdr:from>
    <xdr:ext cx="469744" cy="259045"/>
    <xdr:sp macro="" textlink="">
      <xdr:nvSpPr>
        <xdr:cNvPr id="654" name="災害復旧費該当値テキスト"/>
        <xdr:cNvSpPr txBox="1"/>
      </xdr:nvSpPr>
      <xdr:spPr>
        <a:xfrm>
          <a:off x="16370300" y="1321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81755</xdr:rowOff>
    </xdr:from>
    <xdr:to>
      <xdr:col>22</xdr:col>
      <xdr:colOff>415925</xdr:colOff>
      <xdr:row>79</xdr:row>
      <xdr:rowOff>11905</xdr:rowOff>
    </xdr:to>
    <xdr:sp macro="" textlink="">
      <xdr:nvSpPr>
        <xdr:cNvPr id="655" name="円/楕円 654"/>
        <xdr:cNvSpPr/>
      </xdr:nvSpPr>
      <xdr:spPr>
        <a:xfrm>
          <a:off x="15430500" y="134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3032</xdr:rowOff>
    </xdr:from>
    <xdr:ext cx="469744" cy="259045"/>
    <xdr:sp macro="" textlink="">
      <xdr:nvSpPr>
        <xdr:cNvPr id="656" name="テキスト ボックス 655"/>
        <xdr:cNvSpPr txBox="1"/>
      </xdr:nvSpPr>
      <xdr:spPr>
        <a:xfrm>
          <a:off x="15246427" y="1354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80744</xdr:rowOff>
    </xdr:from>
    <xdr:to>
      <xdr:col>21</xdr:col>
      <xdr:colOff>212725</xdr:colOff>
      <xdr:row>79</xdr:row>
      <xdr:rowOff>10894</xdr:rowOff>
    </xdr:to>
    <xdr:sp macro="" textlink="">
      <xdr:nvSpPr>
        <xdr:cNvPr id="657" name="円/楕円 656"/>
        <xdr:cNvSpPr/>
      </xdr:nvSpPr>
      <xdr:spPr>
        <a:xfrm>
          <a:off x="14541500" y="1345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2021</xdr:rowOff>
    </xdr:from>
    <xdr:ext cx="469744" cy="259045"/>
    <xdr:sp macro="" textlink="">
      <xdr:nvSpPr>
        <xdr:cNvPr id="658" name="テキスト ボックス 657"/>
        <xdr:cNvSpPr txBox="1"/>
      </xdr:nvSpPr>
      <xdr:spPr>
        <a:xfrm>
          <a:off x="14357427" y="135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62533</xdr:rowOff>
    </xdr:from>
    <xdr:to>
      <xdr:col>20</xdr:col>
      <xdr:colOff>9525</xdr:colOff>
      <xdr:row>78</xdr:row>
      <xdr:rowOff>164133</xdr:rowOff>
    </xdr:to>
    <xdr:sp macro="" textlink="">
      <xdr:nvSpPr>
        <xdr:cNvPr id="659" name="円/楕円 658"/>
        <xdr:cNvSpPr/>
      </xdr:nvSpPr>
      <xdr:spPr>
        <a:xfrm>
          <a:off x="13652500" y="1343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155260</xdr:rowOff>
    </xdr:from>
    <xdr:ext cx="469744" cy="259045"/>
    <xdr:sp macro="" textlink="">
      <xdr:nvSpPr>
        <xdr:cNvPr id="660" name="テキスト ボックス 659"/>
        <xdr:cNvSpPr txBox="1"/>
      </xdr:nvSpPr>
      <xdr:spPr>
        <a:xfrm>
          <a:off x="13468427" y="1352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74749</xdr:rowOff>
    </xdr:from>
    <xdr:to>
      <xdr:col>18</xdr:col>
      <xdr:colOff>492125</xdr:colOff>
      <xdr:row>79</xdr:row>
      <xdr:rowOff>4899</xdr:rowOff>
    </xdr:to>
    <xdr:sp macro="" textlink="">
      <xdr:nvSpPr>
        <xdr:cNvPr id="661" name="円/楕円 660"/>
        <xdr:cNvSpPr/>
      </xdr:nvSpPr>
      <xdr:spPr>
        <a:xfrm>
          <a:off x="12763500" y="134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167476</xdr:rowOff>
    </xdr:from>
    <xdr:ext cx="469744" cy="259045"/>
    <xdr:sp macro="" textlink="">
      <xdr:nvSpPr>
        <xdr:cNvPr id="662" name="テキスト ボックス 661"/>
        <xdr:cNvSpPr txBox="1"/>
      </xdr:nvSpPr>
      <xdr:spPr>
        <a:xfrm>
          <a:off x="12579427" y="1354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68822</xdr:rowOff>
    </xdr:from>
    <xdr:to>
      <xdr:col>23</xdr:col>
      <xdr:colOff>517525</xdr:colOff>
      <xdr:row>97</xdr:row>
      <xdr:rowOff>43802</xdr:rowOff>
    </xdr:to>
    <xdr:cxnSp macro="">
      <xdr:nvCxnSpPr>
        <xdr:cNvPr id="691" name="直線コネクタ 690"/>
        <xdr:cNvCxnSpPr/>
      </xdr:nvCxnSpPr>
      <xdr:spPr>
        <a:xfrm>
          <a:off x="15481300" y="16528022"/>
          <a:ext cx="838200" cy="14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68822</xdr:rowOff>
    </xdr:from>
    <xdr:to>
      <xdr:col>22</xdr:col>
      <xdr:colOff>365125</xdr:colOff>
      <xdr:row>97</xdr:row>
      <xdr:rowOff>71668</xdr:rowOff>
    </xdr:to>
    <xdr:cxnSp macro="">
      <xdr:nvCxnSpPr>
        <xdr:cNvPr id="694" name="直線コネクタ 693"/>
        <xdr:cNvCxnSpPr/>
      </xdr:nvCxnSpPr>
      <xdr:spPr>
        <a:xfrm flipV="1">
          <a:off x="14592300" y="16528022"/>
          <a:ext cx="889000" cy="1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71668</xdr:rowOff>
    </xdr:from>
    <xdr:to>
      <xdr:col>21</xdr:col>
      <xdr:colOff>161925</xdr:colOff>
      <xdr:row>97</xdr:row>
      <xdr:rowOff>79484</xdr:rowOff>
    </xdr:to>
    <xdr:cxnSp macro="">
      <xdr:nvCxnSpPr>
        <xdr:cNvPr id="697" name="直線コネクタ 696"/>
        <xdr:cNvCxnSpPr/>
      </xdr:nvCxnSpPr>
      <xdr:spPr>
        <a:xfrm flipV="1">
          <a:off x="13703300" y="16702318"/>
          <a:ext cx="8890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79484</xdr:rowOff>
    </xdr:from>
    <xdr:to>
      <xdr:col>19</xdr:col>
      <xdr:colOff>644525</xdr:colOff>
      <xdr:row>97</xdr:row>
      <xdr:rowOff>88813</xdr:rowOff>
    </xdr:to>
    <xdr:cxnSp macro="">
      <xdr:nvCxnSpPr>
        <xdr:cNvPr id="700" name="直線コネクタ 699"/>
        <xdr:cNvCxnSpPr/>
      </xdr:nvCxnSpPr>
      <xdr:spPr>
        <a:xfrm flipV="1">
          <a:off x="12814300" y="16710134"/>
          <a:ext cx="8890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164452</xdr:rowOff>
    </xdr:from>
    <xdr:to>
      <xdr:col>23</xdr:col>
      <xdr:colOff>568325</xdr:colOff>
      <xdr:row>97</xdr:row>
      <xdr:rowOff>94602</xdr:rowOff>
    </xdr:to>
    <xdr:sp macro="" textlink="">
      <xdr:nvSpPr>
        <xdr:cNvPr id="710" name="円/楕円 709"/>
        <xdr:cNvSpPr/>
      </xdr:nvSpPr>
      <xdr:spPr>
        <a:xfrm>
          <a:off x="16268700" y="166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15879</xdr:rowOff>
    </xdr:from>
    <xdr:ext cx="534377" cy="259045"/>
    <xdr:sp macro="" textlink="">
      <xdr:nvSpPr>
        <xdr:cNvPr id="711" name="公債費該当値テキスト"/>
        <xdr:cNvSpPr txBox="1"/>
      </xdr:nvSpPr>
      <xdr:spPr>
        <a:xfrm>
          <a:off x="16370300" y="164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90,170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18022</xdr:rowOff>
    </xdr:from>
    <xdr:to>
      <xdr:col>22</xdr:col>
      <xdr:colOff>415925</xdr:colOff>
      <xdr:row>96</xdr:row>
      <xdr:rowOff>119622</xdr:rowOff>
    </xdr:to>
    <xdr:sp macro="" textlink="">
      <xdr:nvSpPr>
        <xdr:cNvPr id="712" name="円/楕円 711"/>
        <xdr:cNvSpPr/>
      </xdr:nvSpPr>
      <xdr:spPr>
        <a:xfrm>
          <a:off x="15430500" y="164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136149</xdr:rowOff>
    </xdr:from>
    <xdr:ext cx="599010" cy="259045"/>
    <xdr:sp macro="" textlink="">
      <xdr:nvSpPr>
        <xdr:cNvPr id="713" name="テキスト ボックス 712"/>
        <xdr:cNvSpPr txBox="1"/>
      </xdr:nvSpPr>
      <xdr:spPr>
        <a:xfrm>
          <a:off x="15181794" y="1625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128,603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20868</xdr:rowOff>
    </xdr:from>
    <xdr:to>
      <xdr:col>21</xdr:col>
      <xdr:colOff>212725</xdr:colOff>
      <xdr:row>97</xdr:row>
      <xdr:rowOff>122468</xdr:rowOff>
    </xdr:to>
    <xdr:sp macro="" textlink="">
      <xdr:nvSpPr>
        <xdr:cNvPr id="714" name="円/楕円 713"/>
        <xdr:cNvSpPr/>
      </xdr:nvSpPr>
      <xdr:spPr>
        <a:xfrm>
          <a:off x="14541500" y="1665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138995</xdr:rowOff>
    </xdr:from>
    <xdr:ext cx="534377" cy="259045"/>
    <xdr:sp macro="" textlink="">
      <xdr:nvSpPr>
        <xdr:cNvPr id="715" name="テキスト ボックス 714"/>
        <xdr:cNvSpPr txBox="1"/>
      </xdr:nvSpPr>
      <xdr:spPr>
        <a:xfrm>
          <a:off x="14325111" y="164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82,856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28684</xdr:rowOff>
    </xdr:from>
    <xdr:to>
      <xdr:col>20</xdr:col>
      <xdr:colOff>9525</xdr:colOff>
      <xdr:row>97</xdr:row>
      <xdr:rowOff>130284</xdr:rowOff>
    </xdr:to>
    <xdr:sp macro="" textlink="">
      <xdr:nvSpPr>
        <xdr:cNvPr id="716" name="円/楕円 715"/>
        <xdr:cNvSpPr/>
      </xdr:nvSpPr>
      <xdr:spPr>
        <a:xfrm>
          <a:off x="13652500" y="166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146811</xdr:rowOff>
    </xdr:from>
    <xdr:ext cx="534377" cy="259045"/>
    <xdr:sp macro="" textlink="">
      <xdr:nvSpPr>
        <xdr:cNvPr id="717" name="テキスト ボックス 716"/>
        <xdr:cNvSpPr txBox="1"/>
      </xdr:nvSpPr>
      <xdr:spPr>
        <a:xfrm>
          <a:off x="13436111" y="164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80,805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38013</xdr:rowOff>
    </xdr:from>
    <xdr:to>
      <xdr:col>18</xdr:col>
      <xdr:colOff>492125</xdr:colOff>
      <xdr:row>97</xdr:row>
      <xdr:rowOff>139613</xdr:rowOff>
    </xdr:to>
    <xdr:sp macro="" textlink="">
      <xdr:nvSpPr>
        <xdr:cNvPr id="718" name="円/楕円 717"/>
        <xdr:cNvSpPr/>
      </xdr:nvSpPr>
      <xdr:spPr>
        <a:xfrm>
          <a:off x="12763500" y="166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156140</xdr:rowOff>
    </xdr:from>
    <xdr:ext cx="534377" cy="259045"/>
    <xdr:sp macro="" textlink="">
      <xdr:nvSpPr>
        <xdr:cNvPr id="719" name="テキスト ボックス 718"/>
        <xdr:cNvSpPr txBox="1"/>
      </xdr:nvSpPr>
      <xdr:spPr>
        <a:xfrm>
          <a:off x="12547111" y="1644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本市の</a:t>
          </a:r>
          <a:r>
            <a:rPr kumimoji="1" lang="ja-JP" altLang="en-US" sz="1300">
              <a:solidFill>
                <a:schemeClr val="dk1"/>
              </a:solidFill>
              <a:effectLst/>
              <a:latin typeface="+mn-lt"/>
              <a:ea typeface="+mn-ea"/>
              <a:cs typeface="+mn-cs"/>
            </a:rPr>
            <a:t>目的</a:t>
          </a:r>
          <a:r>
            <a:rPr kumimoji="1" lang="ja-JP" altLang="ja-JP" sz="1300">
              <a:solidFill>
                <a:schemeClr val="dk1"/>
              </a:solidFill>
              <a:effectLst/>
              <a:latin typeface="+mn-lt"/>
              <a:ea typeface="+mn-ea"/>
              <a:cs typeface="+mn-cs"/>
            </a:rPr>
            <a:t>別歳出</a:t>
          </a:r>
          <a:r>
            <a:rPr kumimoji="1" lang="ja-JP" altLang="en-US" sz="1300">
              <a:solidFill>
                <a:schemeClr val="dk1"/>
              </a:solidFill>
              <a:effectLst/>
              <a:latin typeface="+mn-lt"/>
              <a:ea typeface="+mn-ea"/>
              <a:cs typeface="+mn-cs"/>
            </a:rPr>
            <a:t>決算</a:t>
          </a:r>
          <a:r>
            <a:rPr kumimoji="1" lang="ja-JP" altLang="ja-JP" sz="1300">
              <a:solidFill>
                <a:schemeClr val="dk1"/>
              </a:solidFill>
              <a:effectLst/>
              <a:latin typeface="+mn-lt"/>
              <a:ea typeface="+mn-ea"/>
              <a:cs typeface="+mn-cs"/>
            </a:rPr>
            <a:t>の状況を類似団体と比較すると、住民一人当たりのコスト</a:t>
          </a:r>
          <a:r>
            <a:rPr kumimoji="1" lang="ja-JP" altLang="en-US" sz="1300">
              <a:solidFill>
                <a:schemeClr val="dk1"/>
              </a:solidFill>
              <a:effectLst/>
              <a:latin typeface="+mn-lt"/>
              <a:ea typeface="+mn-ea"/>
              <a:cs typeface="+mn-cs"/>
            </a:rPr>
            <a:t>は民生費、衛生費、公債費</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高</a:t>
          </a:r>
          <a:r>
            <a:rPr kumimoji="1" lang="ja-JP" altLang="ja-JP" sz="1300">
              <a:solidFill>
                <a:schemeClr val="dk1"/>
              </a:solidFill>
              <a:effectLst/>
              <a:latin typeface="+mn-lt"/>
              <a:ea typeface="+mn-ea"/>
              <a:cs typeface="+mn-cs"/>
            </a:rPr>
            <a:t>水準</a:t>
          </a:r>
          <a:r>
            <a:rPr kumimoji="1" lang="ja-JP" altLang="en-US" sz="1300">
              <a:solidFill>
                <a:schemeClr val="dk1"/>
              </a:solidFill>
              <a:effectLst/>
              <a:latin typeface="+mn-lt"/>
              <a:ea typeface="+mn-ea"/>
              <a:cs typeface="+mn-cs"/>
            </a:rPr>
            <a:t>となっている。民生費については、子ども・子育て支援制度の施行に伴う保育所運営費交付金などの扶助費が増加している。衛生費については、上天草市立総合病院における、看護学校新築に伴い繰出金が増加したことにより、住民一人当たりのコスト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年度において前年度比</a:t>
          </a:r>
          <a:r>
            <a:rPr kumimoji="1" lang="en-US" altLang="ja-JP" sz="1300">
              <a:solidFill>
                <a:schemeClr val="dk1"/>
              </a:solidFill>
              <a:effectLst/>
              <a:latin typeface="+mn-lt"/>
              <a:ea typeface="+mn-ea"/>
              <a:cs typeface="+mn-cs"/>
            </a:rPr>
            <a:t>13,525</a:t>
          </a:r>
          <a:r>
            <a:rPr kumimoji="1" lang="ja-JP" altLang="en-US" sz="1300">
              <a:solidFill>
                <a:schemeClr val="dk1"/>
              </a:solidFill>
              <a:effectLst/>
              <a:latin typeface="+mn-lt"/>
              <a:ea typeface="+mn-ea"/>
              <a:cs typeface="+mn-cs"/>
            </a:rPr>
            <a:t>円増加している。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公債費については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民間資金の繰上償還を行ったことから一時的に増加しているものの、計画的な発行総額の抑制や合併前の大規模事業の実施による公債費の償還終了により減少を見込んでいる。一方で、合併特例債の発行期限</a:t>
          </a:r>
          <a:r>
            <a:rPr kumimoji="1" lang="ja-JP" altLang="en-US" sz="1300">
              <a:solidFill>
                <a:schemeClr val="dk1"/>
              </a:solidFill>
              <a:effectLst/>
              <a:latin typeface="+mn-lt"/>
              <a:ea typeface="+mn-ea"/>
              <a:cs typeface="+mn-cs"/>
            </a:rPr>
            <a:t>まで</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公共施設の更新などの普通建設事業の</a:t>
          </a:r>
          <a:r>
            <a:rPr kumimoji="1" lang="ja-JP" altLang="ja-JP" sz="1300">
              <a:solidFill>
                <a:schemeClr val="dk1"/>
              </a:solidFill>
              <a:effectLst/>
              <a:latin typeface="+mn-lt"/>
              <a:ea typeface="+mn-ea"/>
              <a:cs typeface="+mn-cs"/>
            </a:rPr>
            <a:t>実施</a:t>
          </a:r>
          <a:r>
            <a:rPr kumimoji="1" lang="ja-JP" altLang="en-US" sz="1300">
              <a:solidFill>
                <a:schemeClr val="dk1"/>
              </a:solidFill>
              <a:effectLst/>
              <a:latin typeface="+mn-lt"/>
              <a:ea typeface="+mn-ea"/>
              <a:cs typeface="+mn-cs"/>
            </a:rPr>
            <a:t>に係る地方債の増加により</a:t>
          </a:r>
          <a:r>
            <a:rPr kumimoji="1" lang="ja-JP" altLang="ja-JP" sz="1300">
              <a:solidFill>
                <a:schemeClr val="dk1"/>
              </a:solidFill>
              <a:effectLst/>
              <a:latin typeface="+mn-lt"/>
              <a:ea typeface="+mn-ea"/>
              <a:cs typeface="+mn-cs"/>
            </a:rPr>
            <a:t>元利償還金は横ばいで推移することが見込まれるため、不要不急な事業等を見極め真に必要な事業に限り地方債を起こすことにより</a:t>
          </a:r>
          <a:r>
            <a:rPr kumimoji="1" lang="ja-JP" altLang="en-US" sz="1300">
              <a:solidFill>
                <a:schemeClr val="dk1"/>
              </a:solidFill>
              <a:effectLst/>
              <a:latin typeface="+mn-lt"/>
              <a:ea typeface="+mn-ea"/>
              <a:cs typeface="+mn-cs"/>
            </a:rPr>
            <a:t>公債費</a:t>
          </a:r>
          <a:r>
            <a:rPr kumimoji="1" lang="ja-JP" altLang="ja-JP" sz="1300">
              <a:solidFill>
                <a:schemeClr val="dk1"/>
              </a:solidFill>
              <a:effectLst/>
              <a:latin typeface="+mn-lt"/>
              <a:ea typeface="+mn-ea"/>
              <a:cs typeface="+mn-cs"/>
            </a:rPr>
            <a:t>の縮減を図る。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年度から普通交付税の一本算定に向けた激変緩和措置に入っていることから、今後の更なる歳入減に備え、前年度の余剰金については、地方財政法第</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条により</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分の</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を下らない額を確実に財政調整基金に積立てる。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実質収支額は、標準財政規模のおおむねが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％程度が望ましいと考えられているが、依然として</a:t>
          </a:r>
          <a:r>
            <a:rPr kumimoji="1" lang="en-US" altLang="ja-JP" sz="1300">
              <a:latin typeface="ＭＳ ゴシック" pitchFamily="49" charset="-128"/>
              <a:ea typeface="ＭＳ ゴシック" pitchFamily="49" charset="-128"/>
            </a:rPr>
            <a:t>8.49</a:t>
          </a:r>
          <a:r>
            <a:rPr kumimoji="1" lang="ja-JP" altLang="en-US" sz="1300">
              <a:latin typeface="ＭＳ ゴシック" pitchFamily="49" charset="-128"/>
              <a:ea typeface="ＭＳ ゴシック" pitchFamily="49" charset="-128"/>
            </a:rPr>
            <a:t>％と高水準となっている。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実質単年度収支については、平成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年度と比較して</a:t>
          </a:r>
          <a:r>
            <a:rPr kumimoji="1" lang="en-US" altLang="ja-JP" sz="1300">
              <a:latin typeface="ＭＳ ゴシック" pitchFamily="49" charset="-128"/>
              <a:ea typeface="ＭＳ ゴシック" pitchFamily="49" charset="-128"/>
            </a:rPr>
            <a:t>1.49</a:t>
          </a:r>
          <a:r>
            <a:rPr kumimoji="1" lang="ja-JP" altLang="en-US" sz="1300">
              <a:latin typeface="ＭＳ ゴシック" pitchFamily="49" charset="-128"/>
              <a:ea typeface="ＭＳ ゴシック" pitchFamily="49" charset="-128"/>
            </a:rPr>
            <a:t>ポイント減少し</a:t>
          </a:r>
          <a:r>
            <a:rPr kumimoji="1" lang="en-US" altLang="ja-JP" sz="1300">
              <a:latin typeface="ＭＳ ゴシック" pitchFamily="49" charset="-128"/>
              <a:ea typeface="ＭＳ ゴシック" pitchFamily="49" charset="-128"/>
            </a:rPr>
            <a:t>7.07</a:t>
          </a:r>
          <a:r>
            <a:rPr kumimoji="1" lang="ja-JP" altLang="en-US" sz="13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300" b="0" i="0" baseline="0">
              <a:solidFill>
                <a:schemeClr val="dk1"/>
              </a:solidFill>
              <a:effectLst/>
              <a:latin typeface="+mn-lt"/>
              <a:ea typeface="+mn-ea"/>
              <a:cs typeface="+mn-cs"/>
            </a:rPr>
            <a:t>一般会計及び各事業会計とも赤字は発生していない状況にあるが、平成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年度から普通交付税の一本算定に向けた激変緩和措置が始ま</a:t>
          </a:r>
          <a:r>
            <a:rPr lang="ja-JP" altLang="en-US" sz="1300" b="0" i="0" baseline="0">
              <a:solidFill>
                <a:schemeClr val="dk1"/>
              </a:solidFill>
              <a:effectLst/>
              <a:latin typeface="+mn-lt"/>
              <a:ea typeface="+mn-ea"/>
              <a:cs typeface="+mn-cs"/>
            </a:rPr>
            <a:t>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31</a:t>
          </a:r>
          <a:r>
            <a:rPr lang="ja-JP" altLang="en-US" sz="1300" b="0" i="0" baseline="0">
              <a:solidFill>
                <a:schemeClr val="dk1"/>
              </a:solidFill>
              <a:effectLst/>
              <a:latin typeface="+mn-lt"/>
              <a:ea typeface="+mn-ea"/>
              <a:cs typeface="+mn-cs"/>
            </a:rPr>
            <a:t>年度には大幅な</a:t>
          </a:r>
          <a:r>
            <a:rPr lang="ja-JP" altLang="ja-JP" sz="1300" b="0" i="0" baseline="0">
              <a:solidFill>
                <a:schemeClr val="dk1"/>
              </a:solidFill>
              <a:effectLst/>
              <a:latin typeface="+mn-lt"/>
              <a:ea typeface="+mn-ea"/>
              <a:cs typeface="+mn-cs"/>
            </a:rPr>
            <a:t>歳入減少が予想されるため、</a:t>
          </a:r>
          <a:r>
            <a:rPr lang="ja-JP" altLang="en-US" sz="1300" b="0" i="0" baseline="0">
              <a:solidFill>
                <a:schemeClr val="dk1"/>
              </a:solidFill>
              <a:effectLst/>
              <a:latin typeface="+mn-lt"/>
              <a:ea typeface="+mn-ea"/>
              <a:cs typeface="+mn-cs"/>
            </a:rPr>
            <a:t>各会計において、今後も計画的な事業運営を図り</a:t>
          </a:r>
          <a:r>
            <a:rPr lang="ja-JP" altLang="ja-JP" sz="1300" b="0" i="0" baseline="0">
              <a:solidFill>
                <a:schemeClr val="dk1"/>
              </a:solidFill>
              <a:effectLst/>
              <a:latin typeface="+mn-lt"/>
              <a:ea typeface="+mn-ea"/>
              <a:cs typeface="+mn-cs"/>
            </a:rPr>
            <a:t>、健全な財政運営に努める。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18005668</v>
      </c>
      <c r="BO4" s="409"/>
      <c r="BP4" s="409"/>
      <c r="BQ4" s="409"/>
      <c r="BR4" s="409"/>
      <c r="BS4" s="409"/>
      <c r="BT4" s="409"/>
      <c r="BU4" s="410"/>
      <c r="BV4" s="408">
        <v>19606187</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8.5</v>
      </c>
      <c r="CU4" s="586"/>
      <c r="CV4" s="586"/>
      <c r="CW4" s="586"/>
      <c r="CX4" s="586"/>
      <c r="CY4" s="586"/>
      <c r="CZ4" s="586"/>
      <c r="DA4" s="587"/>
      <c r="DB4" s="585">
        <v>7.7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16921023</v>
      </c>
      <c r="BO5" s="414"/>
      <c r="BP5" s="414"/>
      <c r="BQ5" s="414"/>
      <c r="BR5" s="414"/>
      <c r="BS5" s="414"/>
      <c r="BT5" s="414"/>
      <c r="BU5" s="415"/>
      <c r="BV5" s="413">
        <v>18675045</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88.7</v>
      </c>
      <c r="CU5" s="384"/>
      <c r="CV5" s="384"/>
      <c r="CW5" s="384"/>
      <c r="CX5" s="384"/>
      <c r="CY5" s="384"/>
      <c r="CZ5" s="384"/>
      <c r="DA5" s="385"/>
      <c r="DB5" s="383">
        <v>92.3</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1084645</v>
      </c>
      <c r="BO6" s="414"/>
      <c r="BP6" s="414"/>
      <c r="BQ6" s="414"/>
      <c r="BR6" s="414"/>
      <c r="BS6" s="414"/>
      <c r="BT6" s="414"/>
      <c r="BU6" s="415"/>
      <c r="BV6" s="413">
        <v>931142</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93.3</v>
      </c>
      <c r="CU6" s="560"/>
      <c r="CV6" s="560"/>
      <c r="CW6" s="560"/>
      <c r="CX6" s="560"/>
      <c r="CY6" s="560"/>
      <c r="CZ6" s="560"/>
      <c r="DA6" s="561"/>
      <c r="DB6" s="559">
        <v>97.5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147938</v>
      </c>
      <c r="BO7" s="414"/>
      <c r="BP7" s="414"/>
      <c r="BQ7" s="414"/>
      <c r="BR7" s="414"/>
      <c r="BS7" s="414"/>
      <c r="BT7" s="414"/>
      <c r="BU7" s="415"/>
      <c r="BV7" s="413">
        <v>72094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11033431</v>
      </c>
      <c r="CU7" s="414"/>
      <c r="CV7" s="414"/>
      <c r="CW7" s="414"/>
      <c r="CX7" s="414"/>
      <c r="CY7" s="414"/>
      <c r="CZ7" s="414"/>
      <c r="DA7" s="415"/>
      <c r="DB7" s="413">
        <v>11102067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936707</v>
      </c>
      <c r="BO8" s="414"/>
      <c r="BP8" s="414"/>
      <c r="BQ8" s="414"/>
      <c r="BR8" s="414"/>
      <c r="BS8" s="414"/>
      <c r="BT8" s="414"/>
      <c r="BU8" s="415"/>
      <c r="BV8" s="413">
        <v>859048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0.25</v>
      </c>
      <c r="CU8" s="523"/>
      <c r="CV8" s="523"/>
      <c r="CW8" s="523"/>
      <c r="CX8" s="523"/>
      <c r="CY8" s="523"/>
      <c r="CZ8" s="523"/>
      <c r="DA8" s="524"/>
      <c r="DB8" s="522">
        <v>0.25</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27006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77659</v>
      </c>
      <c r="BO9" s="414"/>
      <c r="BP9" s="414"/>
      <c r="BQ9" s="414"/>
      <c r="BR9" s="414"/>
      <c r="BS9" s="414"/>
      <c r="BT9" s="414"/>
      <c r="BU9" s="415"/>
      <c r="BV9" s="413">
        <v>-257056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19.899999999999999</v>
      </c>
      <c r="CU9" s="384"/>
      <c r="CV9" s="384"/>
      <c r="CW9" s="384"/>
      <c r="CX9" s="384"/>
      <c r="CY9" s="384"/>
      <c r="CZ9" s="384"/>
      <c r="DA9" s="385"/>
      <c r="DB9" s="383">
        <v>26.3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29902</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701358</v>
      </c>
      <c r="BO10" s="414"/>
      <c r="BP10" s="414"/>
      <c r="BQ10" s="414"/>
      <c r="BR10" s="414"/>
      <c r="BS10" s="414"/>
      <c r="BT10" s="414"/>
      <c r="BU10" s="415"/>
      <c r="BV10" s="413">
        <v>101284</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109</v>
      </c>
      <c r="AV11" s="471"/>
      <c r="AW11" s="471"/>
      <c r="AX11" s="471"/>
      <c r="AY11" s="393" t="s">
        <v>110</v>
      </c>
      <c r="AZ11" s="394"/>
      <c r="BA11" s="394"/>
      <c r="BB11" s="394"/>
      <c r="BC11" s="394"/>
      <c r="BD11" s="394"/>
      <c r="BE11" s="394"/>
      <c r="BF11" s="394"/>
      <c r="BG11" s="394"/>
      <c r="BH11" s="394"/>
      <c r="BI11" s="394"/>
      <c r="BJ11" s="394"/>
      <c r="BK11" s="394"/>
      <c r="BL11" s="394"/>
      <c r="BM11" s="395"/>
      <c r="BN11" s="413">
        <v>702</v>
      </c>
      <c r="BO11" s="414"/>
      <c r="BP11" s="414"/>
      <c r="BQ11" s="414"/>
      <c r="BR11" s="414"/>
      <c r="BS11" s="414"/>
      <c r="BT11" s="414"/>
      <c r="BU11" s="415"/>
      <c r="BV11" s="413">
        <v>1105640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112</v>
      </c>
      <c r="CU11" s="523"/>
      <c r="CV11" s="523"/>
      <c r="CW11" s="523"/>
      <c r="CX11" s="523"/>
      <c r="CY11" s="523"/>
      <c r="CZ11" s="523"/>
      <c r="DA11" s="524"/>
      <c r="DB11" s="522" t="s">
        <v>112</v>
      </c>
      <c r="DC11" s="523"/>
      <c r="DD11" s="523"/>
      <c r="DE11" s="523"/>
      <c r="DF11" s="523"/>
      <c r="DG11" s="523"/>
      <c r="DH11" s="523"/>
      <c r="DI11" s="524"/>
      <c r="DJ11" s="137"/>
      <c r="DK11" s="137"/>
      <c r="DL11" s="137"/>
      <c r="DM11" s="137"/>
      <c r="DN11" s="137"/>
      <c r="DO11" s="137"/>
    </row>
    <row r="12" spans="1:119" ht="18.75" customHeight="1" x14ac:dyDescent="0.15">
      <c r="A12" s="138"/>
      <c r="B12" s="525" t="s">
        <v>113</v>
      </c>
      <c r="C12" s="526"/>
      <c r="D12" s="526"/>
      <c r="E12" s="526"/>
      <c r="F12" s="526"/>
      <c r="G12" s="526"/>
      <c r="H12" s="526"/>
      <c r="I12" s="526"/>
      <c r="J12" s="526"/>
      <c r="K12" s="527"/>
      <c r="L12" s="534" t="s">
        <v>114</v>
      </c>
      <c r="M12" s="535"/>
      <c r="N12" s="535"/>
      <c r="O12" s="535"/>
      <c r="P12" s="535"/>
      <c r="Q12" s="536"/>
      <c r="R12" s="537">
        <v>29108</v>
      </c>
      <c r="S12" s="538"/>
      <c r="T12" s="538"/>
      <c r="U12" s="538"/>
      <c r="V12" s="539"/>
      <c r="W12" s="540" t="s">
        <v>1</v>
      </c>
      <c r="X12" s="471"/>
      <c r="Y12" s="471"/>
      <c r="Z12" s="471"/>
      <c r="AA12" s="471"/>
      <c r="AB12" s="541"/>
      <c r="AC12" s="470" t="s">
        <v>115</v>
      </c>
      <c r="AD12" s="471"/>
      <c r="AE12" s="471"/>
      <c r="AF12" s="471"/>
      <c r="AG12" s="541"/>
      <c r="AH12" s="470" t="s">
        <v>116</v>
      </c>
      <c r="AI12" s="471"/>
      <c r="AJ12" s="471"/>
      <c r="AK12" s="471"/>
      <c r="AL12" s="542"/>
      <c r="AM12" s="482" t="s">
        <v>117</v>
      </c>
      <c r="AN12" s="387"/>
      <c r="AO12" s="387"/>
      <c r="AP12" s="387"/>
      <c r="AQ12" s="387"/>
      <c r="AR12" s="387"/>
      <c r="AS12" s="387"/>
      <c r="AT12" s="388"/>
      <c r="AU12" s="470" t="s">
        <v>118</v>
      </c>
      <c r="AV12" s="471"/>
      <c r="AW12" s="471"/>
      <c r="AX12" s="471"/>
      <c r="AY12" s="393" t="s">
        <v>119</v>
      </c>
      <c r="AZ12" s="394"/>
      <c r="BA12" s="394"/>
      <c r="BB12" s="394"/>
      <c r="BC12" s="394"/>
      <c r="BD12" s="394"/>
      <c r="BE12" s="394"/>
      <c r="BF12" s="394"/>
      <c r="BG12" s="394"/>
      <c r="BH12" s="394"/>
      <c r="BI12" s="394"/>
      <c r="BJ12" s="394"/>
      <c r="BK12" s="394"/>
      <c r="BL12" s="394"/>
      <c r="BM12" s="395"/>
      <c r="BN12" s="413" t="s">
        <v>120</v>
      </c>
      <c r="BO12" s="414"/>
      <c r="BP12" s="414"/>
      <c r="BQ12" s="414"/>
      <c r="BR12" s="414"/>
      <c r="BS12" s="414"/>
      <c r="BT12" s="414"/>
      <c r="BU12" s="415"/>
      <c r="BV12" s="413" t="s">
        <v>120</v>
      </c>
      <c r="BW12" s="414"/>
      <c r="BX12" s="414"/>
      <c r="BY12" s="414"/>
      <c r="BZ12" s="414"/>
      <c r="CA12" s="414"/>
      <c r="CB12" s="414"/>
      <c r="CC12" s="415"/>
      <c r="CD12" s="422" t="s">
        <v>121</v>
      </c>
      <c r="CE12" s="423"/>
      <c r="CF12" s="423"/>
      <c r="CG12" s="423"/>
      <c r="CH12" s="423"/>
      <c r="CI12" s="423"/>
      <c r="CJ12" s="423"/>
      <c r="CK12" s="423"/>
      <c r="CL12" s="423"/>
      <c r="CM12" s="423"/>
      <c r="CN12" s="423"/>
      <c r="CO12" s="423"/>
      <c r="CP12" s="423"/>
      <c r="CQ12" s="423"/>
      <c r="CR12" s="423"/>
      <c r="CS12" s="424"/>
      <c r="CT12" s="522" t="s">
        <v>120</v>
      </c>
      <c r="CU12" s="523"/>
      <c r="CV12" s="523"/>
      <c r="CW12" s="523"/>
      <c r="CX12" s="523"/>
      <c r="CY12" s="523"/>
      <c r="CZ12" s="523"/>
      <c r="DA12" s="524"/>
      <c r="DB12" s="522" t="s">
        <v>120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122</v>
      </c>
      <c r="N13" s="512"/>
      <c r="O13" s="512"/>
      <c r="P13" s="512"/>
      <c r="Q13" s="513"/>
      <c r="R13" s="514">
        <v>29034</v>
      </c>
      <c r="S13" s="515"/>
      <c r="T13" s="515"/>
      <c r="U13" s="515"/>
      <c r="V13" s="516"/>
      <c r="W13" s="502" t="s">
        <v>123</v>
      </c>
      <c r="X13" s="426"/>
      <c r="Y13" s="426"/>
      <c r="Z13" s="426"/>
      <c r="AA13" s="426"/>
      <c r="AB13" s="427"/>
      <c r="AC13" s="389">
        <v>1697</v>
      </c>
      <c r="AD13" s="390"/>
      <c r="AE13" s="390"/>
      <c r="AF13" s="390"/>
      <c r="AG13" s="391"/>
      <c r="AH13" s="389">
        <v>2048</v>
      </c>
      <c r="AI13" s="390"/>
      <c r="AJ13" s="390"/>
      <c r="AK13" s="390"/>
      <c r="AL13" s="392"/>
      <c r="AM13" s="482" t="s">
        <v>124</v>
      </c>
      <c r="AN13" s="387"/>
      <c r="AO13" s="387"/>
      <c r="AP13" s="387"/>
      <c r="AQ13" s="387"/>
      <c r="AR13" s="387"/>
      <c r="AS13" s="387"/>
      <c r="AT13" s="388"/>
      <c r="AU13" s="470" t="s">
        <v>125</v>
      </c>
      <c r="AV13" s="471"/>
      <c r="AW13" s="471"/>
      <c r="AX13" s="471"/>
      <c r="AY13" s="393" t="s">
        <v>126</v>
      </c>
      <c r="AZ13" s="394"/>
      <c r="BA13" s="394"/>
      <c r="BB13" s="394"/>
      <c r="BC13" s="394"/>
      <c r="BD13" s="394"/>
      <c r="BE13" s="394"/>
      <c r="BF13" s="394"/>
      <c r="BG13" s="394"/>
      <c r="BH13" s="394"/>
      <c r="BI13" s="394"/>
      <c r="BJ13" s="394"/>
      <c r="BK13" s="394"/>
      <c r="BL13" s="394"/>
      <c r="BM13" s="395"/>
      <c r="BN13" s="413">
        <v>779719</v>
      </c>
      <c r="BO13" s="414"/>
      <c r="BP13" s="414"/>
      <c r="BQ13" s="414"/>
      <c r="BR13" s="414"/>
      <c r="BS13" s="414"/>
      <c r="BT13" s="414"/>
      <c r="BU13" s="415"/>
      <c r="BV13" s="413">
        <v>949868</v>
      </c>
      <c r="BW13" s="414"/>
      <c r="BX13" s="414"/>
      <c r="BY13" s="414"/>
      <c r="BZ13" s="414"/>
      <c r="CA13" s="414"/>
      <c r="CB13" s="414"/>
      <c r="CC13" s="415"/>
      <c r="CD13" s="422" t="s">
        <v>127</v>
      </c>
      <c r="CE13" s="423"/>
      <c r="CF13" s="423"/>
      <c r="CG13" s="423"/>
      <c r="CH13" s="423"/>
      <c r="CI13" s="423"/>
      <c r="CJ13" s="423"/>
      <c r="CK13" s="423"/>
      <c r="CL13" s="423"/>
      <c r="CM13" s="423"/>
      <c r="CN13" s="423"/>
      <c r="CO13" s="423"/>
      <c r="CP13" s="423"/>
      <c r="CQ13" s="423"/>
      <c r="CR13" s="423"/>
      <c r="CS13" s="424"/>
      <c r="CT13" s="383">
        <v>12.3</v>
      </c>
      <c r="CU13" s="384"/>
      <c r="CV13" s="384"/>
      <c r="CW13" s="384"/>
      <c r="CX13" s="384"/>
      <c r="CY13" s="384"/>
      <c r="CZ13" s="384"/>
      <c r="DA13" s="385"/>
      <c r="DB13" s="383">
        <v>12.8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128</v>
      </c>
      <c r="M14" s="543"/>
      <c r="N14" s="543"/>
      <c r="O14" s="543"/>
      <c r="P14" s="543"/>
      <c r="Q14" s="544"/>
      <c r="R14" s="514">
        <v>29746</v>
      </c>
      <c r="S14" s="515"/>
      <c r="T14" s="515"/>
      <c r="U14" s="515"/>
      <c r="V14" s="516"/>
      <c r="W14" s="517"/>
      <c r="X14" s="429"/>
      <c r="Y14" s="429"/>
      <c r="Z14" s="429"/>
      <c r="AA14" s="429"/>
      <c r="AB14" s="430"/>
      <c r="AC14" s="507">
        <v>13.3</v>
      </c>
      <c r="AD14" s="508"/>
      <c r="AE14" s="508"/>
      <c r="AF14" s="508"/>
      <c r="AG14" s="509"/>
      <c r="AH14" s="507">
        <v>14.2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129</v>
      </c>
      <c r="CE14" s="420"/>
      <c r="CF14" s="420"/>
      <c r="CG14" s="420"/>
      <c r="CH14" s="420"/>
      <c r="CI14" s="420"/>
      <c r="CJ14" s="420"/>
      <c r="CK14" s="420"/>
      <c r="CL14" s="420"/>
      <c r="CM14" s="420"/>
      <c r="CN14" s="420"/>
      <c r="CO14" s="420"/>
      <c r="CP14" s="420"/>
      <c r="CQ14" s="420"/>
      <c r="CR14" s="420"/>
      <c r="CS14" s="421"/>
      <c r="CT14" s="518">
        <v>3.9</v>
      </c>
      <c r="CU14" s="486"/>
      <c r="CV14" s="486"/>
      <c r="CW14" s="486"/>
      <c r="CX14" s="486"/>
      <c r="CY14" s="486"/>
      <c r="CZ14" s="486"/>
      <c r="DA14" s="487"/>
      <c r="DB14" s="518">
        <v>19.2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122</v>
      </c>
      <c r="N15" s="512"/>
      <c r="O15" s="512"/>
      <c r="P15" s="512"/>
      <c r="Q15" s="513"/>
      <c r="R15" s="514">
        <v>29670</v>
      </c>
      <c r="S15" s="515"/>
      <c r="T15" s="515"/>
      <c r="U15" s="515"/>
      <c r="V15" s="516"/>
      <c r="W15" s="502" t="s">
        <v>130</v>
      </c>
      <c r="X15" s="426"/>
      <c r="Y15" s="426"/>
      <c r="Z15" s="426"/>
      <c r="AA15" s="426"/>
      <c r="AB15" s="427"/>
      <c r="AC15" s="389">
        <v>2727</v>
      </c>
      <c r="AD15" s="390"/>
      <c r="AE15" s="390"/>
      <c r="AF15" s="390"/>
      <c r="AG15" s="391"/>
      <c r="AH15" s="389">
        <v>3495</v>
      </c>
      <c r="AI15" s="390"/>
      <c r="AJ15" s="390"/>
      <c r="AK15" s="390"/>
      <c r="AL15" s="392"/>
      <c r="AM15" s="482"/>
      <c r="AN15" s="387"/>
      <c r="AO15" s="387"/>
      <c r="AP15" s="387"/>
      <c r="AQ15" s="387"/>
      <c r="AR15" s="387"/>
      <c r="AS15" s="387"/>
      <c r="AT15" s="388"/>
      <c r="AU15" s="470"/>
      <c r="AV15" s="471"/>
      <c r="AW15" s="471"/>
      <c r="AX15" s="471"/>
      <c r="AY15" s="405" t="s">
        <v>131</v>
      </c>
      <c r="AZ15" s="406"/>
      <c r="BA15" s="406"/>
      <c r="BB15" s="406"/>
      <c r="BC15" s="406"/>
      <c r="BD15" s="406"/>
      <c r="BE15" s="406"/>
      <c r="BF15" s="406"/>
      <c r="BG15" s="406"/>
      <c r="BH15" s="406"/>
      <c r="BI15" s="406"/>
      <c r="BJ15" s="406"/>
      <c r="BK15" s="406"/>
      <c r="BL15" s="406"/>
      <c r="BM15" s="407"/>
      <c r="BN15" s="408">
        <v>2301999</v>
      </c>
      <c r="BO15" s="409"/>
      <c r="BP15" s="409"/>
      <c r="BQ15" s="409"/>
      <c r="BR15" s="409"/>
      <c r="BS15" s="409"/>
      <c r="BT15" s="409"/>
      <c r="BU15" s="410"/>
      <c r="BV15" s="408">
        <v>2167147</v>
      </c>
      <c r="BW15" s="409"/>
      <c r="BX15" s="409"/>
      <c r="BY15" s="409"/>
      <c r="BZ15" s="409"/>
      <c r="CA15" s="409"/>
      <c r="CB15" s="409"/>
      <c r="CC15" s="410"/>
      <c r="CD15" s="519" t="s">
        <v>132</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133</v>
      </c>
      <c r="M16" s="505"/>
      <c r="N16" s="505"/>
      <c r="O16" s="505"/>
      <c r="P16" s="505"/>
      <c r="Q16" s="506"/>
      <c r="R16" s="499" t="s">
        <v>134</v>
      </c>
      <c r="S16" s="500"/>
      <c r="T16" s="500"/>
      <c r="U16" s="500"/>
      <c r="V16" s="501"/>
      <c r="W16" s="517"/>
      <c r="X16" s="429"/>
      <c r="Y16" s="429"/>
      <c r="Z16" s="429"/>
      <c r="AA16" s="429"/>
      <c r="AB16" s="430"/>
      <c r="AC16" s="507">
        <v>21.4</v>
      </c>
      <c r="AD16" s="508"/>
      <c r="AE16" s="508"/>
      <c r="AF16" s="508"/>
      <c r="AG16" s="509"/>
      <c r="AH16" s="507">
        <v>24.2</v>
      </c>
      <c r="AI16" s="508"/>
      <c r="AJ16" s="508"/>
      <c r="AK16" s="508"/>
      <c r="AL16" s="510"/>
      <c r="AM16" s="482"/>
      <c r="AN16" s="387"/>
      <c r="AO16" s="387"/>
      <c r="AP16" s="387"/>
      <c r="AQ16" s="387"/>
      <c r="AR16" s="387"/>
      <c r="AS16" s="387"/>
      <c r="AT16" s="388"/>
      <c r="AU16" s="470"/>
      <c r="AV16" s="471"/>
      <c r="AW16" s="471"/>
      <c r="AX16" s="471"/>
      <c r="AY16" s="393" t="s">
        <v>135</v>
      </c>
      <c r="AZ16" s="394"/>
      <c r="BA16" s="394"/>
      <c r="BB16" s="394"/>
      <c r="BC16" s="394"/>
      <c r="BD16" s="394"/>
      <c r="BE16" s="394"/>
      <c r="BF16" s="394"/>
      <c r="BG16" s="394"/>
      <c r="BH16" s="394"/>
      <c r="BI16" s="394"/>
      <c r="BJ16" s="394"/>
      <c r="BK16" s="394"/>
      <c r="BL16" s="394"/>
      <c r="BM16" s="395"/>
      <c r="BN16" s="413">
        <v>9116348</v>
      </c>
      <c r="BO16" s="414"/>
      <c r="BP16" s="414"/>
      <c r="BQ16" s="414"/>
      <c r="BR16" s="414"/>
      <c r="BS16" s="414"/>
      <c r="BT16" s="414"/>
      <c r="BU16" s="415"/>
      <c r="BV16" s="413">
        <v>8593116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136</v>
      </c>
      <c r="N17" s="497"/>
      <c r="O17" s="497"/>
      <c r="P17" s="497"/>
      <c r="Q17" s="498"/>
      <c r="R17" s="499" t="s">
        <v>134</v>
      </c>
      <c r="S17" s="500"/>
      <c r="T17" s="500"/>
      <c r="U17" s="500"/>
      <c r="V17" s="501"/>
      <c r="W17" s="502" t="s">
        <v>137</v>
      </c>
      <c r="X17" s="426"/>
      <c r="Y17" s="426"/>
      <c r="Z17" s="426"/>
      <c r="AA17" s="426"/>
      <c r="AB17" s="427"/>
      <c r="AC17" s="389">
        <v>8305</v>
      </c>
      <c r="AD17" s="390"/>
      <c r="AE17" s="390"/>
      <c r="AF17" s="390"/>
      <c r="AG17" s="391"/>
      <c r="AH17" s="389">
        <v>8860</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2890745</v>
      </c>
      <c r="BO17" s="414"/>
      <c r="BP17" s="414"/>
      <c r="BQ17" s="414"/>
      <c r="BR17" s="414"/>
      <c r="BS17" s="414"/>
      <c r="BT17" s="414"/>
      <c r="BU17" s="415"/>
      <c r="BV17" s="413">
        <v>2758510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139</v>
      </c>
      <c r="C18" s="476"/>
      <c r="D18" s="476"/>
      <c r="E18" s="477"/>
      <c r="F18" s="477"/>
      <c r="G18" s="477"/>
      <c r="H18" s="477"/>
      <c r="I18" s="477"/>
      <c r="J18" s="477"/>
      <c r="K18" s="477"/>
      <c r="L18" s="478">
        <v>126.91</v>
      </c>
      <c r="M18" s="478"/>
      <c r="N18" s="478"/>
      <c r="O18" s="478"/>
      <c r="P18" s="478"/>
      <c r="Q18" s="478"/>
      <c r="R18" s="479"/>
      <c r="S18" s="479"/>
      <c r="T18" s="479"/>
      <c r="U18" s="479"/>
      <c r="V18" s="480"/>
      <c r="W18" s="494"/>
      <c r="X18" s="495"/>
      <c r="Y18" s="495"/>
      <c r="Z18" s="495"/>
      <c r="AA18" s="495"/>
      <c r="AB18" s="503"/>
      <c r="AC18" s="377">
        <v>65.2</v>
      </c>
      <c r="AD18" s="378"/>
      <c r="AE18" s="378"/>
      <c r="AF18" s="378"/>
      <c r="AG18" s="481"/>
      <c r="AH18" s="377">
        <v>61.5</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9892740</v>
      </c>
      <c r="BO18" s="414"/>
      <c r="BP18" s="414"/>
      <c r="BQ18" s="414"/>
      <c r="BR18" s="414"/>
      <c r="BS18" s="414"/>
      <c r="BT18" s="414"/>
      <c r="BU18" s="415"/>
      <c r="BV18" s="413">
        <v>10291798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141</v>
      </c>
      <c r="C19" s="476"/>
      <c r="D19" s="476"/>
      <c r="E19" s="477"/>
      <c r="F19" s="477"/>
      <c r="G19" s="477"/>
      <c r="H19" s="477"/>
      <c r="I19" s="477"/>
      <c r="J19" s="477"/>
      <c r="K19" s="477"/>
      <c r="L19" s="483">
        <v>213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13129016</v>
      </c>
      <c r="BO19" s="414"/>
      <c r="BP19" s="414"/>
      <c r="BQ19" s="414"/>
      <c r="BR19" s="414"/>
      <c r="BS19" s="414"/>
      <c r="BT19" s="414"/>
      <c r="BU19" s="415"/>
      <c r="BV19" s="413">
        <v>14500051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143</v>
      </c>
      <c r="C20" s="476"/>
      <c r="D20" s="476"/>
      <c r="E20" s="477"/>
      <c r="F20" s="477"/>
      <c r="G20" s="477"/>
      <c r="H20" s="477"/>
      <c r="I20" s="477"/>
      <c r="J20" s="477"/>
      <c r="K20" s="477"/>
      <c r="L20" s="483">
        <v>10477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17042402</v>
      </c>
      <c r="BO23" s="414"/>
      <c r="BP23" s="414"/>
      <c r="BQ23" s="414"/>
      <c r="BR23" s="414"/>
      <c r="BS23" s="414"/>
      <c r="BT23" s="414"/>
      <c r="BU23" s="415"/>
      <c r="BV23" s="413">
        <v>17827480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152</v>
      </c>
      <c r="F24" s="387"/>
      <c r="G24" s="387"/>
      <c r="H24" s="387"/>
      <c r="I24" s="387"/>
      <c r="J24" s="387"/>
      <c r="K24" s="388"/>
      <c r="L24" s="389">
        <v>1</v>
      </c>
      <c r="M24" s="390"/>
      <c r="N24" s="390"/>
      <c r="O24" s="390"/>
      <c r="P24" s="391"/>
      <c r="Q24" s="389">
        <v>8010</v>
      </c>
      <c r="R24" s="390"/>
      <c r="S24" s="390"/>
      <c r="T24" s="390"/>
      <c r="U24" s="390"/>
      <c r="V24" s="391"/>
      <c r="W24" s="455"/>
      <c r="X24" s="446"/>
      <c r="Y24" s="447"/>
      <c r="Z24" s="386" t="s">
        <v>153</v>
      </c>
      <c r="AA24" s="387"/>
      <c r="AB24" s="387"/>
      <c r="AC24" s="387"/>
      <c r="AD24" s="387"/>
      <c r="AE24" s="387"/>
      <c r="AF24" s="387"/>
      <c r="AG24" s="388"/>
      <c r="AH24" s="389">
        <v>276</v>
      </c>
      <c r="AI24" s="390"/>
      <c r="AJ24" s="390"/>
      <c r="AK24" s="390"/>
      <c r="AL24" s="391"/>
      <c r="AM24" s="389">
        <v>846216</v>
      </c>
      <c r="AN24" s="390"/>
      <c r="AO24" s="390"/>
      <c r="AP24" s="390"/>
      <c r="AQ24" s="390"/>
      <c r="AR24" s="391"/>
      <c r="AS24" s="389">
        <v>3066</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11271847</v>
      </c>
      <c r="BO24" s="414"/>
      <c r="BP24" s="414"/>
      <c r="BQ24" s="414"/>
      <c r="BR24" s="414"/>
      <c r="BS24" s="414"/>
      <c r="BT24" s="414"/>
      <c r="BU24" s="415"/>
      <c r="BV24" s="413">
        <v>12781504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155</v>
      </c>
      <c r="F25" s="387"/>
      <c r="G25" s="387"/>
      <c r="H25" s="387"/>
      <c r="I25" s="387"/>
      <c r="J25" s="387"/>
      <c r="K25" s="388"/>
      <c r="L25" s="389">
        <v>1</v>
      </c>
      <c r="M25" s="390"/>
      <c r="N25" s="390"/>
      <c r="O25" s="390"/>
      <c r="P25" s="391"/>
      <c r="Q25" s="389">
        <v>5970</v>
      </c>
      <c r="R25" s="390"/>
      <c r="S25" s="390"/>
      <c r="T25" s="390"/>
      <c r="U25" s="390"/>
      <c r="V25" s="391"/>
      <c r="W25" s="455"/>
      <c r="X25" s="446"/>
      <c r="Y25" s="447"/>
      <c r="Z25" s="386" t="s">
        <v>156</v>
      </c>
      <c r="AA25" s="387"/>
      <c r="AB25" s="387"/>
      <c r="AC25" s="387"/>
      <c r="AD25" s="387"/>
      <c r="AE25" s="387"/>
      <c r="AF25" s="387"/>
      <c r="AG25" s="388"/>
      <c r="AH25" s="389" t="s">
        <v>120</v>
      </c>
      <c r="AI25" s="390"/>
      <c r="AJ25" s="390"/>
      <c r="AK25" s="390"/>
      <c r="AL25" s="391"/>
      <c r="AM25" s="389" t="s">
        <v>120</v>
      </c>
      <c r="AN25" s="390"/>
      <c r="AO25" s="390"/>
      <c r="AP25" s="390"/>
      <c r="AQ25" s="390"/>
      <c r="AR25" s="391"/>
      <c r="AS25" s="389" t="s">
        <v>120</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1811199</v>
      </c>
      <c r="BO25" s="409"/>
      <c r="BP25" s="409"/>
      <c r="BQ25" s="409"/>
      <c r="BR25" s="409"/>
      <c r="BS25" s="409"/>
      <c r="BT25" s="409"/>
      <c r="BU25" s="410"/>
      <c r="BV25" s="408">
        <v>970840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158</v>
      </c>
      <c r="F26" s="387"/>
      <c r="G26" s="387"/>
      <c r="H26" s="387"/>
      <c r="I26" s="387"/>
      <c r="J26" s="387"/>
      <c r="K26" s="388"/>
      <c r="L26" s="389">
        <v>1</v>
      </c>
      <c r="M26" s="390"/>
      <c r="N26" s="390"/>
      <c r="O26" s="390"/>
      <c r="P26" s="391"/>
      <c r="Q26" s="389">
        <v>4914</v>
      </c>
      <c r="R26" s="390"/>
      <c r="S26" s="390"/>
      <c r="T26" s="390"/>
      <c r="U26" s="390"/>
      <c r="V26" s="391"/>
      <c r="W26" s="455"/>
      <c r="X26" s="446"/>
      <c r="Y26" s="447"/>
      <c r="Z26" s="386" t="s">
        <v>159</v>
      </c>
      <c r="AA26" s="468"/>
      <c r="AB26" s="468"/>
      <c r="AC26" s="468"/>
      <c r="AD26" s="468"/>
      <c r="AE26" s="468"/>
      <c r="AF26" s="468"/>
      <c r="AG26" s="469"/>
      <c r="AH26" s="389">
        <v>23</v>
      </c>
      <c r="AI26" s="390"/>
      <c r="AJ26" s="390"/>
      <c r="AK26" s="390"/>
      <c r="AL26" s="391"/>
      <c r="AM26" s="389">
        <v>69276</v>
      </c>
      <c r="AN26" s="390"/>
      <c r="AO26" s="390"/>
      <c r="AP26" s="390"/>
      <c r="AQ26" s="390"/>
      <c r="AR26" s="391"/>
      <c r="AS26" s="389">
        <v>3012</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120</v>
      </c>
      <c r="BO26" s="414"/>
      <c r="BP26" s="414"/>
      <c r="BQ26" s="414"/>
      <c r="BR26" s="414"/>
      <c r="BS26" s="414"/>
      <c r="BT26" s="414"/>
      <c r="BU26" s="415"/>
      <c r="BV26" s="413" t="s">
        <v>120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161</v>
      </c>
      <c r="F27" s="387"/>
      <c r="G27" s="387"/>
      <c r="H27" s="387"/>
      <c r="I27" s="387"/>
      <c r="J27" s="387"/>
      <c r="K27" s="388"/>
      <c r="L27" s="389">
        <v>1</v>
      </c>
      <c r="M27" s="390"/>
      <c r="N27" s="390"/>
      <c r="O27" s="390"/>
      <c r="P27" s="391"/>
      <c r="Q27" s="389">
        <v>3630</v>
      </c>
      <c r="R27" s="390"/>
      <c r="S27" s="390"/>
      <c r="T27" s="390"/>
      <c r="U27" s="390"/>
      <c r="V27" s="391"/>
      <c r="W27" s="455"/>
      <c r="X27" s="446"/>
      <c r="Y27" s="447"/>
      <c r="Z27" s="386" t="s">
        <v>162</v>
      </c>
      <c r="AA27" s="387"/>
      <c r="AB27" s="387"/>
      <c r="AC27" s="387"/>
      <c r="AD27" s="387"/>
      <c r="AE27" s="387"/>
      <c r="AF27" s="387"/>
      <c r="AG27" s="388"/>
      <c r="AH27" s="389" t="s">
        <v>120</v>
      </c>
      <c r="AI27" s="390"/>
      <c r="AJ27" s="390"/>
      <c r="AK27" s="390"/>
      <c r="AL27" s="391"/>
      <c r="AM27" s="389" t="s">
        <v>120</v>
      </c>
      <c r="AN27" s="390"/>
      <c r="AO27" s="390"/>
      <c r="AP27" s="390"/>
      <c r="AQ27" s="390"/>
      <c r="AR27" s="391"/>
      <c r="AS27" s="389" t="s">
        <v>120</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344448</v>
      </c>
      <c r="BO27" s="417"/>
      <c r="BP27" s="417"/>
      <c r="BQ27" s="417"/>
      <c r="BR27" s="417"/>
      <c r="BS27" s="417"/>
      <c r="BT27" s="417"/>
      <c r="BU27" s="418"/>
      <c r="BV27" s="416">
        <v>344399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164</v>
      </c>
      <c r="F28" s="387"/>
      <c r="G28" s="387"/>
      <c r="H28" s="387"/>
      <c r="I28" s="387"/>
      <c r="J28" s="387"/>
      <c r="K28" s="388"/>
      <c r="L28" s="389">
        <v>1</v>
      </c>
      <c r="M28" s="390"/>
      <c r="N28" s="390"/>
      <c r="O28" s="390"/>
      <c r="P28" s="391"/>
      <c r="Q28" s="389">
        <v>3330</v>
      </c>
      <c r="R28" s="390"/>
      <c r="S28" s="390"/>
      <c r="T28" s="390"/>
      <c r="U28" s="390"/>
      <c r="V28" s="391"/>
      <c r="W28" s="455"/>
      <c r="X28" s="446"/>
      <c r="Y28" s="447"/>
      <c r="Z28" s="386" t="s">
        <v>165</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2940202</v>
      </c>
      <c r="BO28" s="409"/>
      <c r="BP28" s="409"/>
      <c r="BQ28" s="409"/>
      <c r="BR28" s="409"/>
      <c r="BS28" s="409"/>
      <c r="BT28" s="409"/>
      <c r="BU28" s="410"/>
      <c r="BV28" s="408">
        <v>2238844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168</v>
      </c>
      <c r="F29" s="387"/>
      <c r="G29" s="387"/>
      <c r="H29" s="387"/>
      <c r="I29" s="387"/>
      <c r="J29" s="387"/>
      <c r="K29" s="388"/>
      <c r="L29" s="389">
        <v>16</v>
      </c>
      <c r="M29" s="390"/>
      <c r="N29" s="390"/>
      <c r="O29" s="390"/>
      <c r="P29" s="391"/>
      <c r="Q29" s="389">
        <v>3140</v>
      </c>
      <c r="R29" s="390"/>
      <c r="S29" s="390"/>
      <c r="T29" s="390"/>
      <c r="U29" s="390"/>
      <c r="V29" s="391"/>
      <c r="W29" s="456"/>
      <c r="X29" s="457"/>
      <c r="Y29" s="458"/>
      <c r="Z29" s="386" t="s">
        <v>169</v>
      </c>
      <c r="AA29" s="387"/>
      <c r="AB29" s="387"/>
      <c r="AC29" s="387"/>
      <c r="AD29" s="387"/>
      <c r="AE29" s="387"/>
      <c r="AF29" s="387"/>
      <c r="AG29" s="388"/>
      <c r="AH29" s="389">
        <v>276</v>
      </c>
      <c r="AI29" s="390"/>
      <c r="AJ29" s="390"/>
      <c r="AK29" s="390"/>
      <c r="AL29" s="391"/>
      <c r="AM29" s="389">
        <v>846216</v>
      </c>
      <c r="AN29" s="390"/>
      <c r="AO29" s="390"/>
      <c r="AP29" s="390"/>
      <c r="AQ29" s="390"/>
      <c r="AR29" s="391"/>
      <c r="AS29" s="389">
        <v>3066</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616772</v>
      </c>
      <c r="BO29" s="414"/>
      <c r="BP29" s="414"/>
      <c r="BQ29" s="414"/>
      <c r="BR29" s="414"/>
      <c r="BS29" s="414"/>
      <c r="BT29" s="414"/>
      <c r="BU29" s="415"/>
      <c r="BV29" s="413">
        <v>616457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99.1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2145420</v>
      </c>
      <c r="BO30" s="417"/>
      <c r="BP30" s="417"/>
      <c r="BQ30" s="417"/>
      <c r="BR30" s="417"/>
      <c r="BS30" s="417"/>
      <c r="BT30" s="417"/>
      <c r="BU30" s="418"/>
      <c r="BV30" s="416">
        <v>2246556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国民健康保険（事業勘定）特別会計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IF('各会計、関係団体の財政状況及び健全化判断比率'!B31="","",'各会計、関係団体の財政状況及び健全化判断比率'!B31)</f>
        <v>上水道事業</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IF('各会計、関係団体の財政状況及び健全化判断比率'!B33="","",'各会計、関係団体の財政状況及び健全化判断比率'!B33)</f>
        <v>下水道事業</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熊本県市町村総合事務組合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上天草さんぱーる</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診療所特別会計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IF('各会計、関係団体の財政状況及び健全化判断比率'!B32="","",'各会計、関係団体の財政状況及び健全化判断比率'!B32)</f>
        <v>病院事業</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IF('各会計、関係団体の財政状況及び健全化判断比率'!B34="","",'各会計、関係団体の財政状況及び健全化判断比率'!B34)</f>
        <v>物揚場造成事業</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天草広域連合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斎場特別会計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12</v>
      </c>
      <c r="BF36" s="373"/>
      <c r="BG36" s="372" t="str">
        <f>IF('各会計、関係団体の財政状況及び健全化判断比率'!B35="","",'各会計、関係団体の財政状況及び健全化判断比率'!B35)</f>
        <v>電気事業</v>
      </c>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上天草衛生施設組合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天草四郎メモリアルホール特別会計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上天草・宇城水道企業団</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後期高齢者広域連合（一般会計）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後期高齢者広域連合（特別会計）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0" t="s">
        <v>525</v>
      </c>
      <c r="D34" s="1180"/>
      <c r="E34" s="1181"/>
      <c r="F34" s="32">
        <v>8.81</v>
      </c>
      <c r="G34" s="33">
        <v>9.68</v>
      </c>
      <c r="H34" s="33">
        <v>9.8699999999999992</v>
      </c>
      <c r="I34" s="33">
        <v>9.91</v>
      </c>
      <c r="J34" s="34">
        <v>10.53</v>
      </c>
      <c r="K34" s="22"/>
      <c r="L34" s="22"/>
      <c r="M34" s="22"/>
      <c r="N34" s="22"/>
      <c r="O34" s="22"/>
      <c r="P34" s="22"/>
    </row>
    <row r="35" spans="1:16" ht="39" customHeight="1" x14ac:dyDescent="0.15">
      <c r="A35" s="22"/>
      <c r="B35" s="35"/>
      <c r="C35" s="1174" t="s">
        <v>526</v>
      </c>
      <c r="D35" s="1175"/>
      <c r="E35" s="1176"/>
      <c r="F35" s="36">
        <v>5.47</v>
      </c>
      <c r="G35" s="37">
        <v>7.81</v>
      </c>
      <c r="H35" s="37">
        <v>9.98</v>
      </c>
      <c r="I35" s="37">
        <v>7.68</v>
      </c>
      <c r="J35" s="38">
        <v>8.43</v>
      </c>
      <c r="K35" s="22"/>
      <c r="L35" s="22"/>
      <c r="M35" s="22"/>
      <c r="N35" s="22"/>
      <c r="O35" s="22"/>
      <c r="P35" s="22"/>
    </row>
    <row r="36" spans="1:16" ht="39" customHeight="1" x14ac:dyDescent="0.15">
      <c r="A36" s="22"/>
      <c r="B36" s="35"/>
      <c r="C36" s="1174" t="s">
        <v>527</v>
      </c>
      <c r="D36" s="1175"/>
      <c r="E36" s="1176"/>
      <c r="F36" s="36">
        <v>1.24</v>
      </c>
      <c r="G36" s="37">
        <v>1.56</v>
      </c>
      <c r="H36" s="37">
        <v>3.75</v>
      </c>
      <c r="I36" s="37">
        <v>4.87</v>
      </c>
      <c r="J36" s="38">
        <v>4.0599999999999996</v>
      </c>
      <c r="K36" s="22"/>
      <c r="L36" s="22"/>
      <c r="M36" s="22"/>
      <c r="N36" s="22"/>
      <c r="O36" s="22"/>
      <c r="P36" s="22"/>
    </row>
    <row r="37" spans="1:16" ht="39" customHeight="1" x14ac:dyDescent="0.15">
      <c r="A37" s="22"/>
      <c r="B37" s="35"/>
      <c r="C37" s="1174" t="s">
        <v>528</v>
      </c>
      <c r="D37" s="1175"/>
      <c r="E37" s="1176"/>
      <c r="F37" s="36">
        <v>2.02</v>
      </c>
      <c r="G37" s="37">
        <v>3.13</v>
      </c>
      <c r="H37" s="37">
        <v>3.8</v>
      </c>
      <c r="I37" s="37">
        <v>4.28</v>
      </c>
      <c r="J37" s="38">
        <v>3.92</v>
      </c>
      <c r="K37" s="22"/>
      <c r="L37" s="22"/>
      <c r="M37" s="22"/>
      <c r="N37" s="22"/>
      <c r="O37" s="22"/>
      <c r="P37" s="22"/>
    </row>
    <row r="38" spans="1:16" ht="39" customHeight="1" x14ac:dyDescent="0.15">
      <c r="A38" s="22"/>
      <c r="B38" s="35"/>
      <c r="C38" s="1174" t="s">
        <v>529</v>
      </c>
      <c r="D38" s="1175"/>
      <c r="E38" s="1176"/>
      <c r="F38" s="36" t="s">
        <v>530</v>
      </c>
      <c r="G38" s="37">
        <v>1.66</v>
      </c>
      <c r="H38" s="37">
        <v>0.91</v>
      </c>
      <c r="I38" s="37">
        <v>2.09</v>
      </c>
      <c r="J38" s="38">
        <v>0.76</v>
      </c>
      <c r="K38" s="22"/>
      <c r="L38" s="22"/>
      <c r="M38" s="22"/>
      <c r="N38" s="22"/>
      <c r="O38" s="22"/>
      <c r="P38" s="22"/>
    </row>
    <row r="39" spans="1:16" ht="39" customHeight="1" x14ac:dyDescent="0.15">
      <c r="A39" s="22"/>
      <c r="B39" s="35"/>
      <c r="C39" s="1174" t="s">
        <v>531</v>
      </c>
      <c r="D39" s="1175"/>
      <c r="E39" s="1176"/>
      <c r="F39" s="36" t="s">
        <v>481</v>
      </c>
      <c r="G39" s="37" t="s">
        <v>481</v>
      </c>
      <c r="H39" s="37">
        <v>0</v>
      </c>
      <c r="I39" s="37">
        <v>0.02</v>
      </c>
      <c r="J39" s="38">
        <v>7.0000000000000007E-2</v>
      </c>
      <c r="K39" s="22"/>
      <c r="L39" s="22"/>
      <c r="M39" s="22"/>
      <c r="N39" s="22"/>
      <c r="O39" s="22"/>
      <c r="P39" s="22"/>
    </row>
    <row r="40" spans="1:16" ht="39" customHeight="1" x14ac:dyDescent="0.15">
      <c r="A40" s="22"/>
      <c r="B40" s="35"/>
      <c r="C40" s="1174" t="s">
        <v>532</v>
      </c>
      <c r="D40" s="1175"/>
      <c r="E40" s="1176"/>
      <c r="F40" s="36">
        <v>0.05</v>
      </c>
      <c r="G40" s="37">
        <v>0.02</v>
      </c>
      <c r="H40" s="37">
        <v>0.01</v>
      </c>
      <c r="I40" s="37">
        <v>0.03</v>
      </c>
      <c r="J40" s="38">
        <v>0.03</v>
      </c>
      <c r="K40" s="22"/>
      <c r="L40" s="22"/>
      <c r="M40" s="22"/>
      <c r="N40" s="22"/>
      <c r="O40" s="22"/>
      <c r="P40" s="22"/>
    </row>
    <row r="41" spans="1:16" ht="39" customHeight="1" x14ac:dyDescent="0.15">
      <c r="A41" s="22"/>
      <c r="B41" s="35"/>
      <c r="C41" s="1174" t="s">
        <v>533</v>
      </c>
      <c r="D41" s="1175"/>
      <c r="E41" s="1176"/>
      <c r="F41" s="36">
        <v>0.03</v>
      </c>
      <c r="G41" s="37">
        <v>0.01</v>
      </c>
      <c r="H41" s="37">
        <v>0.02</v>
      </c>
      <c r="I41" s="37">
        <v>0.09</v>
      </c>
      <c r="J41" s="38">
        <v>0.02</v>
      </c>
      <c r="K41" s="22"/>
      <c r="L41" s="22"/>
      <c r="M41" s="22"/>
      <c r="N41" s="22"/>
      <c r="O41" s="22"/>
      <c r="P41" s="22"/>
    </row>
    <row r="42" spans="1:16" ht="39" customHeight="1" x14ac:dyDescent="0.15">
      <c r="A42" s="22"/>
      <c r="B42" s="39"/>
      <c r="C42" s="1174" t="s">
        <v>534</v>
      </c>
      <c r="D42" s="1175"/>
      <c r="E42" s="1176"/>
      <c r="F42" s="36" t="s">
        <v>481</v>
      </c>
      <c r="G42" s="37" t="s">
        <v>481</v>
      </c>
      <c r="H42" s="37" t="s">
        <v>481</v>
      </c>
      <c r="I42" s="37" t="s">
        <v>535</v>
      </c>
      <c r="J42" s="38" t="s">
        <v>481</v>
      </c>
      <c r="K42" s="22"/>
      <c r="L42" s="22"/>
      <c r="M42" s="22"/>
      <c r="N42" s="22"/>
      <c r="O42" s="22"/>
      <c r="P42" s="22"/>
    </row>
    <row r="43" spans="1:16" ht="39" customHeight="1" thickBot="1" x14ac:dyDescent="0.2">
      <c r="A43" s="22"/>
      <c r="B43" s="40"/>
      <c r="C43" s="1177" t="s">
        <v>536</v>
      </c>
      <c r="D43" s="1178"/>
      <c r="E43" s="1179"/>
      <c r="F43" s="41">
        <v>0.16</v>
      </c>
      <c r="G43" s="42">
        <v>0.12</v>
      </c>
      <c r="H43" s="42">
        <v>0.12</v>
      </c>
      <c r="I43" s="42">
        <v>0.18</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0" t="s">
        <v>10</v>
      </c>
      <c r="C45" s="1191"/>
      <c r="D45" s="58"/>
      <c r="E45" s="1196" t="s">
        <v>11</v>
      </c>
      <c r="F45" s="1196"/>
      <c r="G45" s="1196"/>
      <c r="H45" s="1196"/>
      <c r="I45" s="1196"/>
      <c r="J45" s="1197"/>
      <c r="K45" s="59">
        <v>2436</v>
      </c>
      <c r="L45" s="60">
        <v>2476</v>
      </c>
      <c r="M45" s="60">
        <v>2510</v>
      </c>
      <c r="N45" s="60">
        <v>2720</v>
      </c>
      <c r="O45" s="61">
        <v>2624</v>
      </c>
      <c r="P45" s="48"/>
      <c r="Q45" s="48"/>
      <c r="R45" s="48"/>
      <c r="S45" s="48"/>
      <c r="T45" s="48"/>
      <c r="U45" s="48"/>
    </row>
    <row r="46" spans="1:21" ht="30.75" customHeight="1" x14ac:dyDescent="0.15">
      <c r="A46" s="48"/>
      <c r="B46" s="1192"/>
      <c r="C46" s="1193"/>
      <c r="D46" s="62"/>
      <c r="E46" s="1184" t="s">
        <v>12</v>
      </c>
      <c r="F46" s="1184"/>
      <c r="G46" s="1184"/>
      <c r="H46" s="1184"/>
      <c r="I46" s="1184"/>
      <c r="J46" s="1185"/>
      <c r="K46" s="63" t="s">
        <v>481</v>
      </c>
      <c r="L46" s="64" t="s">
        <v>481</v>
      </c>
      <c r="M46" s="64" t="s">
        <v>481</v>
      </c>
      <c r="N46" s="64" t="s">
        <v>481</v>
      </c>
      <c r="O46" s="65" t="s">
        <v>481</v>
      </c>
      <c r="P46" s="48"/>
      <c r="Q46" s="48"/>
      <c r="R46" s="48"/>
      <c r="S46" s="48"/>
      <c r="T46" s="48"/>
      <c r="U46" s="48"/>
    </row>
    <row r="47" spans="1:21" ht="30.75" customHeight="1" x14ac:dyDescent="0.15">
      <c r="A47" s="48"/>
      <c r="B47" s="1192"/>
      <c r="C47" s="1193"/>
      <c r="D47" s="62"/>
      <c r="E47" s="1184" t="s">
        <v>13</v>
      </c>
      <c r="F47" s="1184"/>
      <c r="G47" s="1184"/>
      <c r="H47" s="1184"/>
      <c r="I47" s="1184"/>
      <c r="J47" s="1185"/>
      <c r="K47" s="63" t="s">
        <v>481</v>
      </c>
      <c r="L47" s="64" t="s">
        <v>481</v>
      </c>
      <c r="M47" s="64" t="s">
        <v>481</v>
      </c>
      <c r="N47" s="64" t="s">
        <v>481</v>
      </c>
      <c r="O47" s="65" t="s">
        <v>481</v>
      </c>
      <c r="P47" s="48"/>
      <c r="Q47" s="48"/>
      <c r="R47" s="48"/>
      <c r="S47" s="48"/>
      <c r="T47" s="48"/>
      <c r="U47" s="48"/>
    </row>
    <row r="48" spans="1:21" ht="30.75" customHeight="1" x14ac:dyDescent="0.15">
      <c r="A48" s="48"/>
      <c r="B48" s="1192"/>
      <c r="C48" s="1193"/>
      <c r="D48" s="62"/>
      <c r="E48" s="1184" t="s">
        <v>14</v>
      </c>
      <c r="F48" s="1184"/>
      <c r="G48" s="1184"/>
      <c r="H48" s="1184"/>
      <c r="I48" s="1184"/>
      <c r="J48" s="1185"/>
      <c r="K48" s="63">
        <v>449</v>
      </c>
      <c r="L48" s="64">
        <v>418</v>
      </c>
      <c r="M48" s="64">
        <v>442</v>
      </c>
      <c r="N48" s="64">
        <v>436</v>
      </c>
      <c r="O48" s="65">
        <v>453</v>
      </c>
      <c r="P48" s="48"/>
      <c r="Q48" s="48"/>
      <c r="R48" s="48"/>
      <c r="S48" s="48"/>
      <c r="T48" s="48"/>
      <c r="U48" s="48"/>
    </row>
    <row r="49" spans="1:21" ht="30.75" customHeight="1" x14ac:dyDescent="0.15">
      <c r="A49" s="48"/>
      <c r="B49" s="1192"/>
      <c r="C49" s="1193"/>
      <c r="D49" s="62"/>
      <c r="E49" s="1184" t="s">
        <v>15</v>
      </c>
      <c r="F49" s="1184"/>
      <c r="G49" s="1184"/>
      <c r="H49" s="1184"/>
      <c r="I49" s="1184"/>
      <c r="J49" s="1185"/>
      <c r="K49" s="63">
        <v>121</v>
      </c>
      <c r="L49" s="64">
        <v>84</v>
      </c>
      <c r="M49" s="64">
        <v>79</v>
      </c>
      <c r="N49" s="64">
        <v>75</v>
      </c>
      <c r="O49" s="65">
        <v>74</v>
      </c>
      <c r="P49" s="48"/>
      <c r="Q49" s="48"/>
      <c r="R49" s="48"/>
      <c r="S49" s="48"/>
      <c r="T49" s="48"/>
      <c r="U49" s="48"/>
    </row>
    <row r="50" spans="1:21" ht="30.75" customHeight="1" x14ac:dyDescent="0.15">
      <c r="A50" s="48"/>
      <c r="B50" s="1192"/>
      <c r="C50" s="1193"/>
      <c r="D50" s="62"/>
      <c r="E50" s="1184" t="s">
        <v>16</v>
      </c>
      <c r="F50" s="1184"/>
      <c r="G50" s="1184"/>
      <c r="H50" s="1184"/>
      <c r="I50" s="1184"/>
      <c r="J50" s="1185"/>
      <c r="K50" s="63">
        <v>6</v>
      </c>
      <c r="L50" s="64">
        <v>5</v>
      </c>
      <c r="M50" s="64">
        <v>6</v>
      </c>
      <c r="N50" s="64" t="s">
        <v>481</v>
      </c>
      <c r="O50" s="65" t="s">
        <v>481</v>
      </c>
      <c r="P50" s="48"/>
      <c r="Q50" s="48"/>
      <c r="R50" s="48"/>
      <c r="S50" s="48"/>
      <c r="T50" s="48"/>
      <c r="U50" s="48"/>
    </row>
    <row r="51" spans="1:21" ht="30.75" customHeight="1" x14ac:dyDescent="0.15">
      <c r="A51" s="48"/>
      <c r="B51" s="1194"/>
      <c r="C51" s="1195"/>
      <c r="D51" s="66"/>
      <c r="E51" s="1184" t="s">
        <v>17</v>
      </c>
      <c r="F51" s="1184"/>
      <c r="G51" s="1184"/>
      <c r="H51" s="1184"/>
      <c r="I51" s="1184"/>
      <c r="J51" s="1185"/>
      <c r="K51" s="63">
        <v>0</v>
      </c>
      <c r="L51" s="64">
        <v>0</v>
      </c>
      <c r="M51" s="64" t="s">
        <v>481</v>
      </c>
      <c r="N51" s="64">
        <v>0</v>
      </c>
      <c r="O51" s="65">
        <v>0</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1778</v>
      </c>
      <c r="L52" s="64">
        <v>1758</v>
      </c>
      <c r="M52" s="64">
        <v>1813</v>
      </c>
      <c r="N52" s="64">
        <v>2112</v>
      </c>
      <c r="O52" s="65">
        <v>2126</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1234</v>
      </c>
      <c r="L53" s="69">
        <v>1225</v>
      </c>
      <c r="M53" s="69">
        <v>1224</v>
      </c>
      <c r="N53" s="69">
        <v>1119</v>
      </c>
      <c r="O53" s="70">
        <v>1025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210" t="s">
        <v>23</v>
      </c>
      <c r="C41" s="1211"/>
      <c r="D41" s="81"/>
      <c r="E41" s="1212" t="s">
        <v>24</v>
      </c>
      <c r="F41" s="1212"/>
      <c r="G41" s="1212"/>
      <c r="H41" s="1213"/>
      <c r="I41" s="82">
        <v>19331</v>
      </c>
      <c r="J41" s="83">
        <v>19049</v>
      </c>
      <c r="K41" s="83">
        <v>19614</v>
      </c>
      <c r="L41" s="83">
        <v>17827</v>
      </c>
      <c r="M41" s="84">
        <v>17042</v>
      </c>
    </row>
    <row r="42" spans="2:13" ht="27.75" customHeight="1" x14ac:dyDescent="0.15">
      <c r="B42" s="1200"/>
      <c r="C42" s="1201"/>
      <c r="D42" s="85"/>
      <c r="E42" s="1204" t="s">
        <v>25</v>
      </c>
      <c r="F42" s="1204"/>
      <c r="G42" s="1204"/>
      <c r="H42" s="1205"/>
      <c r="I42" s="86">
        <v>7</v>
      </c>
      <c r="J42" s="87">
        <v>3</v>
      </c>
      <c r="K42" s="87">
        <v>1</v>
      </c>
      <c r="L42" s="87" t="s">
        <v>481</v>
      </c>
      <c r="M42" s="88" t="s">
        <v>481</v>
      </c>
    </row>
    <row r="43" spans="2:13" ht="27.75" customHeight="1" x14ac:dyDescent="0.15">
      <c r="B43" s="1200"/>
      <c r="C43" s="1201"/>
      <c r="D43" s="85"/>
      <c r="E43" s="1204" t="s">
        <v>26</v>
      </c>
      <c r="F43" s="1204"/>
      <c r="G43" s="1204"/>
      <c r="H43" s="1205"/>
      <c r="I43" s="86">
        <v>4613</v>
      </c>
      <c r="J43" s="87">
        <v>4736</v>
      </c>
      <c r="K43" s="87">
        <v>4313</v>
      </c>
      <c r="L43" s="87">
        <v>4002</v>
      </c>
      <c r="M43" s="88">
        <v>4156</v>
      </c>
    </row>
    <row r="44" spans="2:13" ht="27.75" customHeight="1" x14ac:dyDescent="0.15">
      <c r="B44" s="1200"/>
      <c r="C44" s="1201"/>
      <c r="D44" s="85"/>
      <c r="E44" s="1204" t="s">
        <v>27</v>
      </c>
      <c r="F44" s="1204"/>
      <c r="G44" s="1204"/>
      <c r="H44" s="1205"/>
      <c r="I44" s="86">
        <v>313</v>
      </c>
      <c r="J44" s="87">
        <v>255</v>
      </c>
      <c r="K44" s="87">
        <v>203</v>
      </c>
      <c r="L44" s="87">
        <v>155</v>
      </c>
      <c r="M44" s="88">
        <v>107</v>
      </c>
    </row>
    <row r="45" spans="2:13" ht="27.75" customHeight="1" x14ac:dyDescent="0.15">
      <c r="B45" s="1200"/>
      <c r="C45" s="1201"/>
      <c r="D45" s="85"/>
      <c r="E45" s="1204" t="s">
        <v>28</v>
      </c>
      <c r="F45" s="1204"/>
      <c r="G45" s="1204"/>
      <c r="H45" s="1205"/>
      <c r="I45" s="86">
        <v>2174</v>
      </c>
      <c r="J45" s="87">
        <v>2108</v>
      </c>
      <c r="K45" s="87">
        <v>1612</v>
      </c>
      <c r="L45" s="87">
        <v>1345</v>
      </c>
      <c r="M45" s="88">
        <v>1345</v>
      </c>
    </row>
    <row r="46" spans="2:13" ht="27.75" customHeight="1" x14ac:dyDescent="0.15">
      <c r="B46" s="1200"/>
      <c r="C46" s="1201"/>
      <c r="D46" s="85"/>
      <c r="E46" s="1204" t="s">
        <v>29</v>
      </c>
      <c r="F46" s="1204"/>
      <c r="G46" s="1204"/>
      <c r="H46" s="1205"/>
      <c r="I46" s="86" t="s">
        <v>481</v>
      </c>
      <c r="J46" s="87" t="s">
        <v>481</v>
      </c>
      <c r="K46" s="87" t="s">
        <v>481</v>
      </c>
      <c r="L46" s="87" t="s">
        <v>481</v>
      </c>
      <c r="M46" s="88" t="s">
        <v>481</v>
      </c>
    </row>
    <row r="47" spans="2:13" ht="27.75" customHeight="1" x14ac:dyDescent="0.15">
      <c r="B47" s="1200"/>
      <c r="C47" s="1201"/>
      <c r="D47" s="85"/>
      <c r="E47" s="1204" t="s">
        <v>30</v>
      </c>
      <c r="F47" s="1204"/>
      <c r="G47" s="1204"/>
      <c r="H47" s="1205"/>
      <c r="I47" s="86" t="s">
        <v>481</v>
      </c>
      <c r="J47" s="87" t="s">
        <v>481</v>
      </c>
      <c r="K47" s="87" t="s">
        <v>481</v>
      </c>
      <c r="L47" s="87" t="s">
        <v>481</v>
      </c>
      <c r="M47" s="88" t="s">
        <v>481</v>
      </c>
    </row>
    <row r="48" spans="2:13" ht="27.75" customHeight="1" x14ac:dyDescent="0.15">
      <c r="B48" s="1202"/>
      <c r="C48" s="1203"/>
      <c r="D48" s="85"/>
      <c r="E48" s="1204" t="s">
        <v>31</v>
      </c>
      <c r="F48" s="1204"/>
      <c r="G48" s="1204"/>
      <c r="H48" s="1205"/>
      <c r="I48" s="86" t="s">
        <v>481</v>
      </c>
      <c r="J48" s="87" t="s">
        <v>481</v>
      </c>
      <c r="K48" s="87" t="s">
        <v>481</v>
      </c>
      <c r="L48" s="87" t="s">
        <v>481</v>
      </c>
      <c r="M48" s="88" t="s">
        <v>481</v>
      </c>
    </row>
    <row r="49" spans="2:13" ht="27.75" customHeight="1" x14ac:dyDescent="0.15">
      <c r="B49" s="1198" t="s">
        <v>32</v>
      </c>
      <c r="C49" s="1199"/>
      <c r="D49" s="89"/>
      <c r="E49" s="1204" t="s">
        <v>33</v>
      </c>
      <c r="F49" s="1204"/>
      <c r="G49" s="1204"/>
      <c r="H49" s="1205"/>
      <c r="I49" s="86">
        <v>4360</v>
      </c>
      <c r="J49" s="87">
        <v>4604</v>
      </c>
      <c r="K49" s="87">
        <v>6067</v>
      </c>
      <c r="L49" s="87">
        <v>5707</v>
      </c>
      <c r="M49" s="88">
        <v>6481</v>
      </c>
    </row>
    <row r="50" spans="2:13" ht="27.75" customHeight="1" x14ac:dyDescent="0.15">
      <c r="B50" s="1200"/>
      <c r="C50" s="1201"/>
      <c r="D50" s="85"/>
      <c r="E50" s="1204" t="s">
        <v>34</v>
      </c>
      <c r="F50" s="1204"/>
      <c r="G50" s="1204"/>
      <c r="H50" s="1205"/>
      <c r="I50" s="86">
        <v>18</v>
      </c>
      <c r="J50" s="87">
        <v>17</v>
      </c>
      <c r="K50" s="87">
        <v>213</v>
      </c>
      <c r="L50" s="87">
        <v>201</v>
      </c>
      <c r="M50" s="88">
        <v>186</v>
      </c>
    </row>
    <row r="51" spans="2:13" ht="27.75" customHeight="1" x14ac:dyDescent="0.15">
      <c r="B51" s="1202"/>
      <c r="C51" s="1203"/>
      <c r="D51" s="85"/>
      <c r="E51" s="1204" t="s">
        <v>35</v>
      </c>
      <c r="F51" s="1204"/>
      <c r="G51" s="1204"/>
      <c r="H51" s="1205"/>
      <c r="I51" s="86">
        <v>13580</v>
      </c>
      <c r="J51" s="87">
        <v>15964</v>
      </c>
      <c r="K51" s="87">
        <v>16695</v>
      </c>
      <c r="L51" s="87">
        <v>15691</v>
      </c>
      <c r="M51" s="88">
        <v>15631</v>
      </c>
    </row>
    <row r="52" spans="2:13" ht="27.75" customHeight="1" thickBot="1" x14ac:dyDescent="0.2">
      <c r="B52" s="1206" t="s">
        <v>20</v>
      </c>
      <c r="C52" s="1207"/>
      <c r="D52" s="90"/>
      <c r="E52" s="1208" t="s">
        <v>36</v>
      </c>
      <c r="F52" s="1208"/>
      <c r="G52" s="1208"/>
      <c r="H52" s="1209"/>
      <c r="I52" s="91">
        <v>8479</v>
      </c>
      <c r="J52" s="92">
        <v>5565</v>
      </c>
      <c r="K52" s="92">
        <v>2769</v>
      </c>
      <c r="L52" s="92">
        <v>1730</v>
      </c>
      <c r="M52" s="93">
        <v>352</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14"/>
      <c r="H43" s="1215"/>
      <c r="I43" s="1215"/>
      <c r="J43" s="1215"/>
      <c r="K43" s="1215"/>
      <c r="L43" s="1215"/>
      <c r="M43" s="1215"/>
      <c r="N43" s="1215"/>
      <c r="O43" s="1216"/>
    </row>
    <row r="44" spans="2:17" x14ac:dyDescent="0.15">
      <c r="B44" s="248"/>
      <c r="C44" s="244"/>
      <c r="D44" s="244"/>
      <c r="E44" s="244"/>
      <c r="F44" s="244"/>
      <c r="G44" s="1217"/>
      <c r="H44" s="1218"/>
      <c r="I44" s="1218"/>
      <c r="J44" s="1218"/>
      <c r="K44" s="1218"/>
      <c r="L44" s="1218"/>
      <c r="M44" s="1218"/>
      <c r="N44" s="1218"/>
      <c r="O44" s="1219"/>
    </row>
    <row r="45" spans="2:17" x14ac:dyDescent="0.15">
      <c r="B45" s="248"/>
      <c r="C45" s="244"/>
      <c r="D45" s="244"/>
      <c r="E45" s="244"/>
      <c r="F45" s="244"/>
      <c r="G45" s="1217"/>
      <c r="H45" s="1218"/>
      <c r="I45" s="1218"/>
      <c r="J45" s="1218"/>
      <c r="K45" s="1218"/>
      <c r="L45" s="1218"/>
      <c r="M45" s="1218"/>
      <c r="N45" s="1218"/>
      <c r="O45" s="1219"/>
    </row>
    <row r="46" spans="2:17" x14ac:dyDescent="0.15">
      <c r="B46" s="248"/>
      <c r="C46" s="244"/>
      <c r="D46" s="244"/>
      <c r="E46" s="244"/>
      <c r="F46" s="244"/>
      <c r="G46" s="1217"/>
      <c r="H46" s="1218"/>
      <c r="I46" s="1218"/>
      <c r="J46" s="1218"/>
      <c r="K46" s="1218"/>
      <c r="L46" s="1218"/>
      <c r="M46" s="1218"/>
      <c r="N46" s="1218"/>
      <c r="O46" s="1219"/>
    </row>
    <row r="47" spans="2:17" x14ac:dyDescent="0.15">
      <c r="B47" s="248"/>
      <c r="C47" s="244"/>
      <c r="D47" s="244"/>
      <c r="E47" s="244"/>
      <c r="F47" s="244"/>
      <c r="G47" s="1220"/>
      <c r="H47" s="1221"/>
      <c r="I47" s="1221"/>
      <c r="J47" s="1221"/>
      <c r="K47" s="1221"/>
      <c r="L47" s="1221"/>
      <c r="M47" s="1221"/>
      <c r="N47" s="1221"/>
      <c r="O47" s="1222"/>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23"/>
      <c r="H50" s="1224"/>
      <c r="I50" s="1224"/>
      <c r="J50" s="1225"/>
      <c r="K50" s="354" t="s">
        <v>520</v>
      </c>
      <c r="L50" s="354" t="s">
        <v>521</v>
      </c>
      <c r="M50" s="354" t="s">
        <v>522</v>
      </c>
      <c r="N50" s="354" t="s">
        <v>523</v>
      </c>
      <c r="O50" s="354" t="s">
        <v>524</v>
      </c>
    </row>
    <row r="51" spans="1:17" x14ac:dyDescent="0.15">
      <c r="B51" s="248"/>
      <c r="C51" s="244"/>
      <c r="D51" s="244"/>
      <c r="E51" s="244"/>
      <c r="F51" s="244"/>
      <c r="G51" s="1226" t="s">
        <v>554</v>
      </c>
      <c r="H51" s="1227"/>
      <c r="I51" s="1232" t="s">
        <v>555</v>
      </c>
      <c r="J51" s="1232"/>
      <c r="K51" s="1234"/>
      <c r="L51" s="1234"/>
      <c r="M51" s="1234"/>
      <c r="N51" s="1234"/>
      <c r="O51" s="1234"/>
    </row>
    <row r="52" spans="1:17" x14ac:dyDescent="0.15">
      <c r="B52" s="248"/>
      <c r="C52" s="244"/>
      <c r="D52" s="244"/>
      <c r="E52" s="244"/>
      <c r="F52" s="244"/>
      <c r="G52" s="1228"/>
      <c r="H52" s="1229"/>
      <c r="I52" s="1233"/>
      <c r="J52" s="1233"/>
      <c r="K52" s="1235"/>
      <c r="L52" s="1235"/>
      <c r="M52" s="1235"/>
      <c r="N52" s="1235"/>
      <c r="O52" s="1235"/>
    </row>
    <row r="53" spans="1:17" x14ac:dyDescent="0.15">
      <c r="A53" s="355"/>
      <c r="B53" s="248"/>
      <c r="C53" s="244"/>
      <c r="D53" s="244"/>
      <c r="E53" s="244"/>
      <c r="F53" s="244"/>
      <c r="G53" s="1228"/>
      <c r="H53" s="1229"/>
      <c r="I53" s="1236" t="s">
        <v>556</v>
      </c>
      <c r="J53" s="1236"/>
      <c r="K53" s="1237"/>
      <c r="L53" s="1237"/>
      <c r="M53" s="1237"/>
      <c r="N53" s="1237"/>
      <c r="O53" s="1237"/>
    </row>
    <row r="54" spans="1:17" x14ac:dyDescent="0.15">
      <c r="A54" s="355"/>
      <c r="B54" s="248"/>
      <c r="C54" s="244"/>
      <c r="D54" s="244"/>
      <c r="E54" s="244"/>
      <c r="F54" s="244"/>
      <c r="G54" s="1230"/>
      <c r="H54" s="1231"/>
      <c r="I54" s="1236"/>
      <c r="J54" s="1236"/>
      <c r="K54" s="1238"/>
      <c r="L54" s="1238"/>
      <c r="M54" s="1238"/>
      <c r="N54" s="1238"/>
      <c r="O54" s="1238"/>
    </row>
    <row r="55" spans="1:17" x14ac:dyDescent="0.15">
      <c r="A55" s="355"/>
      <c r="B55" s="248"/>
      <c r="C55" s="244"/>
      <c r="D55" s="244"/>
      <c r="E55" s="244"/>
      <c r="F55" s="244"/>
      <c r="G55" s="1239" t="s">
        <v>557</v>
      </c>
      <c r="H55" s="1240"/>
      <c r="I55" s="1236" t="s">
        <v>555</v>
      </c>
      <c r="J55" s="1236"/>
      <c r="K55" s="1234"/>
      <c r="L55" s="1234"/>
      <c r="M55" s="1234"/>
      <c r="N55" s="1234"/>
      <c r="O55" s="1234"/>
    </row>
    <row r="56" spans="1:17" x14ac:dyDescent="0.15">
      <c r="A56" s="355"/>
      <c r="B56" s="248"/>
      <c r="C56" s="244"/>
      <c r="D56" s="244"/>
      <c r="E56" s="244"/>
      <c r="F56" s="244"/>
      <c r="G56" s="1241"/>
      <c r="H56" s="1242"/>
      <c r="I56" s="1236"/>
      <c r="J56" s="1236"/>
      <c r="K56" s="1235"/>
      <c r="L56" s="1235"/>
      <c r="M56" s="1235"/>
      <c r="N56" s="1235"/>
      <c r="O56" s="1235"/>
    </row>
    <row r="57" spans="1:17" s="355" customFormat="1" x14ac:dyDescent="0.15">
      <c r="B57" s="356"/>
      <c r="C57" s="352"/>
      <c r="D57" s="352"/>
      <c r="E57" s="352"/>
      <c r="F57" s="352"/>
      <c r="G57" s="1241"/>
      <c r="H57" s="1242"/>
      <c r="I57" s="1245" t="s">
        <v>558</v>
      </c>
      <c r="J57" s="1245"/>
      <c r="K57" s="1237"/>
      <c r="L57" s="1237"/>
      <c r="M57" s="1237"/>
      <c r="N57" s="1237"/>
      <c r="O57" s="1237"/>
      <c r="P57" s="357"/>
      <c r="Q57" s="356"/>
    </row>
    <row r="58" spans="1:17" s="355" customFormat="1" x14ac:dyDescent="0.15">
      <c r="A58" s="243"/>
      <c r="B58" s="356"/>
      <c r="C58" s="352"/>
      <c r="D58" s="352"/>
      <c r="E58" s="352"/>
      <c r="F58" s="352"/>
      <c r="G58" s="1243"/>
      <c r="H58" s="1244"/>
      <c r="I58" s="1245"/>
      <c r="J58" s="1245"/>
      <c r="K58" s="1238"/>
      <c r="L58" s="1238"/>
      <c r="M58" s="1238"/>
      <c r="N58" s="1238"/>
      <c r="O58" s="123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46" t="s">
        <v>562</v>
      </c>
      <c r="H65" s="1215"/>
      <c r="I65" s="1215"/>
      <c r="J65" s="1215"/>
      <c r="K65" s="1215"/>
      <c r="L65" s="1215"/>
      <c r="M65" s="1215"/>
      <c r="N65" s="1215"/>
      <c r="O65" s="1216"/>
    </row>
    <row r="66" spans="2:30" x14ac:dyDescent="0.15">
      <c r="B66" s="248"/>
      <c r="C66" s="244"/>
      <c r="D66" s="244"/>
      <c r="E66" s="244"/>
      <c r="F66" s="244"/>
      <c r="G66" s="1217"/>
      <c r="H66" s="1218"/>
      <c r="I66" s="1218"/>
      <c r="J66" s="1218"/>
      <c r="K66" s="1218"/>
      <c r="L66" s="1218"/>
      <c r="M66" s="1218"/>
      <c r="N66" s="1218"/>
      <c r="O66" s="1219"/>
    </row>
    <row r="67" spans="2:30" x14ac:dyDescent="0.15">
      <c r="B67" s="248"/>
      <c r="C67" s="244"/>
      <c r="D67" s="244"/>
      <c r="E67" s="244"/>
      <c r="F67" s="244"/>
      <c r="G67" s="1217"/>
      <c r="H67" s="1218"/>
      <c r="I67" s="1218"/>
      <c r="J67" s="1218"/>
      <c r="K67" s="1218"/>
      <c r="L67" s="1218"/>
      <c r="M67" s="1218"/>
      <c r="N67" s="1218"/>
      <c r="O67" s="1219"/>
    </row>
    <row r="68" spans="2:30" x14ac:dyDescent="0.15">
      <c r="B68" s="248"/>
      <c r="C68" s="244"/>
      <c r="D68" s="244"/>
      <c r="E68" s="244"/>
      <c r="F68" s="244"/>
      <c r="G68" s="1217"/>
      <c r="H68" s="1218"/>
      <c r="I68" s="1218"/>
      <c r="J68" s="1218"/>
      <c r="K68" s="1218"/>
      <c r="L68" s="1218"/>
      <c r="M68" s="1218"/>
      <c r="N68" s="1218"/>
      <c r="O68" s="1219"/>
    </row>
    <row r="69" spans="2:30" x14ac:dyDescent="0.15">
      <c r="B69" s="248"/>
      <c r="C69" s="244"/>
      <c r="D69" s="244"/>
      <c r="E69" s="244"/>
      <c r="F69" s="244"/>
      <c r="G69" s="1220"/>
      <c r="H69" s="1221"/>
      <c r="I69" s="1221"/>
      <c r="J69" s="1221"/>
      <c r="K69" s="1221"/>
      <c r="L69" s="1221"/>
      <c r="M69" s="1221"/>
      <c r="N69" s="1221"/>
      <c r="O69" s="1222"/>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23"/>
      <c r="H72" s="1224"/>
      <c r="I72" s="1224"/>
      <c r="J72" s="1225"/>
      <c r="K72" s="354" t="s">
        <v>520</v>
      </c>
      <c r="L72" s="354" t="s">
        <v>521</v>
      </c>
      <c r="M72" s="354" t="s">
        <v>522</v>
      </c>
      <c r="N72" s="354" t="s">
        <v>523</v>
      </c>
      <c r="O72" s="354" t="s">
        <v>524</v>
      </c>
    </row>
    <row r="73" spans="2:30" x14ac:dyDescent="0.15">
      <c r="B73" s="248"/>
      <c r="C73" s="244"/>
      <c r="D73" s="244"/>
      <c r="E73" s="244"/>
      <c r="F73" s="244"/>
      <c r="G73" s="1226" t="s">
        <v>554</v>
      </c>
      <c r="H73" s="1227"/>
      <c r="I73" s="1232" t="s">
        <v>555</v>
      </c>
      <c r="J73" s="1232"/>
      <c r="K73" s="1247">
        <v>89</v>
      </c>
      <c r="L73" s="1247">
        <v>59.7</v>
      </c>
      <c r="M73" s="1235">
        <v>29.7</v>
      </c>
      <c r="N73" s="1235">
        <v>19.2</v>
      </c>
      <c r="O73" s="1235">
        <v>3.9</v>
      </c>
      <c r="S73" s="243">
        <v>9.9</v>
      </c>
    </row>
    <row r="74" spans="2:30" x14ac:dyDescent="0.15">
      <c r="B74" s="248"/>
      <c r="C74" s="244"/>
      <c r="D74" s="244"/>
      <c r="E74" s="244"/>
      <c r="F74" s="244"/>
      <c r="G74" s="1228"/>
      <c r="H74" s="1229"/>
      <c r="I74" s="1233"/>
      <c r="J74" s="1233"/>
      <c r="K74" s="1247"/>
      <c r="L74" s="1247"/>
      <c r="M74" s="1235"/>
      <c r="N74" s="1235"/>
      <c r="O74" s="1235"/>
    </row>
    <row r="75" spans="2:30" x14ac:dyDescent="0.15">
      <c r="B75" s="248"/>
      <c r="C75" s="244"/>
      <c r="D75" s="244"/>
      <c r="E75" s="244"/>
      <c r="F75" s="244"/>
      <c r="G75" s="1228"/>
      <c r="H75" s="1229"/>
      <c r="I75" s="1236" t="s">
        <v>561</v>
      </c>
      <c r="J75" s="1236"/>
      <c r="K75" s="1248">
        <v>13.5</v>
      </c>
      <c r="L75" s="1248">
        <v>13</v>
      </c>
      <c r="M75" s="1248">
        <v>13</v>
      </c>
      <c r="N75" s="1248">
        <v>12.8</v>
      </c>
      <c r="O75" s="1248">
        <v>12.3</v>
      </c>
      <c r="U75" s="243">
        <v>81.2</v>
      </c>
      <c r="W75" s="243">
        <v>87.2</v>
      </c>
      <c r="Y75" s="243">
        <v>99.8</v>
      </c>
      <c r="AA75" s="243">
        <v>109.5</v>
      </c>
      <c r="AC75" s="243">
        <v>115.2</v>
      </c>
    </row>
    <row r="76" spans="2:30" x14ac:dyDescent="0.15">
      <c r="B76" s="248"/>
      <c r="C76" s="244"/>
      <c r="D76" s="244"/>
      <c r="E76" s="244"/>
      <c r="F76" s="244"/>
      <c r="G76" s="1230"/>
      <c r="H76" s="1231"/>
      <c r="I76" s="1236"/>
      <c r="J76" s="1236"/>
      <c r="K76" s="1238"/>
      <c r="L76" s="1238"/>
      <c r="M76" s="1238"/>
      <c r="N76" s="1238"/>
      <c r="O76" s="1238"/>
    </row>
    <row r="77" spans="2:30" x14ac:dyDescent="0.15">
      <c r="B77" s="248"/>
      <c r="C77" s="244"/>
      <c r="D77" s="244"/>
      <c r="E77" s="244"/>
      <c r="F77" s="244"/>
      <c r="G77" s="1239" t="s">
        <v>557</v>
      </c>
      <c r="H77" s="1240"/>
      <c r="I77" s="1236" t="s">
        <v>555</v>
      </c>
      <c r="J77" s="1236"/>
      <c r="K77" s="1247">
        <v>88.3</v>
      </c>
      <c r="L77" s="1247">
        <v>76.2</v>
      </c>
      <c r="M77" s="1235">
        <v>65.3</v>
      </c>
      <c r="N77" s="1235">
        <v>60.8</v>
      </c>
      <c r="O77" s="1235">
        <v>58.5</v>
      </c>
      <c r="R77" s="243">
        <v>12.3</v>
      </c>
      <c r="T77" s="243">
        <v>11.1</v>
      </c>
    </row>
    <row r="78" spans="2:30" x14ac:dyDescent="0.15">
      <c r="B78" s="248"/>
      <c r="C78" s="244"/>
      <c r="D78" s="244"/>
      <c r="E78" s="244"/>
      <c r="F78" s="244"/>
      <c r="G78" s="1241"/>
      <c r="H78" s="1242"/>
      <c r="I78" s="1236"/>
      <c r="J78" s="1236"/>
      <c r="K78" s="1247"/>
      <c r="L78" s="1247"/>
      <c r="M78" s="1235"/>
      <c r="N78" s="1235"/>
      <c r="O78" s="1235"/>
    </row>
    <row r="79" spans="2:30" x14ac:dyDescent="0.15">
      <c r="B79" s="248"/>
      <c r="C79" s="244"/>
      <c r="D79" s="244"/>
      <c r="E79" s="244"/>
      <c r="F79" s="244"/>
      <c r="G79" s="1241"/>
      <c r="H79" s="1242"/>
      <c r="I79" s="1249" t="s">
        <v>561</v>
      </c>
      <c r="J79" s="1245"/>
      <c r="K79" s="1250">
        <v>13.8</v>
      </c>
      <c r="L79" s="1250">
        <v>12.8</v>
      </c>
      <c r="M79" s="1250">
        <v>12</v>
      </c>
      <c r="N79" s="1250">
        <v>11.1</v>
      </c>
      <c r="O79" s="1250">
        <v>10.7</v>
      </c>
      <c r="V79" s="243">
        <v>53.5</v>
      </c>
      <c r="X79" s="243">
        <v>48.2</v>
      </c>
      <c r="Z79" s="243">
        <v>34.200000000000003</v>
      </c>
      <c r="AB79" s="243">
        <v>30.3</v>
      </c>
      <c r="AD79" s="243">
        <v>28.9</v>
      </c>
    </row>
    <row r="80" spans="2:30" x14ac:dyDescent="0.15">
      <c r="B80" s="248"/>
      <c r="C80" s="244"/>
      <c r="D80" s="244"/>
      <c r="E80" s="244"/>
      <c r="F80" s="244"/>
      <c r="G80" s="1243"/>
      <c r="H80" s="1244"/>
      <c r="I80" s="1245"/>
      <c r="J80" s="1245"/>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519</v>
      </c>
      <c r="G2" s="111"/>
      <c r="H2" s="112"/>
    </row>
    <row r="3" spans="1:8" x14ac:dyDescent="0.15">
      <c r="A3" s="108" t="s">
        <v>512</v>
      </c>
      <c r="B3" s="113"/>
      <c r="C3" s="114"/>
      <c r="D3" s="115">
        <v>78587</v>
      </c>
      <c r="E3" s="116"/>
      <c r="F3" s="117">
        <v>67201</v>
      </c>
      <c r="G3" s="118"/>
      <c r="H3" s="119"/>
    </row>
    <row r="4" spans="1:8" x14ac:dyDescent="0.15">
      <c r="A4" s="120"/>
      <c r="B4" s="121"/>
      <c r="C4" s="122"/>
      <c r="D4" s="123">
        <v>21560</v>
      </c>
      <c r="E4" s="124"/>
      <c r="F4" s="125">
        <v>35210</v>
      </c>
      <c r="G4" s="126"/>
      <c r="H4" s="127"/>
    </row>
    <row r="5" spans="1:8" x14ac:dyDescent="0.15">
      <c r="A5" s="108" t="s">
        <v>514</v>
      </c>
      <c r="B5" s="113"/>
      <c r="C5" s="114"/>
      <c r="D5" s="115">
        <v>107146</v>
      </c>
      <c r="E5" s="116"/>
      <c r="F5" s="117">
        <v>75709</v>
      </c>
      <c r="G5" s="118"/>
      <c r="H5" s="119"/>
    </row>
    <row r="6" spans="1:8" x14ac:dyDescent="0.15">
      <c r="A6" s="120"/>
      <c r="B6" s="121"/>
      <c r="C6" s="122"/>
      <c r="D6" s="123">
        <v>26588</v>
      </c>
      <c r="E6" s="124"/>
      <c r="F6" s="125">
        <v>35212</v>
      </c>
      <c r="G6" s="126"/>
      <c r="H6" s="127"/>
    </row>
    <row r="7" spans="1:8" x14ac:dyDescent="0.15">
      <c r="A7" s="108" t="s">
        <v>515</v>
      </c>
      <c r="B7" s="113"/>
      <c r="C7" s="114"/>
      <c r="D7" s="115">
        <v>65734</v>
      </c>
      <c r="E7" s="116"/>
      <c r="F7" s="117">
        <v>90961</v>
      </c>
      <c r="G7" s="118"/>
      <c r="H7" s="119"/>
    </row>
    <row r="8" spans="1:8" x14ac:dyDescent="0.15">
      <c r="A8" s="120"/>
      <c r="B8" s="121"/>
      <c r="C8" s="122"/>
      <c r="D8" s="123">
        <v>22426</v>
      </c>
      <c r="E8" s="124"/>
      <c r="F8" s="125">
        <v>37720</v>
      </c>
      <c r="G8" s="126"/>
      <c r="H8" s="127"/>
    </row>
    <row r="9" spans="1:8" x14ac:dyDescent="0.15">
      <c r="A9" s="108" t="s">
        <v>516</v>
      </c>
      <c r="B9" s="113"/>
      <c r="C9" s="114"/>
      <c r="D9" s="115">
        <v>70669</v>
      </c>
      <c r="E9" s="116"/>
      <c r="F9" s="117">
        <v>106614</v>
      </c>
      <c r="G9" s="118"/>
      <c r="H9" s="119"/>
    </row>
    <row r="10" spans="1:8" x14ac:dyDescent="0.15">
      <c r="A10" s="120"/>
      <c r="B10" s="121"/>
      <c r="C10" s="122"/>
      <c r="D10" s="123">
        <v>16551</v>
      </c>
      <c r="E10" s="124"/>
      <c r="F10" s="125">
        <v>45545</v>
      </c>
      <c r="G10" s="126"/>
      <c r="H10" s="127"/>
    </row>
    <row r="11" spans="1:8" x14ac:dyDescent="0.15">
      <c r="A11" s="108" t="s">
        <v>517</v>
      </c>
      <c r="B11" s="113"/>
      <c r="C11" s="114"/>
      <c r="D11" s="115">
        <v>36653</v>
      </c>
      <c r="E11" s="116"/>
      <c r="F11" s="117">
        <v>85459</v>
      </c>
      <c r="G11" s="118"/>
      <c r="H11" s="119"/>
    </row>
    <row r="12" spans="1:8" x14ac:dyDescent="0.15">
      <c r="A12" s="120"/>
      <c r="B12" s="121"/>
      <c r="C12" s="128"/>
      <c r="D12" s="123">
        <v>15825</v>
      </c>
      <c r="E12" s="124"/>
      <c r="F12" s="125">
        <v>44378</v>
      </c>
      <c r="G12" s="126"/>
      <c r="H12" s="127"/>
    </row>
    <row r="13" spans="1:8" x14ac:dyDescent="0.15">
      <c r="A13" s="108"/>
      <c r="B13" s="113"/>
      <c r="C13" s="129"/>
      <c r="D13" s="130">
        <v>71758</v>
      </c>
      <c r="E13" s="131"/>
      <c r="F13" s="132">
        <v>85189</v>
      </c>
      <c r="G13" s="133"/>
      <c r="H13" s="119"/>
    </row>
    <row r="14" spans="1:8" x14ac:dyDescent="0.15">
      <c r="A14" s="120"/>
      <c r="B14" s="121"/>
      <c r="C14" s="122"/>
      <c r="D14" s="123">
        <v>20590</v>
      </c>
      <c r="E14" s="124"/>
      <c r="F14" s="125">
        <v>39613</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5.56</v>
      </c>
      <c r="C19" s="134">
        <f>ROUND(VALUE(SUBSTITUTE(実質収支比率等に係る経年分析!G$48,"▲","-")),2)</f>
        <v>6.09</v>
      </c>
      <c r="D19" s="134">
        <f>ROUND(VALUE(SUBSTITUTE(実質収支比率等に係る経年分析!H$48,"▲","-")),2)</f>
        <v>10.050000000000001</v>
      </c>
      <c r="E19" s="134">
        <f>ROUND(VALUE(SUBSTITUTE(実質収支比率等に係る経年分析!I$48,"▲","-")),2)</f>
        <v>7.74</v>
      </c>
      <c r="F19" s="134">
        <f>ROUND(VALUE(SUBSTITUTE(実質収支比率等に係る経年分析!J$48,"▲","-")),2)</f>
        <v>8.49</v>
      </c>
    </row>
    <row r="20" spans="1:11" x14ac:dyDescent="0.15">
      <c r="A20" s="134" t="s">
        <v>41</v>
      </c>
      <c r="B20" s="134">
        <f>ROUND(VALUE(SUBSTITUTE(実質収支比率等に係る経年分析!F$47,"▲","-")),2)</f>
        <v>17.53</v>
      </c>
      <c r="C20" s="134">
        <f>ROUND(VALUE(SUBSTITUTE(実質収支比率等に係る経年分析!G$47,"▲","-")),2)</f>
        <v>19.29</v>
      </c>
      <c r="D20" s="134">
        <f>ROUND(VALUE(SUBSTITUTE(実質収支比率等に係る経年分析!H$47,"▲","-")),2)</f>
        <v>19.25</v>
      </c>
      <c r="E20" s="134">
        <f>ROUND(VALUE(SUBSTITUTE(実質収支比率等に係る経年分析!I$47,"▲","-")),2)</f>
        <v>20.170000000000002</v>
      </c>
      <c r="F20" s="134">
        <f>ROUND(VALUE(SUBSTITUTE(実質収支比率等に係る経年分析!J$47,"▲","-")),2)</f>
        <v>26.65</v>
      </c>
    </row>
    <row r="21" spans="1:11" x14ac:dyDescent="0.15">
      <c r="A21" s="134" t="s">
        <v>42</v>
      </c>
      <c r="B21" s="134">
        <f>IF(ISNUMBER(VALUE(SUBSTITUTE(実質収支比率等に係る経年分析!F$49,"▲","-"))),ROUND(VALUE(SUBSTITUTE(実質収支比率等に係る経年分析!F$49,"▲","-")),2),NA())</f>
        <v>1.06</v>
      </c>
      <c r="C21" s="134">
        <f>IF(ISNUMBER(VALUE(SUBSTITUTE(実質収支比率等に係る経年分析!G$49,"▲","-"))),ROUND(VALUE(SUBSTITUTE(実質収支比率等に係る経年分析!G$49,"▲","-")),2),NA())</f>
        <v>1.85</v>
      </c>
      <c r="D21" s="134">
        <f>IF(ISNUMBER(VALUE(SUBSTITUTE(実質収支比率等に係る経年分析!H$49,"▲","-"))),ROUND(VALUE(SUBSTITUTE(実質収支比率等に係る経年分析!H$49,"▲","-")),2),NA())</f>
        <v>3.12</v>
      </c>
      <c r="E21" s="134">
        <f>IF(ISNUMBER(VALUE(SUBSTITUTE(実質収支比率等に係る経年分析!I$49,"▲","-"))),ROUND(VALUE(SUBSTITUTE(実質収支比率等に係る経年分析!I$49,"▲","-")),2),NA())</f>
        <v>8.56</v>
      </c>
      <c r="F21" s="134">
        <f>IF(ISNUMBER(VALUE(SUBSTITUTE(実質収支比率等に係る経年分析!J$49,"▲","-"))),ROUND(VALUE(SUBSTITUTE(実質収支比率等に係る経年分析!J$49,"▲","-")),2),NA())</f>
        <v>7.07</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#N/A</v>
      </c>
      <c r="I28" s="135">
        <f>IF(ROUND(VALUE(SUBSTITUTE(連結実質赤字比率に係る赤字・黒字の構成分析!I$42,"▲", "-")), 2) &gt;= 0, ABS(ROUND(VALUE(SUBSTITUTE(連結実質赤字比率に係る赤字・黒字の構成分析!I$42,"▲", "-")), 2)), NA())</f>
        <v>0</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電気事業</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介護保険特別会計</v>
      </c>
      <c r="B32" s="135">
        <f>IF(ROUND(VALUE(SUBSTITUTE(連結実質赤字比率に係る赤字・黒字の構成分析!F$38,"▲", "-")), 2) &lt; 0, ABS(ROUND(VALUE(SUBSTITUTE(連結実質赤字比率に係る赤字・黒字の構成分析!F$38,"▲", "-")), 2)), NA())</f>
        <v>0.02</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x14ac:dyDescent="0.15">
      <c r="A33" s="135" t="str">
        <f>IF(連結実質赤字比率に係る赤字・黒字の構成分析!C$37="",NA(),連結実質赤字比率に係る赤字・黒字の構成分析!C$37)</f>
        <v>病院事業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3.92</v>
      </c>
    </row>
    <row r="34" spans="1:16" x14ac:dyDescent="0.15">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4.0599999999999996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8.43</v>
      </c>
    </row>
    <row r="36" spans="1:16" x14ac:dyDescent="0.15">
      <c r="A36" s="135" t="str">
        <f>IF(連結実質赤字比率に係る赤字・黒字の構成分析!C$34="",NA(),連結実質赤字比率に係る赤字・黒字の構成分析!C$34)</f>
        <v>上水道事業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9.8699999999999992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10.53</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1778</v>
      </c>
      <c r="E42" s="136"/>
      <c r="F42" s="136"/>
      <c r="G42" s="136">
        <f>'実質公債費比率（分子）の構造'!L$52</f>
        <v>1758</v>
      </c>
      <c r="H42" s="136"/>
      <c r="I42" s="136"/>
      <c r="J42" s="136">
        <f>'実質公債費比率（分子）の構造'!M$52</f>
        <v>1813</v>
      </c>
      <c r="K42" s="136"/>
      <c r="L42" s="136"/>
      <c r="M42" s="136">
        <f>'実質公債費比率（分子）の構造'!N$52</f>
        <v>2112</v>
      </c>
      <c r="N42" s="136"/>
      <c r="O42" s="136"/>
      <c r="P42" s="136">
        <f>'実質公債費比率（分子）の構造'!O$52</f>
        <v>2126</v>
      </c>
    </row>
    <row r="43" spans="1:16" x14ac:dyDescent="0.15">
      <c r="A43" s="136" t="s">
        <v>50</v>
      </c>
      <c r="B43" s="136">
        <f>'実質公債費比率（分子）の構造'!K$51</f>
        <v>0</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51</v>
      </c>
      <c r="B44" s="136">
        <f>'実質公債費比率（分子）の構造'!K$50</f>
        <v>6</v>
      </c>
      <c r="C44" s="136"/>
      <c r="D44" s="136"/>
      <c r="E44" s="136">
        <f>'実質公債費比率（分子）の構造'!L$50</f>
        <v>5</v>
      </c>
      <c r="F44" s="136"/>
      <c r="G44" s="136"/>
      <c r="H44" s="136">
        <f>'実質公債費比率（分子）の構造'!M$50</f>
        <v>6</v>
      </c>
      <c r="I44" s="136"/>
      <c r="J44" s="136"/>
      <c r="K44" s="136" t="str">
        <f>'実質公債費比率（分子）の構造'!N$50</f>
        <v>-</v>
      </c>
      <c r="L44" s="136"/>
      <c r="M44" s="136"/>
      <c r="N44" s="136" t="str">
        <f>'実質公債費比率（分子）の構造'!O$50</f>
        <v>-</v>
      </c>
      <c r="O44" s="136"/>
      <c r="P44" s="136"/>
    </row>
    <row r="45" spans="1:16" x14ac:dyDescent="0.15">
      <c r="A45" s="136" t="s">
        <v>52</v>
      </c>
      <c r="B45" s="136">
        <f>'実質公債費比率（分子）の構造'!K$49</f>
        <v>121</v>
      </c>
      <c r="C45" s="136"/>
      <c r="D45" s="136"/>
      <c r="E45" s="136">
        <f>'実質公債費比率（分子）の構造'!L$49</f>
        <v>84</v>
      </c>
      <c r="F45" s="136"/>
      <c r="G45" s="136"/>
      <c r="H45" s="136">
        <f>'実質公債費比率（分子）の構造'!M$49</f>
        <v>79</v>
      </c>
      <c r="I45" s="136"/>
      <c r="J45" s="136"/>
      <c r="K45" s="136">
        <f>'実質公債費比率（分子）の構造'!N$49</f>
        <v>75</v>
      </c>
      <c r="L45" s="136"/>
      <c r="M45" s="136"/>
      <c r="N45" s="136">
        <f>'実質公債費比率（分子）の構造'!O$49</f>
        <v>74</v>
      </c>
      <c r="O45" s="136"/>
      <c r="P45" s="136"/>
    </row>
    <row r="46" spans="1:16" x14ac:dyDescent="0.15">
      <c r="A46" s="136" t="s">
        <v>53</v>
      </c>
      <c r="B46" s="136">
        <f>'実質公債費比率（分子）の構造'!K$48</f>
        <v>449</v>
      </c>
      <c r="C46" s="136"/>
      <c r="D46" s="136"/>
      <c r="E46" s="136">
        <f>'実質公債費比率（分子）の構造'!L$48</f>
        <v>418</v>
      </c>
      <c r="F46" s="136"/>
      <c r="G46" s="136"/>
      <c r="H46" s="136">
        <f>'実質公債費比率（分子）の構造'!M$48</f>
        <v>442</v>
      </c>
      <c r="I46" s="136"/>
      <c r="J46" s="136"/>
      <c r="K46" s="136">
        <f>'実質公債費比率（分子）の構造'!N$48</f>
        <v>436</v>
      </c>
      <c r="L46" s="136"/>
      <c r="M46" s="136"/>
      <c r="N46" s="136">
        <f>'実質公債費比率（分子）の構造'!O$48</f>
        <v>453</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2436</v>
      </c>
      <c r="C49" s="136"/>
      <c r="D49" s="136"/>
      <c r="E49" s="136">
        <f>'実質公債費比率（分子）の構造'!L$45</f>
        <v>2476</v>
      </c>
      <c r="F49" s="136"/>
      <c r="G49" s="136"/>
      <c r="H49" s="136">
        <f>'実質公債費比率（分子）の構造'!M$45</f>
        <v>2510</v>
      </c>
      <c r="I49" s="136"/>
      <c r="J49" s="136"/>
      <c r="K49" s="136">
        <f>'実質公債費比率（分子）の構造'!N$45</f>
        <v>2720</v>
      </c>
      <c r="L49" s="136"/>
      <c r="M49" s="136"/>
      <c r="N49" s="136">
        <f>'実質公債費比率（分子）の構造'!O$45</f>
        <v>2624</v>
      </c>
      <c r="O49" s="136"/>
      <c r="P49" s="136"/>
    </row>
    <row r="50" spans="1:16" x14ac:dyDescent="0.15">
      <c r="A50" s="136" t="s">
        <v>57</v>
      </c>
      <c r="B50" s="136" t="e">
        <f>NA()</f>
        <v>#N/A</v>
      </c>
      <c r="C50" s="136">
        <f>IF(ISNUMBER('実質公債費比率（分子）の構造'!K$53),'実質公債費比率（分子）の構造'!K$53,NA())</f>
        <v>1234</v>
      </c>
      <c r="D50" s="136" t="e">
        <f>NA()</f>
        <v>#N/A</v>
      </c>
      <c r="E50" s="136" t="e">
        <f>NA()</f>
        <v>#N/A</v>
      </c>
      <c r="F50" s="136">
        <f>IF(ISNUMBER('実質公債費比率（分子）の構造'!L$53),'実質公債費比率（分子）の構造'!L$53,NA())</f>
        <v>1225</v>
      </c>
      <c r="G50" s="136" t="e">
        <f>NA()</f>
        <v>#N/A</v>
      </c>
      <c r="H50" s="136" t="e">
        <f>NA()</f>
        <v>#N/A</v>
      </c>
      <c r="I50" s="136">
        <f>IF(ISNUMBER('実質公債費比率（分子）の構造'!M$53),'実質公債費比率（分子）の構造'!M$53,NA())</f>
        <v>1224</v>
      </c>
      <c r="J50" s="136" t="e">
        <f>NA()</f>
        <v>#N/A</v>
      </c>
      <c r="K50" s="136" t="e">
        <f>NA()</f>
        <v>#N/A</v>
      </c>
      <c r="L50" s="136">
        <f>IF(ISNUMBER('実質公債費比率（分子）の構造'!N$53),'実質公債費比率（分子）の構造'!N$53,NA())</f>
        <v>1119</v>
      </c>
      <c r="M50" s="136" t="e">
        <f>NA()</f>
        <v>#N/A</v>
      </c>
      <c r="N50" s="136" t="e">
        <f>NA()</f>
        <v>#N/A</v>
      </c>
      <c r="O50" s="136">
        <f>IF(ISNUMBER('実質公債費比率（分子）の構造'!O$53),'実質公債費比率（分子）の構造'!O$53,NA())</f>
        <v>1025</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13580</v>
      </c>
      <c r="E56" s="135"/>
      <c r="F56" s="135"/>
      <c r="G56" s="135">
        <f>'将来負担比率（分子）の構造'!J$51</f>
        <v>15964</v>
      </c>
      <c r="H56" s="135"/>
      <c r="I56" s="135"/>
      <c r="J56" s="135">
        <f>'将来負担比率（分子）の構造'!K$51</f>
        <v>16695</v>
      </c>
      <c r="K56" s="135"/>
      <c r="L56" s="135"/>
      <c r="M56" s="135">
        <f>'将来負担比率（分子）の構造'!L$51</f>
        <v>15691</v>
      </c>
      <c r="N56" s="135"/>
      <c r="O56" s="135"/>
      <c r="P56" s="135">
        <f>'将来負担比率（分子）の構造'!M$51</f>
        <v>15631</v>
      </c>
    </row>
    <row r="57" spans="1:16" x14ac:dyDescent="0.15">
      <c r="A57" s="135" t="s">
        <v>34</v>
      </c>
      <c r="B57" s="135"/>
      <c r="C57" s="135"/>
      <c r="D57" s="135">
        <f>'将来負担比率（分子）の構造'!I$50</f>
        <v>18</v>
      </c>
      <c r="E57" s="135"/>
      <c r="F57" s="135"/>
      <c r="G57" s="135">
        <f>'将来負担比率（分子）の構造'!J$50</f>
        <v>17</v>
      </c>
      <c r="H57" s="135"/>
      <c r="I57" s="135"/>
      <c r="J57" s="135">
        <f>'将来負担比率（分子）の構造'!K$50</f>
        <v>213</v>
      </c>
      <c r="K57" s="135"/>
      <c r="L57" s="135"/>
      <c r="M57" s="135">
        <f>'将来負担比率（分子）の構造'!L$50</f>
        <v>201</v>
      </c>
      <c r="N57" s="135"/>
      <c r="O57" s="135"/>
      <c r="P57" s="135">
        <f>'将来負担比率（分子）の構造'!M$50</f>
        <v>186</v>
      </c>
    </row>
    <row r="58" spans="1:16" x14ac:dyDescent="0.15">
      <c r="A58" s="135" t="s">
        <v>33</v>
      </c>
      <c r="B58" s="135"/>
      <c r="C58" s="135"/>
      <c r="D58" s="135">
        <f>'将来負担比率（分子）の構造'!I$49</f>
        <v>4360</v>
      </c>
      <c r="E58" s="135"/>
      <c r="F58" s="135"/>
      <c r="G58" s="135">
        <f>'将来負担比率（分子）の構造'!J$49</f>
        <v>4604</v>
      </c>
      <c r="H58" s="135"/>
      <c r="I58" s="135"/>
      <c r="J58" s="135">
        <f>'将来負担比率（分子）の構造'!K$49</f>
        <v>6067</v>
      </c>
      <c r="K58" s="135"/>
      <c r="L58" s="135"/>
      <c r="M58" s="135">
        <f>'将来負担比率（分子）の構造'!L$49</f>
        <v>5707</v>
      </c>
      <c r="N58" s="135"/>
      <c r="O58" s="135"/>
      <c r="P58" s="135">
        <f>'将来負担比率（分子）の構造'!M$49</f>
        <v>6481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2174</v>
      </c>
      <c r="C62" s="135"/>
      <c r="D62" s="135"/>
      <c r="E62" s="135">
        <f>'将来負担比率（分子）の構造'!J$45</f>
        <v>2108</v>
      </c>
      <c r="F62" s="135"/>
      <c r="G62" s="135"/>
      <c r="H62" s="135">
        <f>'将来負担比率（分子）の構造'!K$45</f>
        <v>1612</v>
      </c>
      <c r="I62" s="135"/>
      <c r="J62" s="135"/>
      <c r="K62" s="135">
        <f>'将来負担比率（分子）の構造'!L$45</f>
        <v>1345</v>
      </c>
      <c r="L62" s="135"/>
      <c r="M62" s="135"/>
      <c r="N62" s="135">
        <f>'将来負担比率（分子）の構造'!M$45</f>
        <v>1345</v>
      </c>
      <c r="O62" s="135"/>
      <c r="P62" s="135"/>
    </row>
    <row r="63" spans="1:16" x14ac:dyDescent="0.15">
      <c r="A63" s="135" t="s">
        <v>27</v>
      </c>
      <c r="B63" s="135">
        <f>'将来負担比率（分子）の構造'!I$44</f>
        <v>313</v>
      </c>
      <c r="C63" s="135"/>
      <c r="D63" s="135"/>
      <c r="E63" s="135">
        <f>'将来負担比率（分子）の構造'!J$44</f>
        <v>255</v>
      </c>
      <c r="F63" s="135"/>
      <c r="G63" s="135"/>
      <c r="H63" s="135">
        <f>'将来負担比率（分子）の構造'!K$44</f>
        <v>203</v>
      </c>
      <c r="I63" s="135"/>
      <c r="J63" s="135"/>
      <c r="K63" s="135">
        <f>'将来負担比率（分子）の構造'!L$44</f>
        <v>155</v>
      </c>
      <c r="L63" s="135"/>
      <c r="M63" s="135"/>
      <c r="N63" s="135">
        <f>'将来負担比率（分子）の構造'!M$44</f>
        <v>107</v>
      </c>
      <c r="O63" s="135"/>
      <c r="P63" s="135"/>
    </row>
    <row r="64" spans="1:16" x14ac:dyDescent="0.15">
      <c r="A64" s="135" t="s">
        <v>26</v>
      </c>
      <c r="B64" s="135">
        <f>'将来負担比率（分子）の構造'!I$43</f>
        <v>4613</v>
      </c>
      <c r="C64" s="135"/>
      <c r="D64" s="135"/>
      <c r="E64" s="135">
        <f>'将来負担比率（分子）の構造'!J$43</f>
        <v>4736</v>
      </c>
      <c r="F64" s="135"/>
      <c r="G64" s="135"/>
      <c r="H64" s="135">
        <f>'将来負担比率（分子）の構造'!K$43</f>
        <v>4313</v>
      </c>
      <c r="I64" s="135"/>
      <c r="J64" s="135"/>
      <c r="K64" s="135">
        <f>'将来負担比率（分子）の構造'!L$43</f>
        <v>4002</v>
      </c>
      <c r="L64" s="135"/>
      <c r="M64" s="135"/>
      <c r="N64" s="135">
        <f>'将来負担比率（分子）の構造'!M$43</f>
        <v>4156</v>
      </c>
      <c r="O64" s="135"/>
      <c r="P64" s="135"/>
    </row>
    <row r="65" spans="1:16" x14ac:dyDescent="0.15">
      <c r="A65" s="135" t="s">
        <v>25</v>
      </c>
      <c r="B65" s="135">
        <f>'将来負担比率（分子）の構造'!I$42</f>
        <v>7</v>
      </c>
      <c r="C65" s="135"/>
      <c r="D65" s="135"/>
      <c r="E65" s="135">
        <f>'将来負担比率（分子）の構造'!J$42</f>
        <v>3</v>
      </c>
      <c r="F65" s="135"/>
      <c r="G65" s="135"/>
      <c r="H65" s="135">
        <f>'将来負担比率（分子）の構造'!K$42</f>
        <v>1</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19331</v>
      </c>
      <c r="C66" s="135"/>
      <c r="D66" s="135"/>
      <c r="E66" s="135">
        <f>'将来負担比率（分子）の構造'!J$41</f>
        <v>19049</v>
      </c>
      <c r="F66" s="135"/>
      <c r="G66" s="135"/>
      <c r="H66" s="135">
        <f>'将来負担比率（分子）の構造'!K$41</f>
        <v>19614</v>
      </c>
      <c r="I66" s="135"/>
      <c r="J66" s="135"/>
      <c r="K66" s="135">
        <f>'将来負担比率（分子）の構造'!L$41</f>
        <v>17827</v>
      </c>
      <c r="L66" s="135"/>
      <c r="M66" s="135"/>
      <c r="N66" s="135">
        <f>'将来負担比率（分子）の構造'!M$41</f>
        <v>17042</v>
      </c>
      <c r="O66" s="135"/>
      <c r="P66" s="135"/>
    </row>
    <row r="67" spans="1:16" x14ac:dyDescent="0.15">
      <c r="A67" s="135" t="s">
        <v>61</v>
      </c>
      <c r="B67" s="135" t="e">
        <f>NA()</f>
        <v>#N/A</v>
      </c>
      <c r="C67" s="135">
        <f>IF(ISNUMBER('将来負担比率（分子）の構造'!I$52), IF('将来負担比率（分子）の構造'!I$52 &lt; 0, 0, '将来負担比率（分子）の構造'!I$52), NA())</f>
        <v>8479</v>
      </c>
      <c r="D67" s="135" t="e">
        <f>NA()</f>
        <v>#N/A</v>
      </c>
      <c r="E67" s="135" t="e">
        <f>NA()</f>
        <v>#N/A</v>
      </c>
      <c r="F67" s="135">
        <f>IF(ISNUMBER('将来負担比率（分子）の構造'!J$52), IF('将来負担比率（分子）の構造'!J$52 &lt; 0, 0, '将来負担比率（分子）の構造'!J$52), NA())</f>
        <v>5565</v>
      </c>
      <c r="G67" s="135" t="e">
        <f>NA()</f>
        <v>#N/A</v>
      </c>
      <c r="H67" s="135" t="e">
        <f>NA()</f>
        <v>#N/A</v>
      </c>
      <c r="I67" s="135">
        <f>IF(ISNUMBER('将来負担比率（分子）の構造'!K$52), IF('将来負担比率（分子）の構造'!K$52 &lt; 0, 0, '将来負担比率（分子）の構造'!K$52), NA())</f>
        <v>2769</v>
      </c>
      <c r="J67" s="135" t="e">
        <f>NA()</f>
        <v>#N/A</v>
      </c>
      <c r="K67" s="135" t="e">
        <f>NA()</f>
        <v>#N/A</v>
      </c>
      <c r="L67" s="135">
        <f>IF(ISNUMBER('将来負担比率（分子）の構造'!L$52), IF('将来負担比率（分子）の構造'!L$52 &lt; 0, 0, '将来負担比率（分子）の構造'!L$52), NA())</f>
        <v>1730</v>
      </c>
      <c r="M67" s="135" t="e">
        <f>NA()</f>
        <v>#N/A</v>
      </c>
      <c r="N67" s="135" t="e">
        <f>NA()</f>
        <v>#N/A</v>
      </c>
      <c r="O67" s="135">
        <f>IF(ISNUMBER('将来負担比率（分子）の構造'!M$52), IF('将来負担比率（分子）の構造'!M$52 &lt; 0, 0, '将来負担比率（分子）の構造'!M$52), NA())</f>
        <v>352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207</v>
      </c>
      <c r="C5" s="706"/>
      <c r="D5" s="706"/>
      <c r="E5" s="706"/>
      <c r="F5" s="706"/>
      <c r="G5" s="706"/>
      <c r="H5" s="706"/>
      <c r="I5" s="706"/>
      <c r="J5" s="706"/>
      <c r="K5" s="706"/>
      <c r="L5" s="706"/>
      <c r="M5" s="706"/>
      <c r="N5" s="706"/>
      <c r="O5" s="706"/>
      <c r="P5" s="706"/>
      <c r="Q5" s="707"/>
      <c r="R5" s="668">
        <v>2270234</v>
      </c>
      <c r="S5" s="669"/>
      <c r="T5" s="669"/>
      <c r="U5" s="669"/>
      <c r="V5" s="669"/>
      <c r="W5" s="669"/>
      <c r="X5" s="669"/>
      <c r="Y5" s="716"/>
      <c r="Z5" s="729">
        <v>12.6</v>
      </c>
      <c r="AA5" s="729"/>
      <c r="AB5" s="729"/>
      <c r="AC5" s="729"/>
      <c r="AD5" s="730">
        <v>2270234</v>
      </c>
      <c r="AE5" s="730"/>
      <c r="AF5" s="730"/>
      <c r="AG5" s="730"/>
      <c r="AH5" s="730"/>
      <c r="AI5" s="730"/>
      <c r="AJ5" s="730"/>
      <c r="AK5" s="730"/>
      <c r="AL5" s="717">
        <v>21.4</v>
      </c>
      <c r="AM5" s="686"/>
      <c r="AN5" s="686"/>
      <c r="AO5" s="718"/>
      <c r="AP5" s="705" t="s">
        <v>208</v>
      </c>
      <c r="AQ5" s="706"/>
      <c r="AR5" s="706"/>
      <c r="AS5" s="706"/>
      <c r="AT5" s="706"/>
      <c r="AU5" s="706"/>
      <c r="AV5" s="706"/>
      <c r="AW5" s="706"/>
      <c r="AX5" s="706"/>
      <c r="AY5" s="706"/>
      <c r="AZ5" s="706"/>
      <c r="BA5" s="706"/>
      <c r="BB5" s="706"/>
      <c r="BC5" s="706"/>
      <c r="BD5" s="706"/>
      <c r="BE5" s="706"/>
      <c r="BF5" s="707"/>
      <c r="BG5" s="618">
        <v>2248951</v>
      </c>
      <c r="BH5" s="619"/>
      <c r="BI5" s="619"/>
      <c r="BJ5" s="619"/>
      <c r="BK5" s="619"/>
      <c r="BL5" s="619"/>
      <c r="BM5" s="619"/>
      <c r="BN5" s="620"/>
      <c r="BO5" s="671">
        <v>99.1</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x14ac:dyDescent="0.15">
      <c r="B6" s="615" t="s">
        <v>213</v>
      </c>
      <c r="C6" s="616"/>
      <c r="D6" s="616"/>
      <c r="E6" s="616"/>
      <c r="F6" s="616"/>
      <c r="G6" s="616"/>
      <c r="H6" s="616"/>
      <c r="I6" s="616"/>
      <c r="J6" s="616"/>
      <c r="K6" s="616"/>
      <c r="L6" s="616"/>
      <c r="M6" s="616"/>
      <c r="N6" s="616"/>
      <c r="O6" s="616"/>
      <c r="P6" s="616"/>
      <c r="Q6" s="617"/>
      <c r="R6" s="618">
        <v>128484</v>
      </c>
      <c r="S6" s="619"/>
      <c r="T6" s="619"/>
      <c r="U6" s="619"/>
      <c r="V6" s="619"/>
      <c r="W6" s="619"/>
      <c r="X6" s="619"/>
      <c r="Y6" s="620"/>
      <c r="Z6" s="671">
        <v>0.7</v>
      </c>
      <c r="AA6" s="671"/>
      <c r="AB6" s="671"/>
      <c r="AC6" s="671"/>
      <c r="AD6" s="672">
        <v>128484</v>
      </c>
      <c r="AE6" s="672"/>
      <c r="AF6" s="672"/>
      <c r="AG6" s="672"/>
      <c r="AH6" s="672"/>
      <c r="AI6" s="672"/>
      <c r="AJ6" s="672"/>
      <c r="AK6" s="672"/>
      <c r="AL6" s="641">
        <v>1.2</v>
      </c>
      <c r="AM6" s="673"/>
      <c r="AN6" s="673"/>
      <c r="AO6" s="674"/>
      <c r="AP6" s="615" t="s">
        <v>214</v>
      </c>
      <c r="AQ6" s="616"/>
      <c r="AR6" s="616"/>
      <c r="AS6" s="616"/>
      <c r="AT6" s="616"/>
      <c r="AU6" s="616"/>
      <c r="AV6" s="616"/>
      <c r="AW6" s="616"/>
      <c r="AX6" s="616"/>
      <c r="AY6" s="616"/>
      <c r="AZ6" s="616"/>
      <c r="BA6" s="616"/>
      <c r="BB6" s="616"/>
      <c r="BC6" s="616"/>
      <c r="BD6" s="616"/>
      <c r="BE6" s="616"/>
      <c r="BF6" s="617"/>
      <c r="BG6" s="618">
        <v>2248951</v>
      </c>
      <c r="BH6" s="619"/>
      <c r="BI6" s="619"/>
      <c r="BJ6" s="619"/>
      <c r="BK6" s="619"/>
      <c r="BL6" s="619"/>
      <c r="BM6" s="619"/>
      <c r="BN6" s="620"/>
      <c r="BO6" s="671">
        <v>99.1</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176125</v>
      </c>
      <c r="CS6" s="619"/>
      <c r="CT6" s="619"/>
      <c r="CU6" s="619"/>
      <c r="CV6" s="619"/>
      <c r="CW6" s="619"/>
      <c r="CX6" s="619"/>
      <c r="CY6" s="620"/>
      <c r="CZ6" s="671">
        <v>1</v>
      </c>
      <c r="DA6" s="671"/>
      <c r="DB6" s="671"/>
      <c r="DC6" s="671"/>
      <c r="DD6" s="624" t="s">
        <v>209</v>
      </c>
      <c r="DE6" s="619"/>
      <c r="DF6" s="619"/>
      <c r="DG6" s="619"/>
      <c r="DH6" s="619"/>
      <c r="DI6" s="619"/>
      <c r="DJ6" s="619"/>
      <c r="DK6" s="619"/>
      <c r="DL6" s="619"/>
      <c r="DM6" s="619"/>
      <c r="DN6" s="619"/>
      <c r="DO6" s="619"/>
      <c r="DP6" s="620"/>
      <c r="DQ6" s="624">
        <v>176120</v>
      </c>
      <c r="DR6" s="619"/>
      <c r="DS6" s="619"/>
      <c r="DT6" s="619"/>
      <c r="DU6" s="619"/>
      <c r="DV6" s="619"/>
      <c r="DW6" s="619"/>
      <c r="DX6" s="619"/>
      <c r="DY6" s="619"/>
      <c r="DZ6" s="619"/>
      <c r="EA6" s="619"/>
      <c r="EB6" s="619"/>
      <c r="EC6" s="654"/>
    </row>
    <row r="7" spans="2:143" ht="11.25" customHeight="1" x14ac:dyDescent="0.15">
      <c r="B7" s="615" t="s">
        <v>216</v>
      </c>
      <c r="C7" s="616"/>
      <c r="D7" s="616"/>
      <c r="E7" s="616"/>
      <c r="F7" s="616"/>
      <c r="G7" s="616"/>
      <c r="H7" s="616"/>
      <c r="I7" s="616"/>
      <c r="J7" s="616"/>
      <c r="K7" s="616"/>
      <c r="L7" s="616"/>
      <c r="M7" s="616"/>
      <c r="N7" s="616"/>
      <c r="O7" s="616"/>
      <c r="P7" s="616"/>
      <c r="Q7" s="617"/>
      <c r="R7" s="618">
        <v>3017</v>
      </c>
      <c r="S7" s="619"/>
      <c r="T7" s="619"/>
      <c r="U7" s="619"/>
      <c r="V7" s="619"/>
      <c r="W7" s="619"/>
      <c r="X7" s="619"/>
      <c r="Y7" s="620"/>
      <c r="Z7" s="671">
        <v>0</v>
      </c>
      <c r="AA7" s="671"/>
      <c r="AB7" s="671"/>
      <c r="AC7" s="671"/>
      <c r="AD7" s="672">
        <v>3017</v>
      </c>
      <c r="AE7" s="672"/>
      <c r="AF7" s="672"/>
      <c r="AG7" s="672"/>
      <c r="AH7" s="672"/>
      <c r="AI7" s="672"/>
      <c r="AJ7" s="672"/>
      <c r="AK7" s="672"/>
      <c r="AL7" s="641">
        <v>0</v>
      </c>
      <c r="AM7" s="673"/>
      <c r="AN7" s="673"/>
      <c r="AO7" s="674"/>
      <c r="AP7" s="615" t="s">
        <v>217</v>
      </c>
      <c r="AQ7" s="616"/>
      <c r="AR7" s="616"/>
      <c r="AS7" s="616"/>
      <c r="AT7" s="616"/>
      <c r="AU7" s="616"/>
      <c r="AV7" s="616"/>
      <c r="AW7" s="616"/>
      <c r="AX7" s="616"/>
      <c r="AY7" s="616"/>
      <c r="AZ7" s="616"/>
      <c r="BA7" s="616"/>
      <c r="BB7" s="616"/>
      <c r="BC7" s="616"/>
      <c r="BD7" s="616"/>
      <c r="BE7" s="616"/>
      <c r="BF7" s="617"/>
      <c r="BG7" s="618">
        <v>926936</v>
      </c>
      <c r="BH7" s="619"/>
      <c r="BI7" s="619"/>
      <c r="BJ7" s="619"/>
      <c r="BK7" s="619"/>
      <c r="BL7" s="619"/>
      <c r="BM7" s="619"/>
      <c r="BN7" s="620"/>
      <c r="BO7" s="671">
        <v>40.799999999999997</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2584995</v>
      </c>
      <c r="CS7" s="619"/>
      <c r="CT7" s="619"/>
      <c r="CU7" s="619"/>
      <c r="CV7" s="619"/>
      <c r="CW7" s="619"/>
      <c r="CX7" s="619"/>
      <c r="CY7" s="620"/>
      <c r="CZ7" s="671">
        <v>15.3</v>
      </c>
      <c r="DA7" s="671"/>
      <c r="DB7" s="671"/>
      <c r="DC7" s="671"/>
      <c r="DD7" s="624">
        <v>123102</v>
      </c>
      <c r="DE7" s="619"/>
      <c r="DF7" s="619"/>
      <c r="DG7" s="619"/>
      <c r="DH7" s="619"/>
      <c r="DI7" s="619"/>
      <c r="DJ7" s="619"/>
      <c r="DK7" s="619"/>
      <c r="DL7" s="619"/>
      <c r="DM7" s="619"/>
      <c r="DN7" s="619"/>
      <c r="DO7" s="619"/>
      <c r="DP7" s="620"/>
      <c r="DQ7" s="624">
        <v>2158700</v>
      </c>
      <c r="DR7" s="619"/>
      <c r="DS7" s="619"/>
      <c r="DT7" s="619"/>
      <c r="DU7" s="619"/>
      <c r="DV7" s="619"/>
      <c r="DW7" s="619"/>
      <c r="DX7" s="619"/>
      <c r="DY7" s="619"/>
      <c r="DZ7" s="619"/>
      <c r="EA7" s="619"/>
      <c r="EB7" s="619"/>
      <c r="EC7" s="654"/>
    </row>
    <row r="8" spans="2:143" ht="11.25" customHeight="1" x14ac:dyDescent="0.15">
      <c r="B8" s="615" t="s">
        <v>219</v>
      </c>
      <c r="C8" s="616"/>
      <c r="D8" s="616"/>
      <c r="E8" s="616"/>
      <c r="F8" s="616"/>
      <c r="G8" s="616"/>
      <c r="H8" s="616"/>
      <c r="I8" s="616"/>
      <c r="J8" s="616"/>
      <c r="K8" s="616"/>
      <c r="L8" s="616"/>
      <c r="M8" s="616"/>
      <c r="N8" s="616"/>
      <c r="O8" s="616"/>
      <c r="P8" s="616"/>
      <c r="Q8" s="617"/>
      <c r="R8" s="618">
        <v>10929</v>
      </c>
      <c r="S8" s="619"/>
      <c r="T8" s="619"/>
      <c r="U8" s="619"/>
      <c r="V8" s="619"/>
      <c r="W8" s="619"/>
      <c r="X8" s="619"/>
      <c r="Y8" s="620"/>
      <c r="Z8" s="671">
        <v>0.1</v>
      </c>
      <c r="AA8" s="671"/>
      <c r="AB8" s="671"/>
      <c r="AC8" s="671"/>
      <c r="AD8" s="672">
        <v>10929</v>
      </c>
      <c r="AE8" s="672"/>
      <c r="AF8" s="672"/>
      <c r="AG8" s="672"/>
      <c r="AH8" s="672"/>
      <c r="AI8" s="672"/>
      <c r="AJ8" s="672"/>
      <c r="AK8" s="672"/>
      <c r="AL8" s="641">
        <v>0.1</v>
      </c>
      <c r="AM8" s="673"/>
      <c r="AN8" s="673"/>
      <c r="AO8" s="674"/>
      <c r="AP8" s="615" t="s">
        <v>220</v>
      </c>
      <c r="AQ8" s="616"/>
      <c r="AR8" s="616"/>
      <c r="AS8" s="616"/>
      <c r="AT8" s="616"/>
      <c r="AU8" s="616"/>
      <c r="AV8" s="616"/>
      <c r="AW8" s="616"/>
      <c r="AX8" s="616"/>
      <c r="AY8" s="616"/>
      <c r="AZ8" s="616"/>
      <c r="BA8" s="616"/>
      <c r="BB8" s="616"/>
      <c r="BC8" s="616"/>
      <c r="BD8" s="616"/>
      <c r="BE8" s="616"/>
      <c r="BF8" s="617"/>
      <c r="BG8" s="618">
        <v>41822</v>
      </c>
      <c r="BH8" s="619"/>
      <c r="BI8" s="619"/>
      <c r="BJ8" s="619"/>
      <c r="BK8" s="619"/>
      <c r="BL8" s="619"/>
      <c r="BM8" s="619"/>
      <c r="BN8" s="620"/>
      <c r="BO8" s="671">
        <v>1.8</v>
      </c>
      <c r="BP8" s="671"/>
      <c r="BQ8" s="671"/>
      <c r="BR8" s="671"/>
      <c r="BS8" s="624" t="s">
        <v>112</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5571834</v>
      </c>
      <c r="CS8" s="619"/>
      <c r="CT8" s="619"/>
      <c r="CU8" s="619"/>
      <c r="CV8" s="619"/>
      <c r="CW8" s="619"/>
      <c r="CX8" s="619"/>
      <c r="CY8" s="620"/>
      <c r="CZ8" s="671">
        <v>32.9</v>
      </c>
      <c r="DA8" s="671"/>
      <c r="DB8" s="671"/>
      <c r="DC8" s="671"/>
      <c r="DD8" s="624">
        <v>2203</v>
      </c>
      <c r="DE8" s="619"/>
      <c r="DF8" s="619"/>
      <c r="DG8" s="619"/>
      <c r="DH8" s="619"/>
      <c r="DI8" s="619"/>
      <c r="DJ8" s="619"/>
      <c r="DK8" s="619"/>
      <c r="DL8" s="619"/>
      <c r="DM8" s="619"/>
      <c r="DN8" s="619"/>
      <c r="DO8" s="619"/>
      <c r="DP8" s="620"/>
      <c r="DQ8" s="624">
        <v>2900484</v>
      </c>
      <c r="DR8" s="619"/>
      <c r="DS8" s="619"/>
      <c r="DT8" s="619"/>
      <c r="DU8" s="619"/>
      <c r="DV8" s="619"/>
      <c r="DW8" s="619"/>
      <c r="DX8" s="619"/>
      <c r="DY8" s="619"/>
      <c r="DZ8" s="619"/>
      <c r="EA8" s="619"/>
      <c r="EB8" s="619"/>
      <c r="EC8" s="654"/>
    </row>
    <row r="9" spans="2:143" ht="11.25" customHeight="1" x14ac:dyDescent="0.15">
      <c r="B9" s="615" t="s">
        <v>222</v>
      </c>
      <c r="C9" s="616"/>
      <c r="D9" s="616"/>
      <c r="E9" s="616"/>
      <c r="F9" s="616"/>
      <c r="G9" s="616"/>
      <c r="H9" s="616"/>
      <c r="I9" s="616"/>
      <c r="J9" s="616"/>
      <c r="K9" s="616"/>
      <c r="L9" s="616"/>
      <c r="M9" s="616"/>
      <c r="N9" s="616"/>
      <c r="O9" s="616"/>
      <c r="P9" s="616"/>
      <c r="Q9" s="617"/>
      <c r="R9" s="618">
        <v>9316</v>
      </c>
      <c r="S9" s="619"/>
      <c r="T9" s="619"/>
      <c r="U9" s="619"/>
      <c r="V9" s="619"/>
      <c r="W9" s="619"/>
      <c r="X9" s="619"/>
      <c r="Y9" s="620"/>
      <c r="Z9" s="671">
        <v>0.1</v>
      </c>
      <c r="AA9" s="671"/>
      <c r="AB9" s="671"/>
      <c r="AC9" s="671"/>
      <c r="AD9" s="672">
        <v>9316</v>
      </c>
      <c r="AE9" s="672"/>
      <c r="AF9" s="672"/>
      <c r="AG9" s="672"/>
      <c r="AH9" s="672"/>
      <c r="AI9" s="672"/>
      <c r="AJ9" s="672"/>
      <c r="AK9" s="672"/>
      <c r="AL9" s="641">
        <v>0.1</v>
      </c>
      <c r="AM9" s="673"/>
      <c r="AN9" s="673"/>
      <c r="AO9" s="674"/>
      <c r="AP9" s="615" t="s">
        <v>223</v>
      </c>
      <c r="AQ9" s="616"/>
      <c r="AR9" s="616"/>
      <c r="AS9" s="616"/>
      <c r="AT9" s="616"/>
      <c r="AU9" s="616"/>
      <c r="AV9" s="616"/>
      <c r="AW9" s="616"/>
      <c r="AX9" s="616"/>
      <c r="AY9" s="616"/>
      <c r="AZ9" s="616"/>
      <c r="BA9" s="616"/>
      <c r="BB9" s="616"/>
      <c r="BC9" s="616"/>
      <c r="BD9" s="616"/>
      <c r="BE9" s="616"/>
      <c r="BF9" s="617"/>
      <c r="BG9" s="618">
        <v>779187</v>
      </c>
      <c r="BH9" s="619"/>
      <c r="BI9" s="619"/>
      <c r="BJ9" s="619"/>
      <c r="BK9" s="619"/>
      <c r="BL9" s="619"/>
      <c r="BM9" s="619"/>
      <c r="BN9" s="620"/>
      <c r="BO9" s="671">
        <v>34.299999999999997</v>
      </c>
      <c r="BP9" s="671"/>
      <c r="BQ9" s="671"/>
      <c r="BR9" s="671"/>
      <c r="BS9" s="624" t="s">
        <v>112</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1939645</v>
      </c>
      <c r="CS9" s="619"/>
      <c r="CT9" s="619"/>
      <c r="CU9" s="619"/>
      <c r="CV9" s="619"/>
      <c r="CW9" s="619"/>
      <c r="CX9" s="619"/>
      <c r="CY9" s="620"/>
      <c r="CZ9" s="671">
        <v>11.5</v>
      </c>
      <c r="DA9" s="671"/>
      <c r="DB9" s="671"/>
      <c r="DC9" s="671"/>
      <c r="DD9" s="624">
        <v>36114</v>
      </c>
      <c r="DE9" s="619"/>
      <c r="DF9" s="619"/>
      <c r="DG9" s="619"/>
      <c r="DH9" s="619"/>
      <c r="DI9" s="619"/>
      <c r="DJ9" s="619"/>
      <c r="DK9" s="619"/>
      <c r="DL9" s="619"/>
      <c r="DM9" s="619"/>
      <c r="DN9" s="619"/>
      <c r="DO9" s="619"/>
      <c r="DP9" s="620"/>
      <c r="DQ9" s="624">
        <v>1460941</v>
      </c>
      <c r="DR9" s="619"/>
      <c r="DS9" s="619"/>
      <c r="DT9" s="619"/>
      <c r="DU9" s="619"/>
      <c r="DV9" s="619"/>
      <c r="DW9" s="619"/>
      <c r="DX9" s="619"/>
      <c r="DY9" s="619"/>
      <c r="DZ9" s="619"/>
      <c r="EA9" s="619"/>
      <c r="EB9" s="619"/>
      <c r="EC9" s="654"/>
    </row>
    <row r="10" spans="2:143" ht="11.25" customHeight="1" x14ac:dyDescent="0.15">
      <c r="B10" s="615" t="s">
        <v>225</v>
      </c>
      <c r="C10" s="616"/>
      <c r="D10" s="616"/>
      <c r="E10" s="616"/>
      <c r="F10" s="616"/>
      <c r="G10" s="616"/>
      <c r="H10" s="616"/>
      <c r="I10" s="616"/>
      <c r="J10" s="616"/>
      <c r="K10" s="616"/>
      <c r="L10" s="616"/>
      <c r="M10" s="616"/>
      <c r="N10" s="616"/>
      <c r="O10" s="616"/>
      <c r="P10" s="616"/>
      <c r="Q10" s="617"/>
      <c r="R10" s="618">
        <v>558263</v>
      </c>
      <c r="S10" s="619"/>
      <c r="T10" s="619"/>
      <c r="U10" s="619"/>
      <c r="V10" s="619"/>
      <c r="W10" s="619"/>
      <c r="X10" s="619"/>
      <c r="Y10" s="620"/>
      <c r="Z10" s="671">
        <v>3.1</v>
      </c>
      <c r="AA10" s="671"/>
      <c r="AB10" s="671"/>
      <c r="AC10" s="671"/>
      <c r="AD10" s="672">
        <v>558263</v>
      </c>
      <c r="AE10" s="672"/>
      <c r="AF10" s="672"/>
      <c r="AG10" s="672"/>
      <c r="AH10" s="672"/>
      <c r="AI10" s="672"/>
      <c r="AJ10" s="672"/>
      <c r="AK10" s="672"/>
      <c r="AL10" s="641">
        <v>5.3</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53978</v>
      </c>
      <c r="BH10" s="619"/>
      <c r="BI10" s="619"/>
      <c r="BJ10" s="619"/>
      <c r="BK10" s="619"/>
      <c r="BL10" s="619"/>
      <c r="BM10" s="619"/>
      <c r="BN10" s="620"/>
      <c r="BO10" s="671">
        <v>2.4</v>
      </c>
      <c r="BP10" s="671"/>
      <c r="BQ10" s="671"/>
      <c r="BR10" s="671"/>
      <c r="BS10" s="624" t="s">
        <v>112</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t="s">
        <v>112</v>
      </c>
      <c r="CS10" s="619"/>
      <c r="CT10" s="619"/>
      <c r="CU10" s="619"/>
      <c r="CV10" s="619"/>
      <c r="CW10" s="619"/>
      <c r="CX10" s="619"/>
      <c r="CY10" s="620"/>
      <c r="CZ10" s="671" t="s">
        <v>112</v>
      </c>
      <c r="DA10" s="671"/>
      <c r="DB10" s="671"/>
      <c r="DC10" s="671"/>
      <c r="DD10" s="624" t="s">
        <v>112</v>
      </c>
      <c r="DE10" s="619"/>
      <c r="DF10" s="619"/>
      <c r="DG10" s="619"/>
      <c r="DH10" s="619"/>
      <c r="DI10" s="619"/>
      <c r="DJ10" s="619"/>
      <c r="DK10" s="619"/>
      <c r="DL10" s="619"/>
      <c r="DM10" s="619"/>
      <c r="DN10" s="619"/>
      <c r="DO10" s="619"/>
      <c r="DP10" s="620"/>
      <c r="DQ10" s="624" t="s">
        <v>112</v>
      </c>
      <c r="DR10" s="619"/>
      <c r="DS10" s="619"/>
      <c r="DT10" s="619"/>
      <c r="DU10" s="619"/>
      <c r="DV10" s="619"/>
      <c r="DW10" s="619"/>
      <c r="DX10" s="619"/>
      <c r="DY10" s="619"/>
      <c r="DZ10" s="619"/>
      <c r="EA10" s="619"/>
      <c r="EB10" s="619"/>
      <c r="EC10" s="654"/>
    </row>
    <row r="11" spans="2:143" ht="11.25" customHeight="1" x14ac:dyDescent="0.15">
      <c r="B11" s="615" t="s">
        <v>228</v>
      </c>
      <c r="C11" s="616"/>
      <c r="D11" s="616"/>
      <c r="E11" s="616"/>
      <c r="F11" s="616"/>
      <c r="G11" s="616"/>
      <c r="H11" s="616"/>
      <c r="I11" s="616"/>
      <c r="J11" s="616"/>
      <c r="K11" s="616"/>
      <c r="L11" s="616"/>
      <c r="M11" s="616"/>
      <c r="N11" s="616"/>
      <c r="O11" s="616"/>
      <c r="P11" s="616"/>
      <c r="Q11" s="617"/>
      <c r="R11" s="618">
        <v>8050</v>
      </c>
      <c r="S11" s="619"/>
      <c r="T11" s="619"/>
      <c r="U11" s="619"/>
      <c r="V11" s="619"/>
      <c r="W11" s="619"/>
      <c r="X11" s="619"/>
      <c r="Y11" s="620"/>
      <c r="Z11" s="671">
        <v>0</v>
      </c>
      <c r="AA11" s="671"/>
      <c r="AB11" s="671"/>
      <c r="AC11" s="671"/>
      <c r="AD11" s="672">
        <v>8050</v>
      </c>
      <c r="AE11" s="672"/>
      <c r="AF11" s="672"/>
      <c r="AG11" s="672"/>
      <c r="AH11" s="672"/>
      <c r="AI11" s="672"/>
      <c r="AJ11" s="672"/>
      <c r="AK11" s="672"/>
      <c r="AL11" s="641">
        <v>0.1</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51949</v>
      </c>
      <c r="BH11" s="619"/>
      <c r="BI11" s="619"/>
      <c r="BJ11" s="619"/>
      <c r="BK11" s="619"/>
      <c r="BL11" s="619"/>
      <c r="BM11" s="619"/>
      <c r="BN11" s="620"/>
      <c r="BO11" s="671">
        <v>2.2999999999999998</v>
      </c>
      <c r="BP11" s="671"/>
      <c r="BQ11" s="671"/>
      <c r="BR11" s="671"/>
      <c r="BS11" s="624" t="s">
        <v>112</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676006</v>
      </c>
      <c r="CS11" s="619"/>
      <c r="CT11" s="619"/>
      <c r="CU11" s="619"/>
      <c r="CV11" s="619"/>
      <c r="CW11" s="619"/>
      <c r="CX11" s="619"/>
      <c r="CY11" s="620"/>
      <c r="CZ11" s="671">
        <v>4</v>
      </c>
      <c r="DA11" s="671"/>
      <c r="DB11" s="671"/>
      <c r="DC11" s="671"/>
      <c r="DD11" s="624">
        <v>305422</v>
      </c>
      <c r="DE11" s="619"/>
      <c r="DF11" s="619"/>
      <c r="DG11" s="619"/>
      <c r="DH11" s="619"/>
      <c r="DI11" s="619"/>
      <c r="DJ11" s="619"/>
      <c r="DK11" s="619"/>
      <c r="DL11" s="619"/>
      <c r="DM11" s="619"/>
      <c r="DN11" s="619"/>
      <c r="DO11" s="619"/>
      <c r="DP11" s="620"/>
      <c r="DQ11" s="624">
        <v>318091</v>
      </c>
      <c r="DR11" s="619"/>
      <c r="DS11" s="619"/>
      <c r="DT11" s="619"/>
      <c r="DU11" s="619"/>
      <c r="DV11" s="619"/>
      <c r="DW11" s="619"/>
      <c r="DX11" s="619"/>
      <c r="DY11" s="619"/>
      <c r="DZ11" s="619"/>
      <c r="EA11" s="619"/>
      <c r="EB11" s="619"/>
      <c r="EC11" s="654"/>
    </row>
    <row r="12" spans="2:143" ht="11.25" customHeight="1" x14ac:dyDescent="0.15">
      <c r="B12" s="615" t="s">
        <v>231</v>
      </c>
      <c r="C12" s="616"/>
      <c r="D12" s="616"/>
      <c r="E12" s="616"/>
      <c r="F12" s="616"/>
      <c r="G12" s="616"/>
      <c r="H12" s="616"/>
      <c r="I12" s="616"/>
      <c r="J12" s="616"/>
      <c r="K12" s="616"/>
      <c r="L12" s="616"/>
      <c r="M12" s="616"/>
      <c r="N12" s="616"/>
      <c r="O12" s="616"/>
      <c r="P12" s="616"/>
      <c r="Q12" s="617"/>
      <c r="R12" s="618" t="s">
        <v>112</v>
      </c>
      <c r="S12" s="619"/>
      <c r="T12" s="619"/>
      <c r="U12" s="619"/>
      <c r="V12" s="619"/>
      <c r="W12" s="619"/>
      <c r="X12" s="619"/>
      <c r="Y12" s="620"/>
      <c r="Z12" s="671" t="s">
        <v>112</v>
      </c>
      <c r="AA12" s="671"/>
      <c r="AB12" s="671"/>
      <c r="AC12" s="671"/>
      <c r="AD12" s="672" t="s">
        <v>112</v>
      </c>
      <c r="AE12" s="672"/>
      <c r="AF12" s="672"/>
      <c r="AG12" s="672"/>
      <c r="AH12" s="672"/>
      <c r="AI12" s="672"/>
      <c r="AJ12" s="672"/>
      <c r="AK12" s="672"/>
      <c r="AL12" s="641" t="s">
        <v>112</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1062119</v>
      </c>
      <c r="BH12" s="619"/>
      <c r="BI12" s="619"/>
      <c r="BJ12" s="619"/>
      <c r="BK12" s="619"/>
      <c r="BL12" s="619"/>
      <c r="BM12" s="619"/>
      <c r="BN12" s="620"/>
      <c r="BO12" s="671">
        <v>46.8</v>
      </c>
      <c r="BP12" s="671"/>
      <c r="BQ12" s="671"/>
      <c r="BR12" s="671"/>
      <c r="BS12" s="624" t="s">
        <v>112</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591901</v>
      </c>
      <c r="CS12" s="619"/>
      <c r="CT12" s="619"/>
      <c r="CU12" s="619"/>
      <c r="CV12" s="619"/>
      <c r="CW12" s="619"/>
      <c r="CX12" s="619"/>
      <c r="CY12" s="620"/>
      <c r="CZ12" s="671">
        <v>3.5</v>
      </c>
      <c r="DA12" s="671"/>
      <c r="DB12" s="671"/>
      <c r="DC12" s="671"/>
      <c r="DD12" s="624">
        <v>149981</v>
      </c>
      <c r="DE12" s="619"/>
      <c r="DF12" s="619"/>
      <c r="DG12" s="619"/>
      <c r="DH12" s="619"/>
      <c r="DI12" s="619"/>
      <c r="DJ12" s="619"/>
      <c r="DK12" s="619"/>
      <c r="DL12" s="619"/>
      <c r="DM12" s="619"/>
      <c r="DN12" s="619"/>
      <c r="DO12" s="619"/>
      <c r="DP12" s="620"/>
      <c r="DQ12" s="624">
        <v>293227</v>
      </c>
      <c r="DR12" s="619"/>
      <c r="DS12" s="619"/>
      <c r="DT12" s="619"/>
      <c r="DU12" s="619"/>
      <c r="DV12" s="619"/>
      <c r="DW12" s="619"/>
      <c r="DX12" s="619"/>
      <c r="DY12" s="619"/>
      <c r="DZ12" s="619"/>
      <c r="EA12" s="619"/>
      <c r="EB12" s="619"/>
      <c r="EC12" s="654"/>
    </row>
    <row r="13" spans="2:143" ht="11.25" customHeight="1" x14ac:dyDescent="0.15">
      <c r="B13" s="615" t="s">
        <v>234</v>
      </c>
      <c r="C13" s="616"/>
      <c r="D13" s="616"/>
      <c r="E13" s="616"/>
      <c r="F13" s="616"/>
      <c r="G13" s="616"/>
      <c r="H13" s="616"/>
      <c r="I13" s="616"/>
      <c r="J13" s="616"/>
      <c r="K13" s="616"/>
      <c r="L13" s="616"/>
      <c r="M13" s="616"/>
      <c r="N13" s="616"/>
      <c r="O13" s="616"/>
      <c r="P13" s="616"/>
      <c r="Q13" s="617"/>
      <c r="R13" s="618">
        <v>17319</v>
      </c>
      <c r="S13" s="619"/>
      <c r="T13" s="619"/>
      <c r="U13" s="619"/>
      <c r="V13" s="619"/>
      <c r="W13" s="619"/>
      <c r="X13" s="619"/>
      <c r="Y13" s="620"/>
      <c r="Z13" s="671">
        <v>0.1</v>
      </c>
      <c r="AA13" s="671"/>
      <c r="AB13" s="671"/>
      <c r="AC13" s="671"/>
      <c r="AD13" s="672">
        <v>17319</v>
      </c>
      <c r="AE13" s="672"/>
      <c r="AF13" s="672"/>
      <c r="AG13" s="672"/>
      <c r="AH13" s="672"/>
      <c r="AI13" s="672"/>
      <c r="AJ13" s="672"/>
      <c r="AK13" s="672"/>
      <c r="AL13" s="641">
        <v>0.2</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1060862</v>
      </c>
      <c r="BH13" s="619"/>
      <c r="BI13" s="619"/>
      <c r="BJ13" s="619"/>
      <c r="BK13" s="619"/>
      <c r="BL13" s="619"/>
      <c r="BM13" s="619"/>
      <c r="BN13" s="620"/>
      <c r="BO13" s="671">
        <v>46.7</v>
      </c>
      <c r="BP13" s="671"/>
      <c r="BQ13" s="671"/>
      <c r="BR13" s="671"/>
      <c r="BS13" s="624" t="s">
        <v>112</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696068</v>
      </c>
      <c r="CS13" s="619"/>
      <c r="CT13" s="619"/>
      <c r="CU13" s="619"/>
      <c r="CV13" s="619"/>
      <c r="CW13" s="619"/>
      <c r="CX13" s="619"/>
      <c r="CY13" s="620"/>
      <c r="CZ13" s="671">
        <v>4.0999999999999996</v>
      </c>
      <c r="DA13" s="671"/>
      <c r="DB13" s="671"/>
      <c r="DC13" s="671"/>
      <c r="DD13" s="624">
        <v>328735</v>
      </c>
      <c r="DE13" s="619"/>
      <c r="DF13" s="619"/>
      <c r="DG13" s="619"/>
      <c r="DH13" s="619"/>
      <c r="DI13" s="619"/>
      <c r="DJ13" s="619"/>
      <c r="DK13" s="619"/>
      <c r="DL13" s="619"/>
      <c r="DM13" s="619"/>
      <c r="DN13" s="619"/>
      <c r="DO13" s="619"/>
      <c r="DP13" s="620"/>
      <c r="DQ13" s="624">
        <v>425493</v>
      </c>
      <c r="DR13" s="619"/>
      <c r="DS13" s="619"/>
      <c r="DT13" s="619"/>
      <c r="DU13" s="619"/>
      <c r="DV13" s="619"/>
      <c r="DW13" s="619"/>
      <c r="DX13" s="619"/>
      <c r="DY13" s="619"/>
      <c r="DZ13" s="619"/>
      <c r="EA13" s="619"/>
      <c r="EB13" s="619"/>
      <c r="EC13" s="654"/>
    </row>
    <row r="14" spans="2:143" ht="11.25" customHeight="1" x14ac:dyDescent="0.15">
      <c r="B14" s="615" t="s">
        <v>237</v>
      </c>
      <c r="C14" s="616"/>
      <c r="D14" s="616"/>
      <c r="E14" s="616"/>
      <c r="F14" s="616"/>
      <c r="G14" s="616"/>
      <c r="H14" s="616"/>
      <c r="I14" s="616"/>
      <c r="J14" s="616"/>
      <c r="K14" s="616"/>
      <c r="L14" s="616"/>
      <c r="M14" s="616"/>
      <c r="N14" s="616"/>
      <c r="O14" s="616"/>
      <c r="P14" s="616"/>
      <c r="Q14" s="617"/>
      <c r="R14" s="618" t="s">
        <v>112</v>
      </c>
      <c r="S14" s="619"/>
      <c r="T14" s="619"/>
      <c r="U14" s="619"/>
      <c r="V14" s="619"/>
      <c r="W14" s="619"/>
      <c r="X14" s="619"/>
      <c r="Y14" s="620"/>
      <c r="Z14" s="671" t="s">
        <v>112</v>
      </c>
      <c r="AA14" s="671"/>
      <c r="AB14" s="671"/>
      <c r="AC14" s="671"/>
      <c r="AD14" s="672" t="s">
        <v>112</v>
      </c>
      <c r="AE14" s="672"/>
      <c r="AF14" s="672"/>
      <c r="AG14" s="672"/>
      <c r="AH14" s="672"/>
      <c r="AI14" s="672"/>
      <c r="AJ14" s="672"/>
      <c r="AK14" s="672"/>
      <c r="AL14" s="641" t="s">
        <v>112</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68042</v>
      </c>
      <c r="BH14" s="619"/>
      <c r="BI14" s="619"/>
      <c r="BJ14" s="619"/>
      <c r="BK14" s="619"/>
      <c r="BL14" s="619"/>
      <c r="BM14" s="619"/>
      <c r="BN14" s="620"/>
      <c r="BO14" s="671">
        <v>3</v>
      </c>
      <c r="BP14" s="671"/>
      <c r="BQ14" s="671"/>
      <c r="BR14" s="671"/>
      <c r="BS14" s="624" t="s">
        <v>112</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703937</v>
      </c>
      <c r="CS14" s="619"/>
      <c r="CT14" s="619"/>
      <c r="CU14" s="619"/>
      <c r="CV14" s="619"/>
      <c r="CW14" s="619"/>
      <c r="CX14" s="619"/>
      <c r="CY14" s="620"/>
      <c r="CZ14" s="671">
        <v>4.2</v>
      </c>
      <c r="DA14" s="671"/>
      <c r="DB14" s="671"/>
      <c r="DC14" s="671"/>
      <c r="DD14" s="624">
        <v>16485</v>
      </c>
      <c r="DE14" s="619"/>
      <c r="DF14" s="619"/>
      <c r="DG14" s="619"/>
      <c r="DH14" s="619"/>
      <c r="DI14" s="619"/>
      <c r="DJ14" s="619"/>
      <c r="DK14" s="619"/>
      <c r="DL14" s="619"/>
      <c r="DM14" s="619"/>
      <c r="DN14" s="619"/>
      <c r="DO14" s="619"/>
      <c r="DP14" s="620"/>
      <c r="DQ14" s="624">
        <v>574590</v>
      </c>
      <c r="DR14" s="619"/>
      <c r="DS14" s="619"/>
      <c r="DT14" s="619"/>
      <c r="DU14" s="619"/>
      <c r="DV14" s="619"/>
      <c r="DW14" s="619"/>
      <c r="DX14" s="619"/>
      <c r="DY14" s="619"/>
      <c r="DZ14" s="619"/>
      <c r="EA14" s="619"/>
      <c r="EB14" s="619"/>
      <c r="EC14" s="654"/>
    </row>
    <row r="15" spans="2:143" ht="11.25" customHeight="1" x14ac:dyDescent="0.15">
      <c r="B15" s="615" t="s">
        <v>240</v>
      </c>
      <c r="C15" s="616"/>
      <c r="D15" s="616"/>
      <c r="E15" s="616"/>
      <c r="F15" s="616"/>
      <c r="G15" s="616"/>
      <c r="H15" s="616"/>
      <c r="I15" s="616"/>
      <c r="J15" s="616"/>
      <c r="K15" s="616"/>
      <c r="L15" s="616"/>
      <c r="M15" s="616"/>
      <c r="N15" s="616"/>
      <c r="O15" s="616"/>
      <c r="P15" s="616"/>
      <c r="Q15" s="617"/>
      <c r="R15" s="618">
        <v>5025</v>
      </c>
      <c r="S15" s="619"/>
      <c r="T15" s="619"/>
      <c r="U15" s="619"/>
      <c r="V15" s="619"/>
      <c r="W15" s="619"/>
      <c r="X15" s="619"/>
      <c r="Y15" s="620"/>
      <c r="Z15" s="671">
        <v>0</v>
      </c>
      <c r="AA15" s="671"/>
      <c r="AB15" s="671"/>
      <c r="AC15" s="671"/>
      <c r="AD15" s="672">
        <v>5025</v>
      </c>
      <c r="AE15" s="672"/>
      <c r="AF15" s="672"/>
      <c r="AG15" s="672"/>
      <c r="AH15" s="672"/>
      <c r="AI15" s="672"/>
      <c r="AJ15" s="672"/>
      <c r="AK15" s="672"/>
      <c r="AL15" s="641">
        <v>0</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186229</v>
      </c>
      <c r="BH15" s="619"/>
      <c r="BI15" s="619"/>
      <c r="BJ15" s="619"/>
      <c r="BK15" s="619"/>
      <c r="BL15" s="619"/>
      <c r="BM15" s="619"/>
      <c r="BN15" s="620"/>
      <c r="BO15" s="671">
        <v>8.1999999999999993</v>
      </c>
      <c r="BP15" s="671"/>
      <c r="BQ15" s="671"/>
      <c r="BR15" s="671"/>
      <c r="BS15" s="624" t="s">
        <v>112</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1105642</v>
      </c>
      <c r="CS15" s="619"/>
      <c r="CT15" s="619"/>
      <c r="CU15" s="619"/>
      <c r="CV15" s="619"/>
      <c r="CW15" s="619"/>
      <c r="CX15" s="619"/>
      <c r="CY15" s="620"/>
      <c r="CZ15" s="671">
        <v>6.5</v>
      </c>
      <c r="DA15" s="671"/>
      <c r="DB15" s="671"/>
      <c r="DC15" s="671"/>
      <c r="DD15" s="624">
        <v>104859</v>
      </c>
      <c r="DE15" s="619"/>
      <c r="DF15" s="619"/>
      <c r="DG15" s="619"/>
      <c r="DH15" s="619"/>
      <c r="DI15" s="619"/>
      <c r="DJ15" s="619"/>
      <c r="DK15" s="619"/>
      <c r="DL15" s="619"/>
      <c r="DM15" s="619"/>
      <c r="DN15" s="619"/>
      <c r="DO15" s="619"/>
      <c r="DP15" s="620"/>
      <c r="DQ15" s="624">
        <v>957743</v>
      </c>
      <c r="DR15" s="619"/>
      <c r="DS15" s="619"/>
      <c r="DT15" s="619"/>
      <c r="DU15" s="619"/>
      <c r="DV15" s="619"/>
      <c r="DW15" s="619"/>
      <c r="DX15" s="619"/>
      <c r="DY15" s="619"/>
      <c r="DZ15" s="619"/>
      <c r="EA15" s="619"/>
      <c r="EB15" s="619"/>
      <c r="EC15" s="654"/>
    </row>
    <row r="16" spans="2:143" ht="11.25" customHeight="1" x14ac:dyDescent="0.15">
      <c r="B16" s="615" t="s">
        <v>243</v>
      </c>
      <c r="C16" s="616"/>
      <c r="D16" s="616"/>
      <c r="E16" s="616"/>
      <c r="F16" s="616"/>
      <c r="G16" s="616"/>
      <c r="H16" s="616"/>
      <c r="I16" s="616"/>
      <c r="J16" s="616"/>
      <c r="K16" s="616"/>
      <c r="L16" s="616"/>
      <c r="M16" s="616"/>
      <c r="N16" s="616"/>
      <c r="O16" s="616"/>
      <c r="P16" s="616"/>
      <c r="Q16" s="617"/>
      <c r="R16" s="618">
        <v>8350346</v>
      </c>
      <c r="S16" s="619"/>
      <c r="T16" s="619"/>
      <c r="U16" s="619"/>
      <c r="V16" s="619"/>
      <c r="W16" s="619"/>
      <c r="X16" s="619"/>
      <c r="Y16" s="620"/>
      <c r="Z16" s="671">
        <v>46.4</v>
      </c>
      <c r="AA16" s="671"/>
      <c r="AB16" s="671"/>
      <c r="AC16" s="671"/>
      <c r="AD16" s="672">
        <v>7587162</v>
      </c>
      <c r="AE16" s="672"/>
      <c r="AF16" s="672"/>
      <c r="AG16" s="672"/>
      <c r="AH16" s="672"/>
      <c r="AI16" s="672"/>
      <c r="AJ16" s="672"/>
      <c r="AK16" s="672"/>
      <c r="AL16" s="641">
        <v>71.599999999999994</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v>32</v>
      </c>
      <c r="BH16" s="619"/>
      <c r="BI16" s="619"/>
      <c r="BJ16" s="619"/>
      <c r="BK16" s="619"/>
      <c r="BL16" s="619"/>
      <c r="BM16" s="619"/>
      <c r="BN16" s="620"/>
      <c r="BO16" s="671">
        <v>0</v>
      </c>
      <c r="BP16" s="671"/>
      <c r="BQ16" s="671"/>
      <c r="BR16" s="671"/>
      <c r="BS16" s="624" t="s">
        <v>112</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250207</v>
      </c>
      <c r="CS16" s="619"/>
      <c r="CT16" s="619"/>
      <c r="CU16" s="619"/>
      <c r="CV16" s="619"/>
      <c r="CW16" s="619"/>
      <c r="CX16" s="619"/>
      <c r="CY16" s="620"/>
      <c r="CZ16" s="671">
        <v>1.5</v>
      </c>
      <c r="DA16" s="671"/>
      <c r="DB16" s="671"/>
      <c r="DC16" s="671"/>
      <c r="DD16" s="624" t="s">
        <v>112</v>
      </c>
      <c r="DE16" s="619"/>
      <c r="DF16" s="619"/>
      <c r="DG16" s="619"/>
      <c r="DH16" s="619"/>
      <c r="DI16" s="619"/>
      <c r="DJ16" s="619"/>
      <c r="DK16" s="619"/>
      <c r="DL16" s="619"/>
      <c r="DM16" s="619"/>
      <c r="DN16" s="619"/>
      <c r="DO16" s="619"/>
      <c r="DP16" s="620"/>
      <c r="DQ16" s="624">
        <v>168238</v>
      </c>
      <c r="DR16" s="619"/>
      <c r="DS16" s="619"/>
      <c r="DT16" s="619"/>
      <c r="DU16" s="619"/>
      <c r="DV16" s="619"/>
      <c r="DW16" s="619"/>
      <c r="DX16" s="619"/>
      <c r="DY16" s="619"/>
      <c r="DZ16" s="619"/>
      <c r="EA16" s="619"/>
      <c r="EB16" s="619"/>
      <c r="EC16" s="654"/>
    </row>
    <row r="17" spans="2:133" ht="11.25" customHeight="1" x14ac:dyDescent="0.15">
      <c r="B17" s="615" t="s">
        <v>246</v>
      </c>
      <c r="C17" s="616"/>
      <c r="D17" s="616"/>
      <c r="E17" s="616"/>
      <c r="F17" s="616"/>
      <c r="G17" s="616"/>
      <c r="H17" s="616"/>
      <c r="I17" s="616"/>
      <c r="J17" s="616"/>
      <c r="K17" s="616"/>
      <c r="L17" s="616"/>
      <c r="M17" s="616"/>
      <c r="N17" s="616"/>
      <c r="O17" s="616"/>
      <c r="P17" s="616"/>
      <c r="Q17" s="617"/>
      <c r="R17" s="618">
        <v>7587162</v>
      </c>
      <c r="S17" s="619"/>
      <c r="T17" s="619"/>
      <c r="U17" s="619"/>
      <c r="V17" s="619"/>
      <c r="W17" s="619"/>
      <c r="X17" s="619"/>
      <c r="Y17" s="620"/>
      <c r="Z17" s="671">
        <v>42.1</v>
      </c>
      <c r="AA17" s="671"/>
      <c r="AB17" s="671"/>
      <c r="AC17" s="671"/>
      <c r="AD17" s="672">
        <v>7587162</v>
      </c>
      <c r="AE17" s="672"/>
      <c r="AF17" s="672"/>
      <c r="AG17" s="672"/>
      <c r="AH17" s="672"/>
      <c r="AI17" s="672"/>
      <c r="AJ17" s="672"/>
      <c r="AK17" s="672"/>
      <c r="AL17" s="641">
        <v>71.599999999999994</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v>5593</v>
      </c>
      <c r="BH17" s="619"/>
      <c r="BI17" s="619"/>
      <c r="BJ17" s="619"/>
      <c r="BK17" s="619"/>
      <c r="BL17" s="619"/>
      <c r="BM17" s="619"/>
      <c r="BN17" s="620"/>
      <c r="BO17" s="671">
        <v>0.2</v>
      </c>
      <c r="BP17" s="671"/>
      <c r="BQ17" s="671"/>
      <c r="BR17" s="671"/>
      <c r="BS17" s="624" t="s">
        <v>112</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2624663</v>
      </c>
      <c r="CS17" s="619"/>
      <c r="CT17" s="619"/>
      <c r="CU17" s="619"/>
      <c r="CV17" s="619"/>
      <c r="CW17" s="619"/>
      <c r="CX17" s="619"/>
      <c r="CY17" s="620"/>
      <c r="CZ17" s="671">
        <v>15.5</v>
      </c>
      <c r="DA17" s="671"/>
      <c r="DB17" s="671"/>
      <c r="DC17" s="671"/>
      <c r="DD17" s="624" t="s">
        <v>112</v>
      </c>
      <c r="DE17" s="619"/>
      <c r="DF17" s="619"/>
      <c r="DG17" s="619"/>
      <c r="DH17" s="619"/>
      <c r="DI17" s="619"/>
      <c r="DJ17" s="619"/>
      <c r="DK17" s="619"/>
      <c r="DL17" s="619"/>
      <c r="DM17" s="619"/>
      <c r="DN17" s="619"/>
      <c r="DO17" s="619"/>
      <c r="DP17" s="620"/>
      <c r="DQ17" s="624">
        <v>2610744</v>
      </c>
      <c r="DR17" s="619"/>
      <c r="DS17" s="619"/>
      <c r="DT17" s="619"/>
      <c r="DU17" s="619"/>
      <c r="DV17" s="619"/>
      <c r="DW17" s="619"/>
      <c r="DX17" s="619"/>
      <c r="DY17" s="619"/>
      <c r="DZ17" s="619"/>
      <c r="EA17" s="619"/>
      <c r="EB17" s="619"/>
      <c r="EC17" s="654"/>
    </row>
    <row r="18" spans="2:133" ht="11.25" customHeight="1" x14ac:dyDescent="0.15">
      <c r="B18" s="615" t="s">
        <v>249</v>
      </c>
      <c r="C18" s="616"/>
      <c r="D18" s="616"/>
      <c r="E18" s="616"/>
      <c r="F18" s="616"/>
      <c r="G18" s="616"/>
      <c r="H18" s="616"/>
      <c r="I18" s="616"/>
      <c r="J18" s="616"/>
      <c r="K18" s="616"/>
      <c r="L18" s="616"/>
      <c r="M18" s="616"/>
      <c r="N18" s="616"/>
      <c r="O18" s="616"/>
      <c r="P18" s="616"/>
      <c r="Q18" s="617"/>
      <c r="R18" s="618">
        <v>763184</v>
      </c>
      <c r="S18" s="619"/>
      <c r="T18" s="619"/>
      <c r="U18" s="619"/>
      <c r="V18" s="619"/>
      <c r="W18" s="619"/>
      <c r="X18" s="619"/>
      <c r="Y18" s="620"/>
      <c r="Z18" s="671">
        <v>4.2</v>
      </c>
      <c r="AA18" s="671"/>
      <c r="AB18" s="671"/>
      <c r="AC18" s="671"/>
      <c r="AD18" s="672" t="s">
        <v>112</v>
      </c>
      <c r="AE18" s="672"/>
      <c r="AF18" s="672"/>
      <c r="AG18" s="672"/>
      <c r="AH18" s="672"/>
      <c r="AI18" s="672"/>
      <c r="AJ18" s="672"/>
      <c r="AK18" s="672"/>
      <c r="AL18" s="641" t="s">
        <v>112</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112</v>
      </c>
      <c r="BH18" s="619"/>
      <c r="BI18" s="619"/>
      <c r="BJ18" s="619"/>
      <c r="BK18" s="619"/>
      <c r="BL18" s="619"/>
      <c r="BM18" s="619"/>
      <c r="BN18" s="620"/>
      <c r="BO18" s="671" t="s">
        <v>112</v>
      </c>
      <c r="BP18" s="671"/>
      <c r="BQ18" s="671"/>
      <c r="BR18" s="671"/>
      <c r="BS18" s="624" t="s">
        <v>112</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112</v>
      </c>
      <c r="CS18" s="619"/>
      <c r="CT18" s="619"/>
      <c r="CU18" s="619"/>
      <c r="CV18" s="619"/>
      <c r="CW18" s="619"/>
      <c r="CX18" s="619"/>
      <c r="CY18" s="620"/>
      <c r="CZ18" s="671" t="s">
        <v>112</v>
      </c>
      <c r="DA18" s="671"/>
      <c r="DB18" s="671"/>
      <c r="DC18" s="671"/>
      <c r="DD18" s="624" t="s">
        <v>112</v>
      </c>
      <c r="DE18" s="619"/>
      <c r="DF18" s="619"/>
      <c r="DG18" s="619"/>
      <c r="DH18" s="619"/>
      <c r="DI18" s="619"/>
      <c r="DJ18" s="619"/>
      <c r="DK18" s="619"/>
      <c r="DL18" s="619"/>
      <c r="DM18" s="619"/>
      <c r="DN18" s="619"/>
      <c r="DO18" s="619"/>
      <c r="DP18" s="620"/>
      <c r="DQ18" s="624" t="s">
        <v>112</v>
      </c>
      <c r="DR18" s="619"/>
      <c r="DS18" s="619"/>
      <c r="DT18" s="619"/>
      <c r="DU18" s="619"/>
      <c r="DV18" s="619"/>
      <c r="DW18" s="619"/>
      <c r="DX18" s="619"/>
      <c r="DY18" s="619"/>
      <c r="DZ18" s="619"/>
      <c r="EA18" s="619"/>
      <c r="EB18" s="619"/>
      <c r="EC18" s="654"/>
    </row>
    <row r="19" spans="2:133" ht="11.25" customHeight="1" x14ac:dyDescent="0.15">
      <c r="B19" s="615" t="s">
        <v>252</v>
      </c>
      <c r="C19" s="616"/>
      <c r="D19" s="616"/>
      <c r="E19" s="616"/>
      <c r="F19" s="616"/>
      <c r="G19" s="616"/>
      <c r="H19" s="616"/>
      <c r="I19" s="616"/>
      <c r="J19" s="616"/>
      <c r="K19" s="616"/>
      <c r="L19" s="616"/>
      <c r="M19" s="616"/>
      <c r="N19" s="616"/>
      <c r="O19" s="616"/>
      <c r="P19" s="616"/>
      <c r="Q19" s="617"/>
      <c r="R19" s="618" t="s">
        <v>112</v>
      </c>
      <c r="S19" s="619"/>
      <c r="T19" s="619"/>
      <c r="U19" s="619"/>
      <c r="V19" s="619"/>
      <c r="W19" s="619"/>
      <c r="X19" s="619"/>
      <c r="Y19" s="620"/>
      <c r="Z19" s="671" t="s">
        <v>112</v>
      </c>
      <c r="AA19" s="671"/>
      <c r="AB19" s="671"/>
      <c r="AC19" s="671"/>
      <c r="AD19" s="672" t="s">
        <v>112</v>
      </c>
      <c r="AE19" s="672"/>
      <c r="AF19" s="672"/>
      <c r="AG19" s="672"/>
      <c r="AH19" s="672"/>
      <c r="AI19" s="672"/>
      <c r="AJ19" s="672"/>
      <c r="AK19" s="672"/>
      <c r="AL19" s="641" t="s">
        <v>112</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21283</v>
      </c>
      <c r="BH19" s="619"/>
      <c r="BI19" s="619"/>
      <c r="BJ19" s="619"/>
      <c r="BK19" s="619"/>
      <c r="BL19" s="619"/>
      <c r="BM19" s="619"/>
      <c r="BN19" s="620"/>
      <c r="BO19" s="671">
        <v>0.9</v>
      </c>
      <c r="BP19" s="671"/>
      <c r="BQ19" s="671"/>
      <c r="BR19" s="671"/>
      <c r="BS19" s="624" t="s">
        <v>112</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112</v>
      </c>
      <c r="CS19" s="619"/>
      <c r="CT19" s="619"/>
      <c r="CU19" s="619"/>
      <c r="CV19" s="619"/>
      <c r="CW19" s="619"/>
      <c r="CX19" s="619"/>
      <c r="CY19" s="620"/>
      <c r="CZ19" s="671" t="s">
        <v>112</v>
      </c>
      <c r="DA19" s="671"/>
      <c r="DB19" s="671"/>
      <c r="DC19" s="671"/>
      <c r="DD19" s="624" t="s">
        <v>112</v>
      </c>
      <c r="DE19" s="619"/>
      <c r="DF19" s="619"/>
      <c r="DG19" s="619"/>
      <c r="DH19" s="619"/>
      <c r="DI19" s="619"/>
      <c r="DJ19" s="619"/>
      <c r="DK19" s="619"/>
      <c r="DL19" s="619"/>
      <c r="DM19" s="619"/>
      <c r="DN19" s="619"/>
      <c r="DO19" s="619"/>
      <c r="DP19" s="620"/>
      <c r="DQ19" s="624" t="s">
        <v>112</v>
      </c>
      <c r="DR19" s="619"/>
      <c r="DS19" s="619"/>
      <c r="DT19" s="619"/>
      <c r="DU19" s="619"/>
      <c r="DV19" s="619"/>
      <c r="DW19" s="619"/>
      <c r="DX19" s="619"/>
      <c r="DY19" s="619"/>
      <c r="DZ19" s="619"/>
      <c r="EA19" s="619"/>
      <c r="EB19" s="619"/>
      <c r="EC19" s="654"/>
    </row>
    <row r="20" spans="2:133" ht="11.25" customHeight="1" x14ac:dyDescent="0.15">
      <c r="B20" s="615" t="s">
        <v>255</v>
      </c>
      <c r="C20" s="616"/>
      <c r="D20" s="616"/>
      <c r="E20" s="616"/>
      <c r="F20" s="616"/>
      <c r="G20" s="616"/>
      <c r="H20" s="616"/>
      <c r="I20" s="616"/>
      <c r="J20" s="616"/>
      <c r="K20" s="616"/>
      <c r="L20" s="616"/>
      <c r="M20" s="616"/>
      <c r="N20" s="616"/>
      <c r="O20" s="616"/>
      <c r="P20" s="616"/>
      <c r="Q20" s="617"/>
      <c r="R20" s="618">
        <v>11360983</v>
      </c>
      <c r="S20" s="619"/>
      <c r="T20" s="619"/>
      <c r="U20" s="619"/>
      <c r="V20" s="619"/>
      <c r="W20" s="619"/>
      <c r="X20" s="619"/>
      <c r="Y20" s="620"/>
      <c r="Z20" s="671">
        <v>63.1</v>
      </c>
      <c r="AA20" s="671"/>
      <c r="AB20" s="671"/>
      <c r="AC20" s="671"/>
      <c r="AD20" s="672">
        <v>10597799</v>
      </c>
      <c r="AE20" s="672"/>
      <c r="AF20" s="672"/>
      <c r="AG20" s="672"/>
      <c r="AH20" s="672"/>
      <c r="AI20" s="672"/>
      <c r="AJ20" s="672"/>
      <c r="AK20" s="672"/>
      <c r="AL20" s="641">
        <v>100</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21283</v>
      </c>
      <c r="BH20" s="619"/>
      <c r="BI20" s="619"/>
      <c r="BJ20" s="619"/>
      <c r="BK20" s="619"/>
      <c r="BL20" s="619"/>
      <c r="BM20" s="619"/>
      <c r="BN20" s="620"/>
      <c r="BO20" s="671">
        <v>0.9</v>
      </c>
      <c r="BP20" s="671"/>
      <c r="BQ20" s="671"/>
      <c r="BR20" s="671"/>
      <c r="BS20" s="624" t="s">
        <v>112</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16921023</v>
      </c>
      <c r="CS20" s="619"/>
      <c r="CT20" s="619"/>
      <c r="CU20" s="619"/>
      <c r="CV20" s="619"/>
      <c r="CW20" s="619"/>
      <c r="CX20" s="619"/>
      <c r="CY20" s="620"/>
      <c r="CZ20" s="671">
        <v>100</v>
      </c>
      <c r="DA20" s="671"/>
      <c r="DB20" s="671"/>
      <c r="DC20" s="671"/>
      <c r="DD20" s="624">
        <v>1066901</v>
      </c>
      <c r="DE20" s="619"/>
      <c r="DF20" s="619"/>
      <c r="DG20" s="619"/>
      <c r="DH20" s="619"/>
      <c r="DI20" s="619"/>
      <c r="DJ20" s="619"/>
      <c r="DK20" s="619"/>
      <c r="DL20" s="619"/>
      <c r="DM20" s="619"/>
      <c r="DN20" s="619"/>
      <c r="DO20" s="619"/>
      <c r="DP20" s="620"/>
      <c r="DQ20" s="624">
        <v>12044371</v>
      </c>
      <c r="DR20" s="619"/>
      <c r="DS20" s="619"/>
      <c r="DT20" s="619"/>
      <c r="DU20" s="619"/>
      <c r="DV20" s="619"/>
      <c r="DW20" s="619"/>
      <c r="DX20" s="619"/>
      <c r="DY20" s="619"/>
      <c r="DZ20" s="619"/>
      <c r="EA20" s="619"/>
      <c r="EB20" s="619"/>
      <c r="EC20" s="654"/>
    </row>
    <row r="21" spans="2:133" ht="11.25" customHeight="1" x14ac:dyDescent="0.15">
      <c r="B21" s="615" t="s">
        <v>258</v>
      </c>
      <c r="C21" s="616"/>
      <c r="D21" s="616"/>
      <c r="E21" s="616"/>
      <c r="F21" s="616"/>
      <c r="G21" s="616"/>
      <c r="H21" s="616"/>
      <c r="I21" s="616"/>
      <c r="J21" s="616"/>
      <c r="K21" s="616"/>
      <c r="L21" s="616"/>
      <c r="M21" s="616"/>
      <c r="N21" s="616"/>
      <c r="O21" s="616"/>
      <c r="P21" s="616"/>
      <c r="Q21" s="617"/>
      <c r="R21" s="618">
        <v>2363</v>
      </c>
      <c r="S21" s="619"/>
      <c r="T21" s="619"/>
      <c r="U21" s="619"/>
      <c r="V21" s="619"/>
      <c r="W21" s="619"/>
      <c r="X21" s="619"/>
      <c r="Y21" s="620"/>
      <c r="Z21" s="671">
        <v>0</v>
      </c>
      <c r="AA21" s="671"/>
      <c r="AB21" s="671"/>
      <c r="AC21" s="671"/>
      <c r="AD21" s="672">
        <v>2363</v>
      </c>
      <c r="AE21" s="672"/>
      <c r="AF21" s="672"/>
      <c r="AG21" s="672"/>
      <c r="AH21" s="672"/>
      <c r="AI21" s="672"/>
      <c r="AJ21" s="672"/>
      <c r="AK21" s="672"/>
      <c r="AL21" s="641">
        <v>0</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v>21283</v>
      </c>
      <c r="BH21" s="619"/>
      <c r="BI21" s="619"/>
      <c r="BJ21" s="619"/>
      <c r="BK21" s="619"/>
      <c r="BL21" s="619"/>
      <c r="BM21" s="619"/>
      <c r="BN21" s="620"/>
      <c r="BO21" s="671">
        <v>0.9</v>
      </c>
      <c r="BP21" s="671"/>
      <c r="BQ21" s="671"/>
      <c r="BR21" s="671"/>
      <c r="BS21" s="624" t="s">
        <v>112</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260</v>
      </c>
      <c r="C22" s="616"/>
      <c r="D22" s="616"/>
      <c r="E22" s="616"/>
      <c r="F22" s="616"/>
      <c r="G22" s="616"/>
      <c r="H22" s="616"/>
      <c r="I22" s="616"/>
      <c r="J22" s="616"/>
      <c r="K22" s="616"/>
      <c r="L22" s="616"/>
      <c r="M22" s="616"/>
      <c r="N22" s="616"/>
      <c r="O22" s="616"/>
      <c r="P22" s="616"/>
      <c r="Q22" s="617"/>
      <c r="R22" s="618">
        <v>136548</v>
      </c>
      <c r="S22" s="619"/>
      <c r="T22" s="619"/>
      <c r="U22" s="619"/>
      <c r="V22" s="619"/>
      <c r="W22" s="619"/>
      <c r="X22" s="619"/>
      <c r="Y22" s="620"/>
      <c r="Z22" s="671">
        <v>0.8</v>
      </c>
      <c r="AA22" s="671"/>
      <c r="AB22" s="671"/>
      <c r="AC22" s="671"/>
      <c r="AD22" s="672" t="s">
        <v>112</v>
      </c>
      <c r="AE22" s="672"/>
      <c r="AF22" s="672"/>
      <c r="AG22" s="672"/>
      <c r="AH22" s="672"/>
      <c r="AI22" s="672"/>
      <c r="AJ22" s="672"/>
      <c r="AK22" s="672"/>
      <c r="AL22" s="641" t="s">
        <v>112</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112</v>
      </c>
      <c r="BH22" s="619"/>
      <c r="BI22" s="619"/>
      <c r="BJ22" s="619"/>
      <c r="BK22" s="619"/>
      <c r="BL22" s="619"/>
      <c r="BM22" s="619"/>
      <c r="BN22" s="620"/>
      <c r="BO22" s="671" t="s">
        <v>112</v>
      </c>
      <c r="BP22" s="671"/>
      <c r="BQ22" s="671"/>
      <c r="BR22" s="671"/>
      <c r="BS22" s="624" t="s">
        <v>112</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263</v>
      </c>
      <c r="C23" s="616"/>
      <c r="D23" s="616"/>
      <c r="E23" s="616"/>
      <c r="F23" s="616"/>
      <c r="G23" s="616"/>
      <c r="H23" s="616"/>
      <c r="I23" s="616"/>
      <c r="J23" s="616"/>
      <c r="K23" s="616"/>
      <c r="L23" s="616"/>
      <c r="M23" s="616"/>
      <c r="N23" s="616"/>
      <c r="O23" s="616"/>
      <c r="P23" s="616"/>
      <c r="Q23" s="617"/>
      <c r="R23" s="618">
        <v>140035</v>
      </c>
      <c r="S23" s="619"/>
      <c r="T23" s="619"/>
      <c r="U23" s="619"/>
      <c r="V23" s="619"/>
      <c r="W23" s="619"/>
      <c r="X23" s="619"/>
      <c r="Y23" s="620"/>
      <c r="Z23" s="671">
        <v>0.8</v>
      </c>
      <c r="AA23" s="671"/>
      <c r="AB23" s="671"/>
      <c r="AC23" s="671"/>
      <c r="AD23" s="672" t="s">
        <v>112</v>
      </c>
      <c r="AE23" s="672"/>
      <c r="AF23" s="672"/>
      <c r="AG23" s="672"/>
      <c r="AH23" s="672"/>
      <c r="AI23" s="672"/>
      <c r="AJ23" s="672"/>
      <c r="AK23" s="672"/>
      <c r="AL23" s="641" t="s">
        <v>112</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112</v>
      </c>
      <c r="BH23" s="619"/>
      <c r="BI23" s="619"/>
      <c r="BJ23" s="619"/>
      <c r="BK23" s="619"/>
      <c r="BL23" s="619"/>
      <c r="BM23" s="619"/>
      <c r="BN23" s="620"/>
      <c r="BO23" s="671" t="s">
        <v>112</v>
      </c>
      <c r="BP23" s="671"/>
      <c r="BQ23" s="671"/>
      <c r="BR23" s="671"/>
      <c r="BS23" s="624" t="s">
        <v>112</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x14ac:dyDescent="0.15">
      <c r="B24" s="615" t="s">
        <v>270</v>
      </c>
      <c r="C24" s="616"/>
      <c r="D24" s="616"/>
      <c r="E24" s="616"/>
      <c r="F24" s="616"/>
      <c r="G24" s="616"/>
      <c r="H24" s="616"/>
      <c r="I24" s="616"/>
      <c r="J24" s="616"/>
      <c r="K24" s="616"/>
      <c r="L24" s="616"/>
      <c r="M24" s="616"/>
      <c r="N24" s="616"/>
      <c r="O24" s="616"/>
      <c r="P24" s="616"/>
      <c r="Q24" s="617"/>
      <c r="R24" s="618">
        <v>43393</v>
      </c>
      <c r="S24" s="619"/>
      <c r="T24" s="619"/>
      <c r="U24" s="619"/>
      <c r="V24" s="619"/>
      <c r="W24" s="619"/>
      <c r="X24" s="619"/>
      <c r="Y24" s="620"/>
      <c r="Z24" s="671">
        <v>0.2</v>
      </c>
      <c r="AA24" s="671"/>
      <c r="AB24" s="671"/>
      <c r="AC24" s="671"/>
      <c r="AD24" s="672" t="s">
        <v>112</v>
      </c>
      <c r="AE24" s="672"/>
      <c r="AF24" s="672"/>
      <c r="AG24" s="672"/>
      <c r="AH24" s="672"/>
      <c r="AI24" s="672"/>
      <c r="AJ24" s="672"/>
      <c r="AK24" s="672"/>
      <c r="AL24" s="641" t="s">
        <v>112</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112</v>
      </c>
      <c r="BH24" s="619"/>
      <c r="BI24" s="619"/>
      <c r="BJ24" s="619"/>
      <c r="BK24" s="619"/>
      <c r="BL24" s="619"/>
      <c r="BM24" s="619"/>
      <c r="BN24" s="620"/>
      <c r="BO24" s="671" t="s">
        <v>112</v>
      </c>
      <c r="BP24" s="671"/>
      <c r="BQ24" s="671"/>
      <c r="BR24" s="671"/>
      <c r="BS24" s="624" t="s">
        <v>112</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8370643</v>
      </c>
      <c r="CS24" s="669"/>
      <c r="CT24" s="669"/>
      <c r="CU24" s="669"/>
      <c r="CV24" s="669"/>
      <c r="CW24" s="669"/>
      <c r="CX24" s="669"/>
      <c r="CY24" s="716"/>
      <c r="CZ24" s="720">
        <v>49.5</v>
      </c>
      <c r="DA24" s="721"/>
      <c r="DB24" s="721"/>
      <c r="DC24" s="722"/>
      <c r="DD24" s="715">
        <v>6019245</v>
      </c>
      <c r="DE24" s="669"/>
      <c r="DF24" s="669"/>
      <c r="DG24" s="669"/>
      <c r="DH24" s="669"/>
      <c r="DI24" s="669"/>
      <c r="DJ24" s="669"/>
      <c r="DK24" s="716"/>
      <c r="DL24" s="715">
        <v>6000179</v>
      </c>
      <c r="DM24" s="669"/>
      <c r="DN24" s="669"/>
      <c r="DO24" s="669"/>
      <c r="DP24" s="669"/>
      <c r="DQ24" s="669"/>
      <c r="DR24" s="669"/>
      <c r="DS24" s="669"/>
      <c r="DT24" s="669"/>
      <c r="DU24" s="669"/>
      <c r="DV24" s="716"/>
      <c r="DW24" s="717">
        <v>53.8</v>
      </c>
      <c r="DX24" s="686"/>
      <c r="DY24" s="686"/>
      <c r="DZ24" s="686"/>
      <c r="EA24" s="686"/>
      <c r="EB24" s="686"/>
      <c r="EC24" s="718"/>
    </row>
    <row r="25" spans="2:133" ht="11.25" customHeight="1" x14ac:dyDescent="0.15">
      <c r="B25" s="615" t="s">
        <v>273</v>
      </c>
      <c r="C25" s="616"/>
      <c r="D25" s="616"/>
      <c r="E25" s="616"/>
      <c r="F25" s="616"/>
      <c r="G25" s="616"/>
      <c r="H25" s="616"/>
      <c r="I25" s="616"/>
      <c r="J25" s="616"/>
      <c r="K25" s="616"/>
      <c r="L25" s="616"/>
      <c r="M25" s="616"/>
      <c r="N25" s="616"/>
      <c r="O25" s="616"/>
      <c r="P25" s="616"/>
      <c r="Q25" s="617"/>
      <c r="R25" s="618">
        <v>1931432</v>
      </c>
      <c r="S25" s="619"/>
      <c r="T25" s="619"/>
      <c r="U25" s="619"/>
      <c r="V25" s="619"/>
      <c r="W25" s="619"/>
      <c r="X25" s="619"/>
      <c r="Y25" s="620"/>
      <c r="Z25" s="671">
        <v>10.7</v>
      </c>
      <c r="AA25" s="671"/>
      <c r="AB25" s="671"/>
      <c r="AC25" s="671"/>
      <c r="AD25" s="672" t="s">
        <v>112</v>
      </c>
      <c r="AE25" s="672"/>
      <c r="AF25" s="672"/>
      <c r="AG25" s="672"/>
      <c r="AH25" s="672"/>
      <c r="AI25" s="672"/>
      <c r="AJ25" s="672"/>
      <c r="AK25" s="672"/>
      <c r="AL25" s="641" t="s">
        <v>112</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112</v>
      </c>
      <c r="BH25" s="619"/>
      <c r="BI25" s="619"/>
      <c r="BJ25" s="619"/>
      <c r="BK25" s="619"/>
      <c r="BL25" s="619"/>
      <c r="BM25" s="619"/>
      <c r="BN25" s="620"/>
      <c r="BO25" s="671" t="s">
        <v>112</v>
      </c>
      <c r="BP25" s="671"/>
      <c r="BQ25" s="671"/>
      <c r="BR25" s="671"/>
      <c r="BS25" s="624" t="s">
        <v>112</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2776277</v>
      </c>
      <c r="CS25" s="637"/>
      <c r="CT25" s="637"/>
      <c r="CU25" s="637"/>
      <c r="CV25" s="637"/>
      <c r="CW25" s="637"/>
      <c r="CX25" s="637"/>
      <c r="CY25" s="638"/>
      <c r="CZ25" s="621">
        <v>16.399999999999999</v>
      </c>
      <c r="DA25" s="639"/>
      <c r="DB25" s="639"/>
      <c r="DC25" s="640"/>
      <c r="DD25" s="624">
        <v>2569663</v>
      </c>
      <c r="DE25" s="637"/>
      <c r="DF25" s="637"/>
      <c r="DG25" s="637"/>
      <c r="DH25" s="637"/>
      <c r="DI25" s="637"/>
      <c r="DJ25" s="637"/>
      <c r="DK25" s="638"/>
      <c r="DL25" s="624">
        <v>2556297</v>
      </c>
      <c r="DM25" s="637"/>
      <c r="DN25" s="637"/>
      <c r="DO25" s="637"/>
      <c r="DP25" s="637"/>
      <c r="DQ25" s="637"/>
      <c r="DR25" s="637"/>
      <c r="DS25" s="637"/>
      <c r="DT25" s="637"/>
      <c r="DU25" s="637"/>
      <c r="DV25" s="638"/>
      <c r="DW25" s="641">
        <v>22.9</v>
      </c>
      <c r="DX25" s="642"/>
      <c r="DY25" s="642"/>
      <c r="DZ25" s="642"/>
      <c r="EA25" s="642"/>
      <c r="EB25" s="642"/>
      <c r="EC25" s="643"/>
    </row>
    <row r="26" spans="2:133" ht="11.25" customHeight="1" x14ac:dyDescent="0.15">
      <c r="B26" s="712" t="s">
        <v>276</v>
      </c>
      <c r="C26" s="713"/>
      <c r="D26" s="713"/>
      <c r="E26" s="713"/>
      <c r="F26" s="713"/>
      <c r="G26" s="713"/>
      <c r="H26" s="713"/>
      <c r="I26" s="713"/>
      <c r="J26" s="713"/>
      <c r="K26" s="713"/>
      <c r="L26" s="713"/>
      <c r="M26" s="713"/>
      <c r="N26" s="713"/>
      <c r="O26" s="713"/>
      <c r="P26" s="713"/>
      <c r="Q26" s="714"/>
      <c r="R26" s="618" t="s">
        <v>112</v>
      </c>
      <c r="S26" s="619"/>
      <c r="T26" s="619"/>
      <c r="U26" s="619"/>
      <c r="V26" s="619"/>
      <c r="W26" s="619"/>
      <c r="X26" s="619"/>
      <c r="Y26" s="620"/>
      <c r="Z26" s="671" t="s">
        <v>112</v>
      </c>
      <c r="AA26" s="671"/>
      <c r="AB26" s="671"/>
      <c r="AC26" s="671"/>
      <c r="AD26" s="672" t="s">
        <v>112</v>
      </c>
      <c r="AE26" s="672"/>
      <c r="AF26" s="672"/>
      <c r="AG26" s="672"/>
      <c r="AH26" s="672"/>
      <c r="AI26" s="672"/>
      <c r="AJ26" s="672"/>
      <c r="AK26" s="672"/>
      <c r="AL26" s="641" t="s">
        <v>112</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112</v>
      </c>
      <c r="BH26" s="619"/>
      <c r="BI26" s="619"/>
      <c r="BJ26" s="619"/>
      <c r="BK26" s="619"/>
      <c r="BL26" s="619"/>
      <c r="BM26" s="619"/>
      <c r="BN26" s="620"/>
      <c r="BO26" s="671" t="s">
        <v>112</v>
      </c>
      <c r="BP26" s="671"/>
      <c r="BQ26" s="671"/>
      <c r="BR26" s="671"/>
      <c r="BS26" s="624" t="s">
        <v>112</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1524775</v>
      </c>
      <c r="CS26" s="619"/>
      <c r="CT26" s="619"/>
      <c r="CU26" s="619"/>
      <c r="CV26" s="619"/>
      <c r="CW26" s="619"/>
      <c r="CX26" s="619"/>
      <c r="CY26" s="620"/>
      <c r="CZ26" s="621">
        <v>9</v>
      </c>
      <c r="DA26" s="639"/>
      <c r="DB26" s="639"/>
      <c r="DC26" s="640"/>
      <c r="DD26" s="624">
        <v>1410035</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x14ac:dyDescent="0.15">
      <c r="B27" s="615" t="s">
        <v>279</v>
      </c>
      <c r="C27" s="616"/>
      <c r="D27" s="616"/>
      <c r="E27" s="616"/>
      <c r="F27" s="616"/>
      <c r="G27" s="616"/>
      <c r="H27" s="616"/>
      <c r="I27" s="616"/>
      <c r="J27" s="616"/>
      <c r="K27" s="616"/>
      <c r="L27" s="616"/>
      <c r="M27" s="616"/>
      <c r="N27" s="616"/>
      <c r="O27" s="616"/>
      <c r="P27" s="616"/>
      <c r="Q27" s="617"/>
      <c r="R27" s="618">
        <v>1107426</v>
      </c>
      <c r="S27" s="619"/>
      <c r="T27" s="619"/>
      <c r="U27" s="619"/>
      <c r="V27" s="619"/>
      <c r="W27" s="619"/>
      <c r="X27" s="619"/>
      <c r="Y27" s="620"/>
      <c r="Z27" s="671">
        <v>6.2</v>
      </c>
      <c r="AA27" s="671"/>
      <c r="AB27" s="671"/>
      <c r="AC27" s="671"/>
      <c r="AD27" s="672" t="s">
        <v>112</v>
      </c>
      <c r="AE27" s="672"/>
      <c r="AF27" s="672"/>
      <c r="AG27" s="672"/>
      <c r="AH27" s="672"/>
      <c r="AI27" s="672"/>
      <c r="AJ27" s="672"/>
      <c r="AK27" s="672"/>
      <c r="AL27" s="641" t="s">
        <v>112</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2270234</v>
      </c>
      <c r="BH27" s="619"/>
      <c r="BI27" s="619"/>
      <c r="BJ27" s="619"/>
      <c r="BK27" s="619"/>
      <c r="BL27" s="619"/>
      <c r="BM27" s="619"/>
      <c r="BN27" s="620"/>
      <c r="BO27" s="671">
        <v>100</v>
      </c>
      <c r="BP27" s="671"/>
      <c r="BQ27" s="671"/>
      <c r="BR27" s="671"/>
      <c r="BS27" s="624" t="s">
        <v>112</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2969703</v>
      </c>
      <c r="CS27" s="637"/>
      <c r="CT27" s="637"/>
      <c r="CU27" s="637"/>
      <c r="CV27" s="637"/>
      <c r="CW27" s="637"/>
      <c r="CX27" s="637"/>
      <c r="CY27" s="638"/>
      <c r="CZ27" s="621">
        <v>17.600000000000001</v>
      </c>
      <c r="DA27" s="639"/>
      <c r="DB27" s="639"/>
      <c r="DC27" s="640"/>
      <c r="DD27" s="624">
        <v>838838</v>
      </c>
      <c r="DE27" s="637"/>
      <c r="DF27" s="637"/>
      <c r="DG27" s="637"/>
      <c r="DH27" s="637"/>
      <c r="DI27" s="637"/>
      <c r="DJ27" s="637"/>
      <c r="DK27" s="638"/>
      <c r="DL27" s="624">
        <v>833838</v>
      </c>
      <c r="DM27" s="637"/>
      <c r="DN27" s="637"/>
      <c r="DO27" s="637"/>
      <c r="DP27" s="637"/>
      <c r="DQ27" s="637"/>
      <c r="DR27" s="637"/>
      <c r="DS27" s="637"/>
      <c r="DT27" s="637"/>
      <c r="DU27" s="637"/>
      <c r="DV27" s="638"/>
      <c r="DW27" s="641">
        <v>7.5</v>
      </c>
      <c r="DX27" s="642"/>
      <c r="DY27" s="642"/>
      <c r="DZ27" s="642"/>
      <c r="EA27" s="642"/>
      <c r="EB27" s="642"/>
      <c r="EC27" s="643"/>
    </row>
    <row r="28" spans="2:133" ht="11.25" customHeight="1" x14ac:dyDescent="0.15">
      <c r="B28" s="615" t="s">
        <v>282</v>
      </c>
      <c r="C28" s="616"/>
      <c r="D28" s="616"/>
      <c r="E28" s="616"/>
      <c r="F28" s="616"/>
      <c r="G28" s="616"/>
      <c r="H28" s="616"/>
      <c r="I28" s="616"/>
      <c r="J28" s="616"/>
      <c r="K28" s="616"/>
      <c r="L28" s="616"/>
      <c r="M28" s="616"/>
      <c r="N28" s="616"/>
      <c r="O28" s="616"/>
      <c r="P28" s="616"/>
      <c r="Q28" s="617"/>
      <c r="R28" s="618">
        <v>25678</v>
      </c>
      <c r="S28" s="619"/>
      <c r="T28" s="619"/>
      <c r="U28" s="619"/>
      <c r="V28" s="619"/>
      <c r="W28" s="619"/>
      <c r="X28" s="619"/>
      <c r="Y28" s="620"/>
      <c r="Z28" s="671">
        <v>0.1</v>
      </c>
      <c r="AA28" s="671"/>
      <c r="AB28" s="671"/>
      <c r="AC28" s="671"/>
      <c r="AD28" s="672" t="s">
        <v>112</v>
      </c>
      <c r="AE28" s="672"/>
      <c r="AF28" s="672"/>
      <c r="AG28" s="672"/>
      <c r="AH28" s="672"/>
      <c r="AI28" s="672"/>
      <c r="AJ28" s="672"/>
      <c r="AK28" s="672"/>
      <c r="AL28" s="641" t="s">
        <v>112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2624663</v>
      </c>
      <c r="CS28" s="619"/>
      <c r="CT28" s="619"/>
      <c r="CU28" s="619"/>
      <c r="CV28" s="619"/>
      <c r="CW28" s="619"/>
      <c r="CX28" s="619"/>
      <c r="CY28" s="620"/>
      <c r="CZ28" s="621">
        <v>15.5</v>
      </c>
      <c r="DA28" s="639"/>
      <c r="DB28" s="639"/>
      <c r="DC28" s="640"/>
      <c r="DD28" s="624">
        <v>2610744</v>
      </c>
      <c r="DE28" s="619"/>
      <c r="DF28" s="619"/>
      <c r="DG28" s="619"/>
      <c r="DH28" s="619"/>
      <c r="DI28" s="619"/>
      <c r="DJ28" s="619"/>
      <c r="DK28" s="620"/>
      <c r="DL28" s="624">
        <v>2610044</v>
      </c>
      <c r="DM28" s="619"/>
      <c r="DN28" s="619"/>
      <c r="DO28" s="619"/>
      <c r="DP28" s="619"/>
      <c r="DQ28" s="619"/>
      <c r="DR28" s="619"/>
      <c r="DS28" s="619"/>
      <c r="DT28" s="619"/>
      <c r="DU28" s="619"/>
      <c r="DV28" s="620"/>
      <c r="DW28" s="641">
        <v>23.4</v>
      </c>
      <c r="DX28" s="642"/>
      <c r="DY28" s="642"/>
      <c r="DZ28" s="642"/>
      <c r="EA28" s="642"/>
      <c r="EB28" s="642"/>
      <c r="EC28" s="643"/>
    </row>
    <row r="29" spans="2:133" ht="11.25" customHeight="1" x14ac:dyDescent="0.15">
      <c r="B29" s="615" t="s">
        <v>284</v>
      </c>
      <c r="C29" s="616"/>
      <c r="D29" s="616"/>
      <c r="E29" s="616"/>
      <c r="F29" s="616"/>
      <c r="G29" s="616"/>
      <c r="H29" s="616"/>
      <c r="I29" s="616"/>
      <c r="J29" s="616"/>
      <c r="K29" s="616"/>
      <c r="L29" s="616"/>
      <c r="M29" s="616"/>
      <c r="N29" s="616"/>
      <c r="O29" s="616"/>
      <c r="P29" s="616"/>
      <c r="Q29" s="617"/>
      <c r="R29" s="618">
        <v>46440</v>
      </c>
      <c r="S29" s="619"/>
      <c r="T29" s="619"/>
      <c r="U29" s="619"/>
      <c r="V29" s="619"/>
      <c r="W29" s="619"/>
      <c r="X29" s="619"/>
      <c r="Y29" s="620"/>
      <c r="Z29" s="671">
        <v>0.3</v>
      </c>
      <c r="AA29" s="671"/>
      <c r="AB29" s="671"/>
      <c r="AC29" s="671"/>
      <c r="AD29" s="672" t="s">
        <v>112</v>
      </c>
      <c r="AE29" s="672"/>
      <c r="AF29" s="672"/>
      <c r="AG29" s="672"/>
      <c r="AH29" s="672"/>
      <c r="AI29" s="672"/>
      <c r="AJ29" s="672"/>
      <c r="AK29" s="672"/>
      <c r="AL29" s="641" t="s">
        <v>112</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2624661</v>
      </c>
      <c r="CS29" s="637"/>
      <c r="CT29" s="637"/>
      <c r="CU29" s="637"/>
      <c r="CV29" s="637"/>
      <c r="CW29" s="637"/>
      <c r="CX29" s="637"/>
      <c r="CY29" s="638"/>
      <c r="CZ29" s="621">
        <v>15.5</v>
      </c>
      <c r="DA29" s="639"/>
      <c r="DB29" s="639"/>
      <c r="DC29" s="640"/>
      <c r="DD29" s="624">
        <v>2610742</v>
      </c>
      <c r="DE29" s="637"/>
      <c r="DF29" s="637"/>
      <c r="DG29" s="637"/>
      <c r="DH29" s="637"/>
      <c r="DI29" s="637"/>
      <c r="DJ29" s="637"/>
      <c r="DK29" s="638"/>
      <c r="DL29" s="624">
        <v>2610042</v>
      </c>
      <c r="DM29" s="637"/>
      <c r="DN29" s="637"/>
      <c r="DO29" s="637"/>
      <c r="DP29" s="637"/>
      <c r="DQ29" s="637"/>
      <c r="DR29" s="637"/>
      <c r="DS29" s="637"/>
      <c r="DT29" s="637"/>
      <c r="DU29" s="637"/>
      <c r="DV29" s="638"/>
      <c r="DW29" s="641">
        <v>23.4</v>
      </c>
      <c r="DX29" s="642"/>
      <c r="DY29" s="642"/>
      <c r="DZ29" s="642"/>
      <c r="EA29" s="642"/>
      <c r="EB29" s="642"/>
      <c r="EC29" s="643"/>
    </row>
    <row r="30" spans="2:133" ht="11.25" customHeight="1" x14ac:dyDescent="0.15">
      <c r="B30" s="615" t="s">
        <v>289</v>
      </c>
      <c r="C30" s="616"/>
      <c r="D30" s="616"/>
      <c r="E30" s="616"/>
      <c r="F30" s="616"/>
      <c r="G30" s="616"/>
      <c r="H30" s="616"/>
      <c r="I30" s="616"/>
      <c r="J30" s="616"/>
      <c r="K30" s="616"/>
      <c r="L30" s="616"/>
      <c r="M30" s="616"/>
      <c r="N30" s="616"/>
      <c r="O30" s="616"/>
      <c r="P30" s="616"/>
      <c r="Q30" s="617"/>
      <c r="R30" s="618">
        <v>393518</v>
      </c>
      <c r="S30" s="619"/>
      <c r="T30" s="619"/>
      <c r="U30" s="619"/>
      <c r="V30" s="619"/>
      <c r="W30" s="619"/>
      <c r="X30" s="619"/>
      <c r="Y30" s="620"/>
      <c r="Z30" s="671">
        <v>2.2000000000000002</v>
      </c>
      <c r="AA30" s="671"/>
      <c r="AB30" s="671"/>
      <c r="AC30" s="671"/>
      <c r="AD30" s="672" t="s">
        <v>112</v>
      </c>
      <c r="AE30" s="672"/>
      <c r="AF30" s="672"/>
      <c r="AG30" s="672"/>
      <c r="AH30" s="672"/>
      <c r="AI30" s="672"/>
      <c r="AJ30" s="672"/>
      <c r="AK30" s="672"/>
      <c r="AL30" s="641" t="s">
        <v>112</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97.9</v>
      </c>
      <c r="BH30" s="685"/>
      <c r="BI30" s="685"/>
      <c r="BJ30" s="685"/>
      <c r="BK30" s="685"/>
      <c r="BL30" s="685"/>
      <c r="BM30" s="686">
        <v>89.1</v>
      </c>
      <c r="BN30" s="685"/>
      <c r="BO30" s="685"/>
      <c r="BP30" s="685"/>
      <c r="BQ30" s="687"/>
      <c r="BR30" s="684">
        <v>97.7</v>
      </c>
      <c r="BS30" s="685"/>
      <c r="BT30" s="685"/>
      <c r="BU30" s="685"/>
      <c r="BV30" s="685"/>
      <c r="BW30" s="685"/>
      <c r="BX30" s="686">
        <v>87.7</v>
      </c>
      <c r="BY30" s="685"/>
      <c r="BZ30" s="685"/>
      <c r="CA30" s="685"/>
      <c r="CB30" s="687"/>
      <c r="CD30" s="690"/>
      <c r="CE30" s="691"/>
      <c r="CF30" s="655" t="s">
        <v>292</v>
      </c>
      <c r="CG30" s="652"/>
      <c r="CH30" s="652"/>
      <c r="CI30" s="652"/>
      <c r="CJ30" s="652"/>
      <c r="CK30" s="652"/>
      <c r="CL30" s="652"/>
      <c r="CM30" s="652"/>
      <c r="CN30" s="652"/>
      <c r="CO30" s="652"/>
      <c r="CP30" s="652"/>
      <c r="CQ30" s="653"/>
      <c r="CR30" s="618">
        <v>2455802</v>
      </c>
      <c r="CS30" s="619"/>
      <c r="CT30" s="619"/>
      <c r="CU30" s="619"/>
      <c r="CV30" s="619"/>
      <c r="CW30" s="619"/>
      <c r="CX30" s="619"/>
      <c r="CY30" s="620"/>
      <c r="CZ30" s="621">
        <v>14.5</v>
      </c>
      <c r="DA30" s="639"/>
      <c r="DB30" s="639"/>
      <c r="DC30" s="640"/>
      <c r="DD30" s="624">
        <v>2442281</v>
      </c>
      <c r="DE30" s="619"/>
      <c r="DF30" s="619"/>
      <c r="DG30" s="619"/>
      <c r="DH30" s="619"/>
      <c r="DI30" s="619"/>
      <c r="DJ30" s="619"/>
      <c r="DK30" s="620"/>
      <c r="DL30" s="624">
        <v>2441581</v>
      </c>
      <c r="DM30" s="619"/>
      <c r="DN30" s="619"/>
      <c r="DO30" s="619"/>
      <c r="DP30" s="619"/>
      <c r="DQ30" s="619"/>
      <c r="DR30" s="619"/>
      <c r="DS30" s="619"/>
      <c r="DT30" s="619"/>
      <c r="DU30" s="619"/>
      <c r="DV30" s="620"/>
      <c r="DW30" s="641">
        <v>21.9</v>
      </c>
      <c r="DX30" s="642"/>
      <c r="DY30" s="642"/>
      <c r="DZ30" s="642"/>
      <c r="EA30" s="642"/>
      <c r="EB30" s="642"/>
      <c r="EC30" s="643"/>
    </row>
    <row r="31" spans="2:133" ht="11.25" customHeight="1" x14ac:dyDescent="0.15">
      <c r="B31" s="615" t="s">
        <v>293</v>
      </c>
      <c r="C31" s="616"/>
      <c r="D31" s="616"/>
      <c r="E31" s="616"/>
      <c r="F31" s="616"/>
      <c r="G31" s="616"/>
      <c r="H31" s="616"/>
      <c r="I31" s="616"/>
      <c r="J31" s="616"/>
      <c r="K31" s="616"/>
      <c r="L31" s="616"/>
      <c r="M31" s="616"/>
      <c r="N31" s="616"/>
      <c r="O31" s="616"/>
      <c r="P31" s="616"/>
      <c r="Q31" s="617"/>
      <c r="R31" s="618">
        <v>931142</v>
      </c>
      <c r="S31" s="619"/>
      <c r="T31" s="619"/>
      <c r="U31" s="619"/>
      <c r="V31" s="619"/>
      <c r="W31" s="619"/>
      <c r="X31" s="619"/>
      <c r="Y31" s="620"/>
      <c r="Z31" s="671">
        <v>5.2</v>
      </c>
      <c r="AA31" s="671"/>
      <c r="AB31" s="671"/>
      <c r="AC31" s="671"/>
      <c r="AD31" s="672" t="s">
        <v>112</v>
      </c>
      <c r="AE31" s="672"/>
      <c r="AF31" s="672"/>
      <c r="AG31" s="672"/>
      <c r="AH31" s="672"/>
      <c r="AI31" s="672"/>
      <c r="AJ31" s="672"/>
      <c r="AK31" s="672"/>
      <c r="AL31" s="641" t="s">
        <v>112</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98.9</v>
      </c>
      <c r="BH31" s="637"/>
      <c r="BI31" s="637"/>
      <c r="BJ31" s="637"/>
      <c r="BK31" s="637"/>
      <c r="BL31" s="637"/>
      <c r="BM31" s="673">
        <v>93.6</v>
      </c>
      <c r="BN31" s="683"/>
      <c r="BO31" s="683"/>
      <c r="BP31" s="683"/>
      <c r="BQ31" s="647"/>
      <c r="BR31" s="682">
        <v>98.9</v>
      </c>
      <c r="BS31" s="637"/>
      <c r="BT31" s="637"/>
      <c r="BU31" s="637"/>
      <c r="BV31" s="637"/>
      <c r="BW31" s="637"/>
      <c r="BX31" s="673">
        <v>92</v>
      </c>
      <c r="BY31" s="683"/>
      <c r="BZ31" s="683"/>
      <c r="CA31" s="683"/>
      <c r="CB31" s="647"/>
      <c r="CD31" s="690"/>
      <c r="CE31" s="691"/>
      <c r="CF31" s="655" t="s">
        <v>296</v>
      </c>
      <c r="CG31" s="652"/>
      <c r="CH31" s="652"/>
      <c r="CI31" s="652"/>
      <c r="CJ31" s="652"/>
      <c r="CK31" s="652"/>
      <c r="CL31" s="652"/>
      <c r="CM31" s="652"/>
      <c r="CN31" s="652"/>
      <c r="CO31" s="652"/>
      <c r="CP31" s="652"/>
      <c r="CQ31" s="653"/>
      <c r="CR31" s="618">
        <v>168859</v>
      </c>
      <c r="CS31" s="637"/>
      <c r="CT31" s="637"/>
      <c r="CU31" s="637"/>
      <c r="CV31" s="637"/>
      <c r="CW31" s="637"/>
      <c r="CX31" s="637"/>
      <c r="CY31" s="638"/>
      <c r="CZ31" s="621">
        <v>1</v>
      </c>
      <c r="DA31" s="639"/>
      <c r="DB31" s="639"/>
      <c r="DC31" s="640"/>
      <c r="DD31" s="624">
        <v>168461</v>
      </c>
      <c r="DE31" s="637"/>
      <c r="DF31" s="637"/>
      <c r="DG31" s="637"/>
      <c r="DH31" s="637"/>
      <c r="DI31" s="637"/>
      <c r="DJ31" s="637"/>
      <c r="DK31" s="638"/>
      <c r="DL31" s="624">
        <v>168461</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297</v>
      </c>
      <c r="C32" s="616"/>
      <c r="D32" s="616"/>
      <c r="E32" s="616"/>
      <c r="F32" s="616"/>
      <c r="G32" s="616"/>
      <c r="H32" s="616"/>
      <c r="I32" s="616"/>
      <c r="J32" s="616"/>
      <c r="K32" s="616"/>
      <c r="L32" s="616"/>
      <c r="M32" s="616"/>
      <c r="N32" s="616"/>
      <c r="O32" s="616"/>
      <c r="P32" s="616"/>
      <c r="Q32" s="617"/>
      <c r="R32" s="618">
        <v>215986</v>
      </c>
      <c r="S32" s="619"/>
      <c r="T32" s="619"/>
      <c r="U32" s="619"/>
      <c r="V32" s="619"/>
      <c r="W32" s="619"/>
      <c r="X32" s="619"/>
      <c r="Y32" s="620"/>
      <c r="Z32" s="671">
        <v>1.2</v>
      </c>
      <c r="AA32" s="671"/>
      <c r="AB32" s="671"/>
      <c r="AC32" s="671"/>
      <c r="AD32" s="672">
        <v>1902</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96.8</v>
      </c>
      <c r="BH32" s="603"/>
      <c r="BI32" s="603"/>
      <c r="BJ32" s="603"/>
      <c r="BK32" s="603"/>
      <c r="BL32" s="603"/>
      <c r="BM32" s="666">
        <v>83.6</v>
      </c>
      <c r="BN32" s="603"/>
      <c r="BO32" s="603"/>
      <c r="BP32" s="603"/>
      <c r="BQ32" s="660"/>
      <c r="BR32" s="681">
        <v>96.3</v>
      </c>
      <c r="BS32" s="603"/>
      <c r="BT32" s="603"/>
      <c r="BU32" s="603"/>
      <c r="BV32" s="603"/>
      <c r="BW32" s="603"/>
      <c r="BX32" s="666">
        <v>82.2</v>
      </c>
      <c r="BY32" s="603"/>
      <c r="BZ32" s="603"/>
      <c r="CA32" s="603"/>
      <c r="CB32" s="660"/>
      <c r="CD32" s="692"/>
      <c r="CE32" s="693"/>
      <c r="CF32" s="655" t="s">
        <v>299</v>
      </c>
      <c r="CG32" s="652"/>
      <c r="CH32" s="652"/>
      <c r="CI32" s="652"/>
      <c r="CJ32" s="652"/>
      <c r="CK32" s="652"/>
      <c r="CL32" s="652"/>
      <c r="CM32" s="652"/>
      <c r="CN32" s="652"/>
      <c r="CO32" s="652"/>
      <c r="CP32" s="652"/>
      <c r="CQ32" s="653"/>
      <c r="CR32" s="618">
        <v>2</v>
      </c>
      <c r="CS32" s="619"/>
      <c r="CT32" s="619"/>
      <c r="CU32" s="619"/>
      <c r="CV32" s="619"/>
      <c r="CW32" s="619"/>
      <c r="CX32" s="619"/>
      <c r="CY32" s="620"/>
      <c r="CZ32" s="621">
        <v>0</v>
      </c>
      <c r="DA32" s="639"/>
      <c r="DB32" s="639"/>
      <c r="DC32" s="640"/>
      <c r="DD32" s="624">
        <v>2</v>
      </c>
      <c r="DE32" s="619"/>
      <c r="DF32" s="619"/>
      <c r="DG32" s="619"/>
      <c r="DH32" s="619"/>
      <c r="DI32" s="619"/>
      <c r="DJ32" s="619"/>
      <c r="DK32" s="620"/>
      <c r="DL32" s="624">
        <v>2</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300</v>
      </c>
      <c r="C33" s="616"/>
      <c r="D33" s="616"/>
      <c r="E33" s="616"/>
      <c r="F33" s="616"/>
      <c r="G33" s="616"/>
      <c r="H33" s="616"/>
      <c r="I33" s="616"/>
      <c r="J33" s="616"/>
      <c r="K33" s="616"/>
      <c r="L33" s="616"/>
      <c r="M33" s="616"/>
      <c r="N33" s="616"/>
      <c r="O33" s="616"/>
      <c r="P33" s="616"/>
      <c r="Q33" s="617"/>
      <c r="R33" s="618">
        <v>1670724</v>
      </c>
      <c r="S33" s="619"/>
      <c r="T33" s="619"/>
      <c r="U33" s="619"/>
      <c r="V33" s="619"/>
      <c r="W33" s="619"/>
      <c r="X33" s="619"/>
      <c r="Y33" s="620"/>
      <c r="Z33" s="671">
        <v>9.3000000000000007</v>
      </c>
      <c r="AA33" s="671"/>
      <c r="AB33" s="671"/>
      <c r="AC33" s="671"/>
      <c r="AD33" s="672" t="s">
        <v>112</v>
      </c>
      <c r="AE33" s="672"/>
      <c r="AF33" s="672"/>
      <c r="AG33" s="672"/>
      <c r="AH33" s="672"/>
      <c r="AI33" s="672"/>
      <c r="AJ33" s="672"/>
      <c r="AK33" s="672"/>
      <c r="AL33" s="641" t="s">
        <v>112</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7233272</v>
      </c>
      <c r="CS33" s="637"/>
      <c r="CT33" s="637"/>
      <c r="CU33" s="637"/>
      <c r="CV33" s="637"/>
      <c r="CW33" s="637"/>
      <c r="CX33" s="637"/>
      <c r="CY33" s="638"/>
      <c r="CZ33" s="621">
        <v>42.7</v>
      </c>
      <c r="DA33" s="639"/>
      <c r="DB33" s="639"/>
      <c r="DC33" s="640"/>
      <c r="DD33" s="624">
        <v>5587557</v>
      </c>
      <c r="DE33" s="637"/>
      <c r="DF33" s="637"/>
      <c r="DG33" s="637"/>
      <c r="DH33" s="637"/>
      <c r="DI33" s="637"/>
      <c r="DJ33" s="637"/>
      <c r="DK33" s="638"/>
      <c r="DL33" s="624">
        <v>3892561</v>
      </c>
      <c r="DM33" s="637"/>
      <c r="DN33" s="637"/>
      <c r="DO33" s="637"/>
      <c r="DP33" s="637"/>
      <c r="DQ33" s="637"/>
      <c r="DR33" s="637"/>
      <c r="DS33" s="637"/>
      <c r="DT33" s="637"/>
      <c r="DU33" s="637"/>
      <c r="DV33" s="638"/>
      <c r="DW33" s="641">
        <v>34.9</v>
      </c>
      <c r="DX33" s="642"/>
      <c r="DY33" s="642"/>
      <c r="DZ33" s="642"/>
      <c r="EA33" s="642"/>
      <c r="EB33" s="642"/>
      <c r="EC33" s="643"/>
    </row>
    <row r="34" spans="2:133" ht="11.25" customHeight="1" x14ac:dyDescent="0.15">
      <c r="B34" s="615" t="s">
        <v>302</v>
      </c>
      <c r="C34" s="616"/>
      <c r="D34" s="616"/>
      <c r="E34" s="616"/>
      <c r="F34" s="616"/>
      <c r="G34" s="616"/>
      <c r="H34" s="616"/>
      <c r="I34" s="616"/>
      <c r="J34" s="616"/>
      <c r="K34" s="616"/>
      <c r="L34" s="616"/>
      <c r="M34" s="616"/>
      <c r="N34" s="616"/>
      <c r="O34" s="616"/>
      <c r="P34" s="616"/>
      <c r="Q34" s="617"/>
      <c r="R34" s="618" t="s">
        <v>112</v>
      </c>
      <c r="S34" s="619"/>
      <c r="T34" s="619"/>
      <c r="U34" s="619"/>
      <c r="V34" s="619"/>
      <c r="W34" s="619"/>
      <c r="X34" s="619"/>
      <c r="Y34" s="620"/>
      <c r="Z34" s="671" t="s">
        <v>112</v>
      </c>
      <c r="AA34" s="671"/>
      <c r="AB34" s="671"/>
      <c r="AC34" s="671"/>
      <c r="AD34" s="672" t="s">
        <v>112</v>
      </c>
      <c r="AE34" s="672"/>
      <c r="AF34" s="672"/>
      <c r="AG34" s="672"/>
      <c r="AH34" s="672"/>
      <c r="AI34" s="672"/>
      <c r="AJ34" s="672"/>
      <c r="AK34" s="672"/>
      <c r="AL34" s="641" t="s">
        <v>112</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1399332</v>
      </c>
      <c r="CS34" s="619"/>
      <c r="CT34" s="619"/>
      <c r="CU34" s="619"/>
      <c r="CV34" s="619"/>
      <c r="CW34" s="619"/>
      <c r="CX34" s="619"/>
      <c r="CY34" s="620"/>
      <c r="CZ34" s="621">
        <v>8.3000000000000007</v>
      </c>
      <c r="DA34" s="639"/>
      <c r="DB34" s="639"/>
      <c r="DC34" s="640"/>
      <c r="DD34" s="624">
        <v>1072664</v>
      </c>
      <c r="DE34" s="619"/>
      <c r="DF34" s="619"/>
      <c r="DG34" s="619"/>
      <c r="DH34" s="619"/>
      <c r="DI34" s="619"/>
      <c r="DJ34" s="619"/>
      <c r="DK34" s="620"/>
      <c r="DL34" s="624">
        <v>1024816</v>
      </c>
      <c r="DM34" s="619"/>
      <c r="DN34" s="619"/>
      <c r="DO34" s="619"/>
      <c r="DP34" s="619"/>
      <c r="DQ34" s="619"/>
      <c r="DR34" s="619"/>
      <c r="DS34" s="619"/>
      <c r="DT34" s="619"/>
      <c r="DU34" s="619"/>
      <c r="DV34" s="620"/>
      <c r="DW34" s="641">
        <v>9.1999999999999993</v>
      </c>
      <c r="DX34" s="642"/>
      <c r="DY34" s="642"/>
      <c r="DZ34" s="642"/>
      <c r="EA34" s="642"/>
      <c r="EB34" s="642"/>
      <c r="EC34" s="643"/>
    </row>
    <row r="35" spans="2:133" ht="11.25" customHeight="1" x14ac:dyDescent="0.15">
      <c r="B35" s="615" t="s">
        <v>306</v>
      </c>
      <c r="C35" s="616"/>
      <c r="D35" s="616"/>
      <c r="E35" s="616"/>
      <c r="F35" s="616"/>
      <c r="G35" s="616"/>
      <c r="H35" s="616"/>
      <c r="I35" s="616"/>
      <c r="J35" s="616"/>
      <c r="K35" s="616"/>
      <c r="L35" s="616"/>
      <c r="M35" s="616"/>
      <c r="N35" s="616"/>
      <c r="O35" s="616"/>
      <c r="P35" s="616"/>
      <c r="Q35" s="617"/>
      <c r="R35" s="618">
        <v>555524</v>
      </c>
      <c r="S35" s="619"/>
      <c r="T35" s="619"/>
      <c r="U35" s="619"/>
      <c r="V35" s="619"/>
      <c r="W35" s="619"/>
      <c r="X35" s="619"/>
      <c r="Y35" s="620"/>
      <c r="Z35" s="671">
        <v>3.1</v>
      </c>
      <c r="AA35" s="671"/>
      <c r="AB35" s="671"/>
      <c r="AC35" s="671"/>
      <c r="AD35" s="672" t="s">
        <v>112</v>
      </c>
      <c r="AE35" s="672"/>
      <c r="AF35" s="672"/>
      <c r="AG35" s="672"/>
      <c r="AH35" s="672"/>
      <c r="AI35" s="672"/>
      <c r="AJ35" s="672"/>
      <c r="AK35" s="672"/>
      <c r="AL35" s="641" t="s">
        <v>112</v>
      </c>
      <c r="AM35" s="673"/>
      <c r="AN35" s="673"/>
      <c r="AO35" s="674"/>
      <c r="AP35" s="186"/>
      <c r="AQ35" s="675" t="s">
        <v>307</v>
      </c>
      <c r="AR35" s="676"/>
      <c r="AS35" s="676"/>
      <c r="AT35" s="676"/>
      <c r="AU35" s="676"/>
      <c r="AV35" s="676"/>
      <c r="AW35" s="676"/>
      <c r="AX35" s="676"/>
      <c r="AY35" s="677"/>
      <c r="AZ35" s="668">
        <v>2697355</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306511</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65533</v>
      </c>
      <c r="CS35" s="637"/>
      <c r="CT35" s="637"/>
      <c r="CU35" s="637"/>
      <c r="CV35" s="637"/>
      <c r="CW35" s="637"/>
      <c r="CX35" s="637"/>
      <c r="CY35" s="638"/>
      <c r="CZ35" s="621">
        <v>0.4</v>
      </c>
      <c r="DA35" s="639"/>
      <c r="DB35" s="639"/>
      <c r="DC35" s="640"/>
      <c r="DD35" s="624">
        <v>58435</v>
      </c>
      <c r="DE35" s="637"/>
      <c r="DF35" s="637"/>
      <c r="DG35" s="637"/>
      <c r="DH35" s="637"/>
      <c r="DI35" s="637"/>
      <c r="DJ35" s="637"/>
      <c r="DK35" s="638"/>
      <c r="DL35" s="624">
        <v>40864</v>
      </c>
      <c r="DM35" s="637"/>
      <c r="DN35" s="637"/>
      <c r="DO35" s="637"/>
      <c r="DP35" s="637"/>
      <c r="DQ35" s="637"/>
      <c r="DR35" s="637"/>
      <c r="DS35" s="637"/>
      <c r="DT35" s="637"/>
      <c r="DU35" s="637"/>
      <c r="DV35" s="638"/>
      <c r="DW35" s="641">
        <v>0.4</v>
      </c>
      <c r="DX35" s="642"/>
      <c r="DY35" s="642"/>
      <c r="DZ35" s="642"/>
      <c r="EA35" s="642"/>
      <c r="EB35" s="642"/>
      <c r="EC35" s="643"/>
    </row>
    <row r="36" spans="2:133" ht="11.25" customHeight="1" x14ac:dyDescent="0.15">
      <c r="B36" s="599" t="s">
        <v>310</v>
      </c>
      <c r="C36" s="600"/>
      <c r="D36" s="600"/>
      <c r="E36" s="600"/>
      <c r="F36" s="600"/>
      <c r="G36" s="600"/>
      <c r="H36" s="600"/>
      <c r="I36" s="600"/>
      <c r="J36" s="600"/>
      <c r="K36" s="600"/>
      <c r="L36" s="600"/>
      <c r="M36" s="600"/>
      <c r="N36" s="600"/>
      <c r="O36" s="600"/>
      <c r="P36" s="600"/>
      <c r="Q36" s="601"/>
      <c r="R36" s="602">
        <v>18005668</v>
      </c>
      <c r="S36" s="659"/>
      <c r="T36" s="659"/>
      <c r="U36" s="659"/>
      <c r="V36" s="659"/>
      <c r="W36" s="659"/>
      <c r="X36" s="659"/>
      <c r="Y36" s="662"/>
      <c r="Z36" s="663">
        <v>100</v>
      </c>
      <c r="AA36" s="663"/>
      <c r="AB36" s="663"/>
      <c r="AC36" s="663"/>
      <c r="AD36" s="664">
        <v>10602064</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482200</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15989</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2588065</v>
      </c>
      <c r="CS36" s="619"/>
      <c r="CT36" s="619"/>
      <c r="CU36" s="619"/>
      <c r="CV36" s="619"/>
      <c r="CW36" s="619"/>
      <c r="CX36" s="619"/>
      <c r="CY36" s="620"/>
      <c r="CZ36" s="621">
        <v>15.3</v>
      </c>
      <c r="DA36" s="639"/>
      <c r="DB36" s="639"/>
      <c r="DC36" s="640"/>
      <c r="DD36" s="624">
        <v>1990604</v>
      </c>
      <c r="DE36" s="619"/>
      <c r="DF36" s="619"/>
      <c r="DG36" s="619"/>
      <c r="DH36" s="619"/>
      <c r="DI36" s="619"/>
      <c r="DJ36" s="619"/>
      <c r="DK36" s="620"/>
      <c r="DL36" s="624">
        <v>1372542</v>
      </c>
      <c r="DM36" s="619"/>
      <c r="DN36" s="619"/>
      <c r="DO36" s="619"/>
      <c r="DP36" s="619"/>
      <c r="DQ36" s="619"/>
      <c r="DR36" s="619"/>
      <c r="DS36" s="619"/>
      <c r="DT36" s="619"/>
      <c r="DU36" s="619"/>
      <c r="DV36" s="620"/>
      <c r="DW36" s="641">
        <v>12.3</v>
      </c>
      <c r="DX36" s="642"/>
      <c r="DY36" s="642"/>
      <c r="DZ36" s="642"/>
      <c r="EA36" s="642"/>
      <c r="EB36" s="642"/>
      <c r="EC36" s="643"/>
    </row>
    <row r="37" spans="2:133" ht="11.25" customHeight="1" x14ac:dyDescent="0.15">
      <c r="AQ37" s="644" t="s">
        <v>314</v>
      </c>
      <c r="AR37" s="645"/>
      <c r="AS37" s="645"/>
      <c r="AT37" s="645"/>
      <c r="AU37" s="645"/>
      <c r="AV37" s="645"/>
      <c r="AW37" s="645"/>
      <c r="AX37" s="645"/>
      <c r="AY37" s="646"/>
      <c r="AZ37" s="618">
        <v>177260</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5037</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1100705</v>
      </c>
      <c r="CS37" s="637"/>
      <c r="CT37" s="637"/>
      <c r="CU37" s="637"/>
      <c r="CV37" s="637"/>
      <c r="CW37" s="637"/>
      <c r="CX37" s="637"/>
      <c r="CY37" s="638"/>
      <c r="CZ37" s="621">
        <v>6.5</v>
      </c>
      <c r="DA37" s="639"/>
      <c r="DB37" s="639"/>
      <c r="DC37" s="640"/>
      <c r="DD37" s="624">
        <v>995242</v>
      </c>
      <c r="DE37" s="637"/>
      <c r="DF37" s="637"/>
      <c r="DG37" s="637"/>
      <c r="DH37" s="637"/>
      <c r="DI37" s="637"/>
      <c r="DJ37" s="637"/>
      <c r="DK37" s="638"/>
      <c r="DL37" s="624">
        <v>548476</v>
      </c>
      <c r="DM37" s="637"/>
      <c r="DN37" s="637"/>
      <c r="DO37" s="637"/>
      <c r="DP37" s="637"/>
      <c r="DQ37" s="637"/>
      <c r="DR37" s="637"/>
      <c r="DS37" s="637"/>
      <c r="DT37" s="637"/>
      <c r="DU37" s="637"/>
      <c r="DV37" s="638"/>
      <c r="DW37" s="641">
        <v>4.9000000000000004</v>
      </c>
      <c r="DX37" s="642"/>
      <c r="DY37" s="642"/>
      <c r="DZ37" s="642"/>
      <c r="EA37" s="642"/>
      <c r="EB37" s="642"/>
      <c r="EC37" s="643"/>
    </row>
    <row r="38" spans="2:133" ht="11.25" customHeight="1" x14ac:dyDescent="0.15">
      <c r="AQ38" s="644" t="s">
        <v>317</v>
      </c>
      <c r="AR38" s="645"/>
      <c r="AS38" s="645"/>
      <c r="AT38" s="645"/>
      <c r="AU38" s="645"/>
      <c r="AV38" s="645"/>
      <c r="AW38" s="645"/>
      <c r="AX38" s="645"/>
      <c r="AY38" s="646"/>
      <c r="AZ38" s="618">
        <v>135060</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8874</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2080095</v>
      </c>
      <c r="CS38" s="619"/>
      <c r="CT38" s="619"/>
      <c r="CU38" s="619"/>
      <c r="CV38" s="619"/>
      <c r="CW38" s="619"/>
      <c r="CX38" s="619"/>
      <c r="CY38" s="620"/>
      <c r="CZ38" s="621">
        <v>12.3</v>
      </c>
      <c r="DA38" s="639"/>
      <c r="DB38" s="639"/>
      <c r="DC38" s="640"/>
      <c r="DD38" s="624">
        <v>1747565</v>
      </c>
      <c r="DE38" s="619"/>
      <c r="DF38" s="619"/>
      <c r="DG38" s="619"/>
      <c r="DH38" s="619"/>
      <c r="DI38" s="619"/>
      <c r="DJ38" s="619"/>
      <c r="DK38" s="620"/>
      <c r="DL38" s="624">
        <v>1454288</v>
      </c>
      <c r="DM38" s="619"/>
      <c r="DN38" s="619"/>
      <c r="DO38" s="619"/>
      <c r="DP38" s="619"/>
      <c r="DQ38" s="619"/>
      <c r="DR38" s="619"/>
      <c r="DS38" s="619"/>
      <c r="DT38" s="619"/>
      <c r="DU38" s="619"/>
      <c r="DV38" s="620"/>
      <c r="DW38" s="641">
        <v>13</v>
      </c>
      <c r="DX38" s="642"/>
      <c r="DY38" s="642"/>
      <c r="DZ38" s="642"/>
      <c r="EA38" s="642"/>
      <c r="EB38" s="642"/>
      <c r="EC38" s="643"/>
    </row>
    <row r="39" spans="2:133" ht="11.25" customHeight="1" x14ac:dyDescent="0.15">
      <c r="AQ39" s="644" t="s">
        <v>320</v>
      </c>
      <c r="AR39" s="645"/>
      <c r="AS39" s="645"/>
      <c r="AT39" s="645"/>
      <c r="AU39" s="645"/>
      <c r="AV39" s="645"/>
      <c r="AW39" s="645"/>
      <c r="AX39" s="645"/>
      <c r="AY39" s="646"/>
      <c r="AZ39" s="618">
        <v>8581</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90</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779786</v>
      </c>
      <c r="CS39" s="637"/>
      <c r="CT39" s="637"/>
      <c r="CU39" s="637"/>
      <c r="CV39" s="637"/>
      <c r="CW39" s="637"/>
      <c r="CX39" s="637"/>
      <c r="CY39" s="638"/>
      <c r="CZ39" s="621">
        <v>4.5999999999999996</v>
      </c>
      <c r="DA39" s="639"/>
      <c r="DB39" s="639"/>
      <c r="DC39" s="640"/>
      <c r="DD39" s="624">
        <v>706048</v>
      </c>
      <c r="DE39" s="637"/>
      <c r="DF39" s="637"/>
      <c r="DG39" s="637"/>
      <c r="DH39" s="637"/>
      <c r="DI39" s="637"/>
      <c r="DJ39" s="637"/>
      <c r="DK39" s="638"/>
      <c r="DL39" s="624" t="s">
        <v>324</v>
      </c>
      <c r="DM39" s="637"/>
      <c r="DN39" s="637"/>
      <c r="DO39" s="637"/>
      <c r="DP39" s="637"/>
      <c r="DQ39" s="637"/>
      <c r="DR39" s="637"/>
      <c r="DS39" s="637"/>
      <c r="DT39" s="637"/>
      <c r="DU39" s="637"/>
      <c r="DV39" s="638"/>
      <c r="DW39" s="641" t="s">
        <v>324</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325</v>
      </c>
      <c r="AR40" s="645"/>
      <c r="AS40" s="645"/>
      <c r="AT40" s="645"/>
      <c r="AU40" s="645"/>
      <c r="AV40" s="645"/>
      <c r="AW40" s="645"/>
      <c r="AX40" s="645"/>
      <c r="AY40" s="646"/>
      <c r="AZ40" s="618">
        <v>589779</v>
      </c>
      <c r="BA40" s="619"/>
      <c r="BB40" s="619"/>
      <c r="BC40" s="619"/>
      <c r="BD40" s="637"/>
      <c r="BE40" s="637"/>
      <c r="BF40" s="647"/>
      <c r="BG40" s="648"/>
      <c r="BH40" s="649"/>
      <c r="BI40" s="649"/>
      <c r="BJ40" s="649"/>
      <c r="BK40" s="649"/>
      <c r="BL40" s="187"/>
      <c r="BM40" s="652" t="s">
        <v>326</v>
      </c>
      <c r="BN40" s="652"/>
      <c r="BO40" s="652"/>
      <c r="BP40" s="652"/>
      <c r="BQ40" s="652"/>
      <c r="BR40" s="652"/>
      <c r="BS40" s="652"/>
      <c r="BT40" s="652"/>
      <c r="BU40" s="653"/>
      <c r="BV40" s="618">
        <v>154</v>
      </c>
      <c r="BW40" s="619"/>
      <c r="BX40" s="619"/>
      <c r="BY40" s="619"/>
      <c r="BZ40" s="619"/>
      <c r="CA40" s="619"/>
      <c r="CB40" s="654"/>
      <c r="CD40" s="655" t="s">
        <v>327</v>
      </c>
      <c r="CE40" s="652"/>
      <c r="CF40" s="652"/>
      <c r="CG40" s="652"/>
      <c r="CH40" s="652"/>
      <c r="CI40" s="652"/>
      <c r="CJ40" s="652"/>
      <c r="CK40" s="652"/>
      <c r="CL40" s="652"/>
      <c r="CM40" s="652"/>
      <c r="CN40" s="652"/>
      <c r="CO40" s="652"/>
      <c r="CP40" s="652"/>
      <c r="CQ40" s="653"/>
      <c r="CR40" s="618">
        <v>320461</v>
      </c>
      <c r="CS40" s="619"/>
      <c r="CT40" s="619"/>
      <c r="CU40" s="619"/>
      <c r="CV40" s="619"/>
      <c r="CW40" s="619"/>
      <c r="CX40" s="619"/>
      <c r="CY40" s="620"/>
      <c r="CZ40" s="621">
        <v>1.9</v>
      </c>
      <c r="DA40" s="639"/>
      <c r="DB40" s="639"/>
      <c r="DC40" s="640"/>
      <c r="DD40" s="624">
        <v>12241</v>
      </c>
      <c r="DE40" s="619"/>
      <c r="DF40" s="619"/>
      <c r="DG40" s="619"/>
      <c r="DH40" s="619"/>
      <c r="DI40" s="619"/>
      <c r="DJ40" s="619"/>
      <c r="DK40" s="620"/>
      <c r="DL40" s="624">
        <v>51</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328</v>
      </c>
      <c r="AR41" s="657"/>
      <c r="AS41" s="657"/>
      <c r="AT41" s="657"/>
      <c r="AU41" s="657"/>
      <c r="AV41" s="657"/>
      <c r="AW41" s="657"/>
      <c r="AX41" s="657"/>
      <c r="AY41" s="658"/>
      <c r="AZ41" s="602">
        <v>1304475</v>
      </c>
      <c r="BA41" s="659"/>
      <c r="BB41" s="659"/>
      <c r="BC41" s="659"/>
      <c r="BD41" s="603"/>
      <c r="BE41" s="603"/>
      <c r="BF41" s="660"/>
      <c r="BG41" s="650"/>
      <c r="BH41" s="651"/>
      <c r="BI41" s="651"/>
      <c r="BJ41" s="651"/>
      <c r="BK41" s="651"/>
      <c r="BL41" s="189"/>
      <c r="BM41" s="657" t="s">
        <v>329</v>
      </c>
      <c r="BN41" s="657"/>
      <c r="BO41" s="657"/>
      <c r="BP41" s="657"/>
      <c r="BQ41" s="657"/>
      <c r="BR41" s="657"/>
      <c r="BS41" s="657"/>
      <c r="BT41" s="657"/>
      <c r="BU41" s="658"/>
      <c r="BV41" s="602">
        <v>357</v>
      </c>
      <c r="BW41" s="659"/>
      <c r="BX41" s="659"/>
      <c r="BY41" s="659"/>
      <c r="BZ41" s="659"/>
      <c r="CA41" s="659"/>
      <c r="CB41" s="661"/>
      <c r="CD41" s="655" t="s">
        <v>330</v>
      </c>
      <c r="CE41" s="652"/>
      <c r="CF41" s="652"/>
      <c r="CG41" s="652"/>
      <c r="CH41" s="652"/>
      <c r="CI41" s="652"/>
      <c r="CJ41" s="652"/>
      <c r="CK41" s="652"/>
      <c r="CL41" s="652"/>
      <c r="CM41" s="652"/>
      <c r="CN41" s="652"/>
      <c r="CO41" s="652"/>
      <c r="CP41" s="652"/>
      <c r="CQ41" s="653"/>
      <c r="CR41" s="618" t="s">
        <v>331</v>
      </c>
      <c r="CS41" s="637"/>
      <c r="CT41" s="637"/>
      <c r="CU41" s="637"/>
      <c r="CV41" s="637"/>
      <c r="CW41" s="637"/>
      <c r="CX41" s="637"/>
      <c r="CY41" s="638"/>
      <c r="CZ41" s="621" t="s">
        <v>331</v>
      </c>
      <c r="DA41" s="639"/>
      <c r="DB41" s="639"/>
      <c r="DC41" s="640"/>
      <c r="DD41" s="624" t="s">
        <v>331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333</v>
      </c>
      <c r="CE42" s="616"/>
      <c r="CF42" s="616"/>
      <c r="CG42" s="616"/>
      <c r="CH42" s="616"/>
      <c r="CI42" s="616"/>
      <c r="CJ42" s="616"/>
      <c r="CK42" s="616"/>
      <c r="CL42" s="616"/>
      <c r="CM42" s="616"/>
      <c r="CN42" s="616"/>
      <c r="CO42" s="616"/>
      <c r="CP42" s="616"/>
      <c r="CQ42" s="617"/>
      <c r="CR42" s="618">
        <v>1317108</v>
      </c>
      <c r="CS42" s="619"/>
      <c r="CT42" s="619"/>
      <c r="CU42" s="619"/>
      <c r="CV42" s="619"/>
      <c r="CW42" s="619"/>
      <c r="CX42" s="619"/>
      <c r="CY42" s="620"/>
      <c r="CZ42" s="621">
        <v>7.8</v>
      </c>
      <c r="DA42" s="622"/>
      <c r="DB42" s="622"/>
      <c r="DC42" s="623"/>
      <c r="DD42" s="624">
        <v>437569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335</v>
      </c>
      <c r="CE43" s="616"/>
      <c r="CF43" s="616"/>
      <c r="CG43" s="616"/>
      <c r="CH43" s="616"/>
      <c r="CI43" s="616"/>
      <c r="CJ43" s="616"/>
      <c r="CK43" s="616"/>
      <c r="CL43" s="616"/>
      <c r="CM43" s="616"/>
      <c r="CN43" s="616"/>
      <c r="CO43" s="616"/>
      <c r="CP43" s="616"/>
      <c r="CQ43" s="617"/>
      <c r="CR43" s="618">
        <v>37270</v>
      </c>
      <c r="CS43" s="637"/>
      <c r="CT43" s="637"/>
      <c r="CU43" s="637"/>
      <c r="CV43" s="637"/>
      <c r="CW43" s="637"/>
      <c r="CX43" s="637"/>
      <c r="CY43" s="638"/>
      <c r="CZ43" s="621">
        <v>0.2</v>
      </c>
      <c r="DA43" s="639"/>
      <c r="DB43" s="639"/>
      <c r="DC43" s="640"/>
      <c r="DD43" s="624">
        <v>37270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336</v>
      </c>
      <c r="CD44" s="631" t="s">
        <v>287</v>
      </c>
      <c r="CE44" s="632"/>
      <c r="CF44" s="615" t="s">
        <v>337</v>
      </c>
      <c r="CG44" s="616"/>
      <c r="CH44" s="616"/>
      <c r="CI44" s="616"/>
      <c r="CJ44" s="616"/>
      <c r="CK44" s="616"/>
      <c r="CL44" s="616"/>
      <c r="CM44" s="616"/>
      <c r="CN44" s="616"/>
      <c r="CO44" s="616"/>
      <c r="CP44" s="616"/>
      <c r="CQ44" s="617"/>
      <c r="CR44" s="618">
        <v>1066901</v>
      </c>
      <c r="CS44" s="619"/>
      <c r="CT44" s="619"/>
      <c r="CU44" s="619"/>
      <c r="CV44" s="619"/>
      <c r="CW44" s="619"/>
      <c r="CX44" s="619"/>
      <c r="CY44" s="620"/>
      <c r="CZ44" s="621">
        <v>6.3</v>
      </c>
      <c r="DA44" s="622"/>
      <c r="DB44" s="622"/>
      <c r="DC44" s="623"/>
      <c r="DD44" s="624">
        <v>269331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338</v>
      </c>
      <c r="CG45" s="616"/>
      <c r="CH45" s="616"/>
      <c r="CI45" s="616"/>
      <c r="CJ45" s="616"/>
      <c r="CK45" s="616"/>
      <c r="CL45" s="616"/>
      <c r="CM45" s="616"/>
      <c r="CN45" s="616"/>
      <c r="CO45" s="616"/>
      <c r="CP45" s="616"/>
      <c r="CQ45" s="617"/>
      <c r="CR45" s="618">
        <v>576164</v>
      </c>
      <c r="CS45" s="637"/>
      <c r="CT45" s="637"/>
      <c r="CU45" s="637"/>
      <c r="CV45" s="637"/>
      <c r="CW45" s="637"/>
      <c r="CX45" s="637"/>
      <c r="CY45" s="638"/>
      <c r="CZ45" s="621">
        <v>3.4</v>
      </c>
      <c r="DA45" s="639"/>
      <c r="DB45" s="639"/>
      <c r="DC45" s="640"/>
      <c r="DD45" s="624">
        <v>65527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339</v>
      </c>
      <c r="CG46" s="616"/>
      <c r="CH46" s="616"/>
      <c r="CI46" s="616"/>
      <c r="CJ46" s="616"/>
      <c r="CK46" s="616"/>
      <c r="CL46" s="616"/>
      <c r="CM46" s="616"/>
      <c r="CN46" s="616"/>
      <c r="CO46" s="616"/>
      <c r="CP46" s="616"/>
      <c r="CQ46" s="617"/>
      <c r="CR46" s="618">
        <v>460629</v>
      </c>
      <c r="CS46" s="619"/>
      <c r="CT46" s="619"/>
      <c r="CU46" s="619"/>
      <c r="CV46" s="619"/>
      <c r="CW46" s="619"/>
      <c r="CX46" s="619"/>
      <c r="CY46" s="620"/>
      <c r="CZ46" s="621">
        <v>2.7</v>
      </c>
      <c r="DA46" s="622"/>
      <c r="DB46" s="622"/>
      <c r="DC46" s="623"/>
      <c r="DD46" s="624">
        <v>190996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340</v>
      </c>
      <c r="CG47" s="616"/>
      <c r="CH47" s="616"/>
      <c r="CI47" s="616"/>
      <c r="CJ47" s="616"/>
      <c r="CK47" s="616"/>
      <c r="CL47" s="616"/>
      <c r="CM47" s="616"/>
      <c r="CN47" s="616"/>
      <c r="CO47" s="616"/>
      <c r="CP47" s="616"/>
      <c r="CQ47" s="617"/>
      <c r="CR47" s="618">
        <v>250207</v>
      </c>
      <c r="CS47" s="637"/>
      <c r="CT47" s="637"/>
      <c r="CU47" s="637"/>
      <c r="CV47" s="637"/>
      <c r="CW47" s="637"/>
      <c r="CX47" s="637"/>
      <c r="CY47" s="638"/>
      <c r="CZ47" s="621">
        <v>1.5</v>
      </c>
      <c r="DA47" s="639"/>
      <c r="DB47" s="639"/>
      <c r="DC47" s="640"/>
      <c r="DD47" s="624">
        <v>168238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341</v>
      </c>
      <c r="CG48" s="616"/>
      <c r="CH48" s="616"/>
      <c r="CI48" s="616"/>
      <c r="CJ48" s="616"/>
      <c r="CK48" s="616"/>
      <c r="CL48" s="616"/>
      <c r="CM48" s="616"/>
      <c r="CN48" s="616"/>
      <c r="CO48" s="616"/>
      <c r="CP48" s="616"/>
      <c r="CQ48" s="617"/>
      <c r="CR48" s="618" t="s">
        <v>112</v>
      </c>
      <c r="CS48" s="619"/>
      <c r="CT48" s="619"/>
      <c r="CU48" s="619"/>
      <c r="CV48" s="619"/>
      <c r="CW48" s="619"/>
      <c r="CX48" s="619"/>
      <c r="CY48" s="620"/>
      <c r="CZ48" s="621" t="s">
        <v>112</v>
      </c>
      <c r="DA48" s="622"/>
      <c r="DB48" s="622"/>
      <c r="DC48" s="623"/>
      <c r="DD48" s="624" t="s">
        <v>112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342</v>
      </c>
      <c r="CE49" s="600"/>
      <c r="CF49" s="600"/>
      <c r="CG49" s="600"/>
      <c r="CH49" s="600"/>
      <c r="CI49" s="600"/>
      <c r="CJ49" s="600"/>
      <c r="CK49" s="600"/>
      <c r="CL49" s="600"/>
      <c r="CM49" s="600"/>
      <c r="CN49" s="600"/>
      <c r="CO49" s="600"/>
      <c r="CP49" s="600"/>
      <c r="CQ49" s="601"/>
      <c r="CR49" s="602">
        <v>16921023</v>
      </c>
      <c r="CS49" s="603"/>
      <c r="CT49" s="603"/>
      <c r="CU49" s="603"/>
      <c r="CV49" s="603"/>
      <c r="CW49" s="603"/>
      <c r="CX49" s="603"/>
      <c r="CY49" s="604"/>
      <c r="CZ49" s="605">
        <v>100</v>
      </c>
      <c r="DA49" s="606"/>
      <c r="DB49" s="606"/>
      <c r="DC49" s="607"/>
      <c r="DD49" s="608">
        <v>12044371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344</v>
      </c>
      <c r="DK2" s="1136"/>
      <c r="DL2" s="1136"/>
      <c r="DM2" s="1136"/>
      <c r="DN2" s="1136"/>
      <c r="DO2" s="1137"/>
      <c r="DP2" s="200"/>
      <c r="DQ2" s="1135" t="s">
        <v>345</v>
      </c>
      <c r="DR2" s="1136"/>
      <c r="DS2" s="1136"/>
      <c r="DT2" s="1136"/>
      <c r="DU2" s="1136"/>
      <c r="DV2" s="1136"/>
      <c r="DW2" s="1136"/>
      <c r="DX2" s="1136"/>
      <c r="DY2" s="1136"/>
      <c r="DZ2" s="113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346</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5" t="s">
        <v>348</v>
      </c>
      <c r="B5" s="1026"/>
      <c r="C5" s="1026"/>
      <c r="D5" s="1026"/>
      <c r="E5" s="1026"/>
      <c r="F5" s="1026"/>
      <c r="G5" s="1026"/>
      <c r="H5" s="1026"/>
      <c r="I5" s="1026"/>
      <c r="J5" s="1026"/>
      <c r="K5" s="1026"/>
      <c r="L5" s="1026"/>
      <c r="M5" s="1026"/>
      <c r="N5" s="1026"/>
      <c r="O5" s="1026"/>
      <c r="P5" s="1027"/>
      <c r="Q5" s="1031" t="s">
        <v>349</v>
      </c>
      <c r="R5" s="1032"/>
      <c r="S5" s="1032"/>
      <c r="T5" s="1032"/>
      <c r="U5" s="1033"/>
      <c r="V5" s="1031" t="s">
        <v>350</v>
      </c>
      <c r="W5" s="1032"/>
      <c r="X5" s="1032"/>
      <c r="Y5" s="1032"/>
      <c r="Z5" s="1033"/>
      <c r="AA5" s="1031" t="s">
        <v>351</v>
      </c>
      <c r="AB5" s="1032"/>
      <c r="AC5" s="1032"/>
      <c r="AD5" s="1032"/>
      <c r="AE5" s="1032"/>
      <c r="AF5" s="1138" t="s">
        <v>352</v>
      </c>
      <c r="AG5" s="1032"/>
      <c r="AH5" s="1032"/>
      <c r="AI5" s="1032"/>
      <c r="AJ5" s="1047"/>
      <c r="AK5" s="1032" t="s">
        <v>353</v>
      </c>
      <c r="AL5" s="1032"/>
      <c r="AM5" s="1032"/>
      <c r="AN5" s="1032"/>
      <c r="AO5" s="1033"/>
      <c r="AP5" s="1031" t="s">
        <v>354</v>
      </c>
      <c r="AQ5" s="1032"/>
      <c r="AR5" s="1032"/>
      <c r="AS5" s="1032"/>
      <c r="AT5" s="1033"/>
      <c r="AU5" s="1031" t="s">
        <v>355</v>
      </c>
      <c r="AV5" s="1032"/>
      <c r="AW5" s="1032"/>
      <c r="AX5" s="1032"/>
      <c r="AY5" s="1047"/>
      <c r="AZ5" s="207"/>
      <c r="BA5" s="207"/>
      <c r="BB5" s="207"/>
      <c r="BC5" s="207"/>
      <c r="BD5" s="207"/>
      <c r="BE5" s="208"/>
      <c r="BF5" s="208"/>
      <c r="BG5" s="208"/>
      <c r="BH5" s="208"/>
      <c r="BI5" s="208"/>
      <c r="BJ5" s="208"/>
      <c r="BK5" s="208"/>
      <c r="BL5" s="208"/>
      <c r="BM5" s="208"/>
      <c r="BN5" s="208"/>
      <c r="BO5" s="208"/>
      <c r="BP5" s="208"/>
      <c r="BQ5" s="1025" t="s">
        <v>356</v>
      </c>
      <c r="BR5" s="1026"/>
      <c r="BS5" s="1026"/>
      <c r="BT5" s="1026"/>
      <c r="BU5" s="1026"/>
      <c r="BV5" s="1026"/>
      <c r="BW5" s="1026"/>
      <c r="BX5" s="1026"/>
      <c r="BY5" s="1026"/>
      <c r="BZ5" s="1026"/>
      <c r="CA5" s="1026"/>
      <c r="CB5" s="1026"/>
      <c r="CC5" s="1026"/>
      <c r="CD5" s="1026"/>
      <c r="CE5" s="1026"/>
      <c r="CF5" s="1026"/>
      <c r="CG5" s="1027"/>
      <c r="CH5" s="1031" t="s">
        <v>357</v>
      </c>
      <c r="CI5" s="1032"/>
      <c r="CJ5" s="1032"/>
      <c r="CK5" s="1032"/>
      <c r="CL5" s="1033"/>
      <c r="CM5" s="1031" t="s">
        <v>358</v>
      </c>
      <c r="CN5" s="1032"/>
      <c r="CO5" s="1032"/>
      <c r="CP5" s="1032"/>
      <c r="CQ5" s="1033"/>
      <c r="CR5" s="1031" t="s">
        <v>359</v>
      </c>
      <c r="CS5" s="1032"/>
      <c r="CT5" s="1032"/>
      <c r="CU5" s="1032"/>
      <c r="CV5" s="1033"/>
      <c r="CW5" s="1031" t="s">
        <v>360</v>
      </c>
      <c r="CX5" s="1032"/>
      <c r="CY5" s="1032"/>
      <c r="CZ5" s="1032"/>
      <c r="DA5" s="1033"/>
      <c r="DB5" s="1031" t="s">
        <v>361</v>
      </c>
      <c r="DC5" s="1032"/>
      <c r="DD5" s="1032"/>
      <c r="DE5" s="1032"/>
      <c r="DF5" s="1033"/>
      <c r="DG5" s="1123" t="s">
        <v>362</v>
      </c>
      <c r="DH5" s="1124"/>
      <c r="DI5" s="1124"/>
      <c r="DJ5" s="1124"/>
      <c r="DK5" s="1125"/>
      <c r="DL5" s="1123" t="s">
        <v>363</v>
      </c>
      <c r="DM5" s="1124"/>
      <c r="DN5" s="1124"/>
      <c r="DO5" s="1124"/>
      <c r="DP5" s="1125"/>
      <c r="DQ5" s="1031" t="s">
        <v>364</v>
      </c>
      <c r="DR5" s="1032"/>
      <c r="DS5" s="1032"/>
      <c r="DT5" s="1032"/>
      <c r="DU5" s="1033"/>
      <c r="DV5" s="1031" t="s">
        <v>355</v>
      </c>
      <c r="DW5" s="1032"/>
      <c r="DX5" s="1032"/>
      <c r="DY5" s="1032"/>
      <c r="DZ5" s="1047"/>
      <c r="EA5" s="205"/>
    </row>
    <row r="6" spans="1:131" s="206" customFormat="1" ht="26.25" customHeight="1" thickBot="1" x14ac:dyDescent="0.2">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39"/>
      <c r="AG6" s="1035"/>
      <c r="AH6" s="1035"/>
      <c r="AI6" s="1035"/>
      <c r="AJ6" s="1048"/>
      <c r="AK6" s="1035"/>
      <c r="AL6" s="1035"/>
      <c r="AM6" s="1035"/>
      <c r="AN6" s="1035"/>
      <c r="AO6" s="1036"/>
      <c r="AP6" s="1034"/>
      <c r="AQ6" s="1035"/>
      <c r="AR6" s="1035"/>
      <c r="AS6" s="1035"/>
      <c r="AT6" s="1036"/>
      <c r="AU6" s="1034"/>
      <c r="AV6" s="1035"/>
      <c r="AW6" s="1035"/>
      <c r="AX6" s="1035"/>
      <c r="AY6" s="1048"/>
      <c r="AZ6" s="203"/>
      <c r="BA6" s="203"/>
      <c r="BB6" s="203"/>
      <c r="BC6" s="203"/>
      <c r="BD6" s="203"/>
      <c r="BE6" s="204"/>
      <c r="BF6" s="204"/>
      <c r="BG6" s="204"/>
      <c r="BH6" s="204"/>
      <c r="BI6" s="204"/>
      <c r="BJ6" s="204"/>
      <c r="BK6" s="204"/>
      <c r="BL6" s="204"/>
      <c r="BM6" s="204"/>
      <c r="BN6" s="204"/>
      <c r="BO6" s="204"/>
      <c r="BP6" s="204"/>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26"/>
      <c r="DH6" s="1127"/>
      <c r="DI6" s="1127"/>
      <c r="DJ6" s="1127"/>
      <c r="DK6" s="1128"/>
      <c r="DL6" s="1126"/>
      <c r="DM6" s="1127"/>
      <c r="DN6" s="1127"/>
      <c r="DO6" s="1127"/>
      <c r="DP6" s="1128"/>
      <c r="DQ6" s="1034"/>
      <c r="DR6" s="1035"/>
      <c r="DS6" s="1035"/>
      <c r="DT6" s="1035"/>
      <c r="DU6" s="1036"/>
      <c r="DV6" s="1034"/>
      <c r="DW6" s="1035"/>
      <c r="DX6" s="1035"/>
      <c r="DY6" s="1035"/>
      <c r="DZ6" s="1048"/>
      <c r="EA6" s="205"/>
    </row>
    <row r="7" spans="1:131" s="206" customFormat="1" ht="26.25" customHeight="1" thickTop="1" x14ac:dyDescent="0.15">
      <c r="A7" s="209">
        <v>1</v>
      </c>
      <c r="B7" s="1076" t="s">
        <v>365</v>
      </c>
      <c r="C7" s="1077"/>
      <c r="D7" s="1077"/>
      <c r="E7" s="1077"/>
      <c r="F7" s="1077"/>
      <c r="G7" s="1077"/>
      <c r="H7" s="1077"/>
      <c r="I7" s="1077"/>
      <c r="J7" s="1077"/>
      <c r="K7" s="1077"/>
      <c r="L7" s="1077"/>
      <c r="M7" s="1077"/>
      <c r="N7" s="1077"/>
      <c r="O7" s="1077"/>
      <c r="P7" s="1078"/>
      <c r="Q7" s="1129">
        <v>17933</v>
      </c>
      <c r="R7" s="1130"/>
      <c r="S7" s="1130"/>
      <c r="T7" s="1130"/>
      <c r="U7" s="1130"/>
      <c r="V7" s="1130">
        <v>16854</v>
      </c>
      <c r="W7" s="1130"/>
      <c r="X7" s="1130"/>
      <c r="Y7" s="1130"/>
      <c r="Z7" s="1130"/>
      <c r="AA7" s="1130">
        <v>1079</v>
      </c>
      <c r="AB7" s="1130"/>
      <c r="AC7" s="1130"/>
      <c r="AD7" s="1130"/>
      <c r="AE7" s="1131"/>
      <c r="AF7" s="1132">
        <v>931</v>
      </c>
      <c r="AG7" s="1133"/>
      <c r="AH7" s="1133"/>
      <c r="AI7" s="1133"/>
      <c r="AJ7" s="1134"/>
      <c r="AK7" s="1072">
        <v>386</v>
      </c>
      <c r="AL7" s="1072"/>
      <c r="AM7" s="1072"/>
      <c r="AN7" s="1072"/>
      <c r="AO7" s="1072"/>
      <c r="AP7" s="1117">
        <v>17030</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c r="BS7" s="1120" t="s">
        <v>549</v>
      </c>
      <c r="BT7" s="1121"/>
      <c r="BU7" s="1121"/>
      <c r="BV7" s="1121"/>
      <c r="BW7" s="1121"/>
      <c r="BX7" s="1121"/>
      <c r="BY7" s="1121"/>
      <c r="BZ7" s="1121"/>
      <c r="CA7" s="1121"/>
      <c r="CB7" s="1121"/>
      <c r="CC7" s="1121"/>
      <c r="CD7" s="1121"/>
      <c r="CE7" s="1121"/>
      <c r="CF7" s="1121"/>
      <c r="CG7" s="1122"/>
      <c r="CH7" s="1114">
        <v>12</v>
      </c>
      <c r="CI7" s="1115"/>
      <c r="CJ7" s="1115"/>
      <c r="CK7" s="1115"/>
      <c r="CL7" s="1116"/>
      <c r="CM7" s="1114">
        <v>86</v>
      </c>
      <c r="CN7" s="1115"/>
      <c r="CO7" s="1115"/>
      <c r="CP7" s="1115"/>
      <c r="CQ7" s="1116"/>
      <c r="CR7" s="1114">
        <v>36</v>
      </c>
      <c r="CS7" s="1115"/>
      <c r="CT7" s="1115"/>
      <c r="CU7" s="1115"/>
      <c r="CV7" s="1116"/>
      <c r="CW7" s="1114" t="s">
        <v>539</v>
      </c>
      <c r="CX7" s="1115"/>
      <c r="CY7" s="1115"/>
      <c r="CZ7" s="1115"/>
      <c r="DA7" s="1116"/>
      <c r="DB7" s="1114" t="s">
        <v>539</v>
      </c>
      <c r="DC7" s="1115"/>
      <c r="DD7" s="1115"/>
      <c r="DE7" s="1115"/>
      <c r="DF7" s="1116"/>
      <c r="DG7" s="1114" t="s">
        <v>539</v>
      </c>
      <c r="DH7" s="1115"/>
      <c r="DI7" s="1115"/>
      <c r="DJ7" s="1115"/>
      <c r="DK7" s="1116"/>
      <c r="DL7" s="1114" t="s">
        <v>539</v>
      </c>
      <c r="DM7" s="1115"/>
      <c r="DN7" s="1115"/>
      <c r="DO7" s="1115"/>
      <c r="DP7" s="1116"/>
      <c r="DQ7" s="1114" t="s">
        <v>539</v>
      </c>
      <c r="DR7" s="1115"/>
      <c r="DS7" s="1115"/>
      <c r="DT7" s="1115"/>
      <c r="DU7" s="1116"/>
      <c r="DV7" s="1140"/>
      <c r="DW7" s="1141"/>
      <c r="DX7" s="1141"/>
      <c r="DY7" s="1141"/>
      <c r="DZ7" s="1142"/>
      <c r="EA7" s="205"/>
    </row>
    <row r="8" spans="1:131" s="206" customFormat="1" ht="26.25" customHeight="1" x14ac:dyDescent="0.15">
      <c r="A8" s="212">
        <v>2</v>
      </c>
      <c r="B8" s="1008" t="s">
        <v>366</v>
      </c>
      <c r="C8" s="1009"/>
      <c r="D8" s="1009"/>
      <c r="E8" s="1009"/>
      <c r="F8" s="1009"/>
      <c r="G8" s="1009"/>
      <c r="H8" s="1009"/>
      <c r="I8" s="1009"/>
      <c r="J8" s="1009"/>
      <c r="K8" s="1009"/>
      <c r="L8" s="1009"/>
      <c r="M8" s="1009"/>
      <c r="N8" s="1009"/>
      <c r="O8" s="1009"/>
      <c r="P8" s="1010"/>
      <c r="Q8" s="1069">
        <v>75</v>
      </c>
      <c r="R8" s="1070"/>
      <c r="S8" s="1070"/>
      <c r="T8" s="1070"/>
      <c r="U8" s="1070"/>
      <c r="V8" s="1070">
        <v>71</v>
      </c>
      <c r="W8" s="1070"/>
      <c r="X8" s="1070"/>
      <c r="Y8" s="1070"/>
      <c r="Z8" s="1070"/>
      <c r="AA8" s="1070">
        <v>4</v>
      </c>
      <c r="AB8" s="1070"/>
      <c r="AC8" s="1070"/>
      <c r="AD8" s="1070"/>
      <c r="AE8" s="1071"/>
      <c r="AF8" s="1049">
        <v>4</v>
      </c>
      <c r="AG8" s="1050"/>
      <c r="AH8" s="1050"/>
      <c r="AI8" s="1050"/>
      <c r="AJ8" s="1051"/>
      <c r="AK8" s="1112">
        <v>24</v>
      </c>
      <c r="AL8" s="1113"/>
      <c r="AM8" s="1113"/>
      <c r="AN8" s="1113"/>
      <c r="AO8" s="1113"/>
      <c r="AP8" s="1113">
        <v>12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4"/>
      <c r="BT8" s="1045"/>
      <c r="BU8" s="1045"/>
      <c r="BV8" s="1045"/>
      <c r="BW8" s="1045"/>
      <c r="BX8" s="1045"/>
      <c r="BY8" s="1045"/>
      <c r="BZ8" s="1045"/>
      <c r="CA8" s="1045"/>
      <c r="CB8" s="1045"/>
      <c r="CC8" s="1045"/>
      <c r="CD8" s="1045"/>
      <c r="CE8" s="1045"/>
      <c r="CF8" s="1045"/>
      <c r="CG8" s="1046"/>
      <c r="CH8" s="1019"/>
      <c r="CI8" s="1020"/>
      <c r="CJ8" s="1020"/>
      <c r="CK8" s="1020"/>
      <c r="CL8" s="1021"/>
      <c r="CM8" s="1019"/>
      <c r="CN8" s="1020"/>
      <c r="CO8" s="1020"/>
      <c r="CP8" s="1020"/>
      <c r="CQ8" s="1021"/>
      <c r="CR8" s="1019"/>
      <c r="CS8" s="1020"/>
      <c r="CT8" s="1020"/>
      <c r="CU8" s="1020"/>
      <c r="CV8" s="1021"/>
      <c r="CW8" s="1019"/>
      <c r="CX8" s="1020"/>
      <c r="CY8" s="1020"/>
      <c r="CZ8" s="1020"/>
      <c r="DA8" s="1021"/>
      <c r="DB8" s="1019"/>
      <c r="DC8" s="1020"/>
      <c r="DD8" s="1020"/>
      <c r="DE8" s="1020"/>
      <c r="DF8" s="1021"/>
      <c r="DG8" s="1019"/>
      <c r="DH8" s="1020"/>
      <c r="DI8" s="1020"/>
      <c r="DJ8" s="1020"/>
      <c r="DK8" s="1021"/>
      <c r="DL8" s="1019"/>
      <c r="DM8" s="1020"/>
      <c r="DN8" s="1020"/>
      <c r="DO8" s="1020"/>
      <c r="DP8" s="1021"/>
      <c r="DQ8" s="1019"/>
      <c r="DR8" s="1020"/>
      <c r="DS8" s="1020"/>
      <c r="DT8" s="1020"/>
      <c r="DU8" s="1021"/>
      <c r="DV8" s="1022"/>
      <c r="DW8" s="1023"/>
      <c r="DX8" s="1023"/>
      <c r="DY8" s="1023"/>
      <c r="DZ8" s="1024"/>
      <c r="EA8" s="205"/>
    </row>
    <row r="9" spans="1:131" s="206" customFormat="1" ht="26.25" customHeight="1" x14ac:dyDescent="0.15">
      <c r="A9" s="212">
        <v>3</v>
      </c>
      <c r="B9" s="1008" t="s">
        <v>367</v>
      </c>
      <c r="C9" s="1009"/>
      <c r="D9" s="1009"/>
      <c r="E9" s="1009"/>
      <c r="F9" s="1009"/>
      <c r="G9" s="1009"/>
      <c r="H9" s="1009"/>
      <c r="I9" s="1009"/>
      <c r="J9" s="1009"/>
      <c r="K9" s="1009"/>
      <c r="L9" s="1009"/>
      <c r="M9" s="1009"/>
      <c r="N9" s="1009"/>
      <c r="O9" s="1009"/>
      <c r="P9" s="1010"/>
      <c r="Q9" s="1069">
        <v>23</v>
      </c>
      <c r="R9" s="1070"/>
      <c r="S9" s="1070"/>
      <c r="T9" s="1070"/>
      <c r="U9" s="1070"/>
      <c r="V9" s="1070">
        <v>21</v>
      </c>
      <c r="W9" s="1070"/>
      <c r="X9" s="1070"/>
      <c r="Y9" s="1070"/>
      <c r="Z9" s="1070"/>
      <c r="AA9" s="1070">
        <v>2</v>
      </c>
      <c r="AB9" s="1070"/>
      <c r="AC9" s="1070"/>
      <c r="AD9" s="1070"/>
      <c r="AE9" s="1071"/>
      <c r="AF9" s="1049">
        <v>2</v>
      </c>
      <c r="AG9" s="1050"/>
      <c r="AH9" s="1050"/>
      <c r="AI9" s="1050"/>
      <c r="AJ9" s="1051"/>
      <c r="AK9" s="1112">
        <v>13</v>
      </c>
      <c r="AL9" s="1113"/>
      <c r="AM9" s="1113"/>
      <c r="AN9" s="1113"/>
      <c r="AO9" s="1113"/>
      <c r="AP9" s="1113" t="s">
        <v>539</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4"/>
      <c r="BT9" s="1045"/>
      <c r="BU9" s="1045"/>
      <c r="BV9" s="1045"/>
      <c r="BW9" s="1045"/>
      <c r="BX9" s="1045"/>
      <c r="BY9" s="1045"/>
      <c r="BZ9" s="1045"/>
      <c r="CA9" s="1045"/>
      <c r="CB9" s="1045"/>
      <c r="CC9" s="1045"/>
      <c r="CD9" s="1045"/>
      <c r="CE9" s="1045"/>
      <c r="CF9" s="1045"/>
      <c r="CG9" s="1046"/>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05"/>
    </row>
    <row r="10" spans="1:131" s="206" customFormat="1" ht="26.25" customHeight="1" x14ac:dyDescent="0.15">
      <c r="A10" s="212">
        <v>4</v>
      </c>
      <c r="B10" s="1008" t="s">
        <v>368</v>
      </c>
      <c r="C10" s="1009"/>
      <c r="D10" s="1009"/>
      <c r="E10" s="1009"/>
      <c r="F10" s="1009"/>
      <c r="G10" s="1009"/>
      <c r="H10" s="1009"/>
      <c r="I10" s="1009"/>
      <c r="J10" s="1009"/>
      <c r="K10" s="1009"/>
      <c r="L10" s="1009"/>
      <c r="M10" s="1009"/>
      <c r="N10" s="1009"/>
      <c r="O10" s="1009"/>
      <c r="P10" s="1010"/>
      <c r="Q10" s="1069">
        <v>25</v>
      </c>
      <c r="R10" s="1070"/>
      <c r="S10" s="1070"/>
      <c r="T10" s="1070"/>
      <c r="U10" s="1070"/>
      <c r="V10" s="1070">
        <v>25</v>
      </c>
      <c r="W10" s="1070"/>
      <c r="X10" s="1070"/>
      <c r="Y10" s="1070"/>
      <c r="Z10" s="1070"/>
      <c r="AA10" s="1070">
        <v>0</v>
      </c>
      <c r="AB10" s="1070"/>
      <c r="AC10" s="1070"/>
      <c r="AD10" s="1070"/>
      <c r="AE10" s="1071"/>
      <c r="AF10" s="1049" t="s">
        <v>112</v>
      </c>
      <c r="AG10" s="1050"/>
      <c r="AH10" s="1050"/>
      <c r="AI10" s="1050"/>
      <c r="AJ10" s="1051"/>
      <c r="AK10" s="1112">
        <v>6</v>
      </c>
      <c r="AL10" s="1113"/>
      <c r="AM10" s="1113"/>
      <c r="AN10" s="1113"/>
      <c r="AO10" s="1113"/>
      <c r="AP10" s="1113" t="s">
        <v>539</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4"/>
      <c r="BT10" s="1045"/>
      <c r="BU10" s="1045"/>
      <c r="BV10" s="1045"/>
      <c r="BW10" s="1045"/>
      <c r="BX10" s="1045"/>
      <c r="BY10" s="1045"/>
      <c r="BZ10" s="1045"/>
      <c r="CA10" s="1045"/>
      <c r="CB10" s="1045"/>
      <c r="CC10" s="1045"/>
      <c r="CD10" s="1045"/>
      <c r="CE10" s="1045"/>
      <c r="CF10" s="1045"/>
      <c r="CG10" s="1046"/>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05"/>
    </row>
    <row r="11" spans="1:131" s="206" customFormat="1" ht="26.25" customHeight="1" x14ac:dyDescent="0.15">
      <c r="A11" s="212">
        <v>5</v>
      </c>
      <c r="B11" s="1008"/>
      <c r="C11" s="1009"/>
      <c r="D11" s="1009"/>
      <c r="E11" s="1009"/>
      <c r="F11" s="1009"/>
      <c r="G11" s="1009"/>
      <c r="H11" s="1009"/>
      <c r="I11" s="1009"/>
      <c r="J11" s="1009"/>
      <c r="K11" s="1009"/>
      <c r="L11" s="1009"/>
      <c r="M11" s="1009"/>
      <c r="N11" s="1009"/>
      <c r="O11" s="1009"/>
      <c r="P11" s="1010"/>
      <c r="Q11" s="1069"/>
      <c r="R11" s="1070"/>
      <c r="S11" s="1070"/>
      <c r="T11" s="1070"/>
      <c r="U11" s="1070"/>
      <c r="V11" s="1070"/>
      <c r="W11" s="1070"/>
      <c r="X11" s="1070"/>
      <c r="Y11" s="1070"/>
      <c r="Z11" s="1070"/>
      <c r="AA11" s="1070"/>
      <c r="AB11" s="1070"/>
      <c r="AC11" s="1070"/>
      <c r="AD11" s="1070"/>
      <c r="AE11" s="1071"/>
      <c r="AF11" s="1049"/>
      <c r="AG11" s="1050"/>
      <c r="AH11" s="1050"/>
      <c r="AI11" s="1050"/>
      <c r="AJ11" s="1051"/>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4"/>
      <c r="BT11" s="1045"/>
      <c r="BU11" s="1045"/>
      <c r="BV11" s="1045"/>
      <c r="BW11" s="1045"/>
      <c r="BX11" s="1045"/>
      <c r="BY11" s="1045"/>
      <c r="BZ11" s="1045"/>
      <c r="CA11" s="1045"/>
      <c r="CB11" s="1045"/>
      <c r="CC11" s="1045"/>
      <c r="CD11" s="1045"/>
      <c r="CE11" s="1045"/>
      <c r="CF11" s="1045"/>
      <c r="CG11" s="1046"/>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05"/>
    </row>
    <row r="12" spans="1:131" s="206" customFormat="1" ht="26.25" customHeight="1" x14ac:dyDescent="0.15">
      <c r="A12" s="212">
        <v>6</v>
      </c>
      <c r="B12" s="1008"/>
      <c r="C12" s="1009"/>
      <c r="D12" s="1009"/>
      <c r="E12" s="1009"/>
      <c r="F12" s="1009"/>
      <c r="G12" s="1009"/>
      <c r="H12" s="1009"/>
      <c r="I12" s="1009"/>
      <c r="J12" s="1009"/>
      <c r="K12" s="1009"/>
      <c r="L12" s="1009"/>
      <c r="M12" s="1009"/>
      <c r="N12" s="1009"/>
      <c r="O12" s="1009"/>
      <c r="P12" s="1010"/>
      <c r="Q12" s="1069"/>
      <c r="R12" s="1070"/>
      <c r="S12" s="1070"/>
      <c r="T12" s="1070"/>
      <c r="U12" s="1070"/>
      <c r="V12" s="1070"/>
      <c r="W12" s="1070"/>
      <c r="X12" s="1070"/>
      <c r="Y12" s="1070"/>
      <c r="Z12" s="1070"/>
      <c r="AA12" s="1070"/>
      <c r="AB12" s="1070"/>
      <c r="AC12" s="1070"/>
      <c r="AD12" s="1070"/>
      <c r="AE12" s="1071"/>
      <c r="AF12" s="1049"/>
      <c r="AG12" s="1050"/>
      <c r="AH12" s="1050"/>
      <c r="AI12" s="1050"/>
      <c r="AJ12" s="1051"/>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05"/>
    </row>
    <row r="13" spans="1:131" s="206" customFormat="1" ht="26.25" customHeight="1" x14ac:dyDescent="0.15">
      <c r="A13" s="212">
        <v>7</v>
      </c>
      <c r="B13" s="1008"/>
      <c r="C13" s="1009"/>
      <c r="D13" s="1009"/>
      <c r="E13" s="1009"/>
      <c r="F13" s="1009"/>
      <c r="G13" s="1009"/>
      <c r="H13" s="1009"/>
      <c r="I13" s="1009"/>
      <c r="J13" s="1009"/>
      <c r="K13" s="1009"/>
      <c r="L13" s="1009"/>
      <c r="M13" s="1009"/>
      <c r="N13" s="1009"/>
      <c r="O13" s="1009"/>
      <c r="P13" s="1010"/>
      <c r="Q13" s="1069"/>
      <c r="R13" s="1070"/>
      <c r="S13" s="1070"/>
      <c r="T13" s="1070"/>
      <c r="U13" s="1070"/>
      <c r="V13" s="1070"/>
      <c r="W13" s="1070"/>
      <c r="X13" s="1070"/>
      <c r="Y13" s="1070"/>
      <c r="Z13" s="1070"/>
      <c r="AA13" s="1070"/>
      <c r="AB13" s="1070"/>
      <c r="AC13" s="1070"/>
      <c r="AD13" s="1070"/>
      <c r="AE13" s="1071"/>
      <c r="AF13" s="1049"/>
      <c r="AG13" s="1050"/>
      <c r="AH13" s="1050"/>
      <c r="AI13" s="1050"/>
      <c r="AJ13" s="1051"/>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5"/>
    </row>
    <row r="14" spans="1:131" s="206" customFormat="1" ht="26.25" customHeight="1" x14ac:dyDescent="0.15">
      <c r="A14" s="212">
        <v>8</v>
      </c>
      <c r="B14" s="1008"/>
      <c r="C14" s="1009"/>
      <c r="D14" s="1009"/>
      <c r="E14" s="1009"/>
      <c r="F14" s="1009"/>
      <c r="G14" s="1009"/>
      <c r="H14" s="1009"/>
      <c r="I14" s="1009"/>
      <c r="J14" s="1009"/>
      <c r="K14" s="1009"/>
      <c r="L14" s="1009"/>
      <c r="M14" s="1009"/>
      <c r="N14" s="1009"/>
      <c r="O14" s="1009"/>
      <c r="P14" s="1010"/>
      <c r="Q14" s="1069"/>
      <c r="R14" s="1070"/>
      <c r="S14" s="1070"/>
      <c r="T14" s="1070"/>
      <c r="U14" s="1070"/>
      <c r="V14" s="1070"/>
      <c r="W14" s="1070"/>
      <c r="X14" s="1070"/>
      <c r="Y14" s="1070"/>
      <c r="Z14" s="1070"/>
      <c r="AA14" s="1070"/>
      <c r="AB14" s="1070"/>
      <c r="AC14" s="1070"/>
      <c r="AD14" s="1070"/>
      <c r="AE14" s="1071"/>
      <c r="AF14" s="1049"/>
      <c r="AG14" s="1050"/>
      <c r="AH14" s="1050"/>
      <c r="AI14" s="1050"/>
      <c r="AJ14" s="1051"/>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5"/>
    </row>
    <row r="15" spans="1:131" s="206" customFormat="1" ht="26.25" customHeight="1" x14ac:dyDescent="0.15">
      <c r="A15" s="212">
        <v>9</v>
      </c>
      <c r="B15" s="1008"/>
      <c r="C15" s="1009"/>
      <c r="D15" s="1009"/>
      <c r="E15" s="1009"/>
      <c r="F15" s="1009"/>
      <c r="G15" s="1009"/>
      <c r="H15" s="1009"/>
      <c r="I15" s="1009"/>
      <c r="J15" s="1009"/>
      <c r="K15" s="1009"/>
      <c r="L15" s="1009"/>
      <c r="M15" s="1009"/>
      <c r="N15" s="1009"/>
      <c r="O15" s="1009"/>
      <c r="P15" s="1010"/>
      <c r="Q15" s="1069"/>
      <c r="R15" s="1070"/>
      <c r="S15" s="1070"/>
      <c r="T15" s="1070"/>
      <c r="U15" s="1070"/>
      <c r="V15" s="1070"/>
      <c r="W15" s="1070"/>
      <c r="X15" s="1070"/>
      <c r="Y15" s="1070"/>
      <c r="Z15" s="1070"/>
      <c r="AA15" s="1070"/>
      <c r="AB15" s="1070"/>
      <c r="AC15" s="1070"/>
      <c r="AD15" s="1070"/>
      <c r="AE15" s="1071"/>
      <c r="AF15" s="1049"/>
      <c r="AG15" s="1050"/>
      <c r="AH15" s="1050"/>
      <c r="AI15" s="1050"/>
      <c r="AJ15" s="1051"/>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5"/>
    </row>
    <row r="16" spans="1:131" s="206" customFormat="1" ht="26.25" customHeight="1" x14ac:dyDescent="0.15">
      <c r="A16" s="212">
        <v>10</v>
      </c>
      <c r="B16" s="1008"/>
      <c r="C16" s="1009"/>
      <c r="D16" s="1009"/>
      <c r="E16" s="1009"/>
      <c r="F16" s="1009"/>
      <c r="G16" s="1009"/>
      <c r="H16" s="1009"/>
      <c r="I16" s="1009"/>
      <c r="J16" s="1009"/>
      <c r="K16" s="1009"/>
      <c r="L16" s="1009"/>
      <c r="M16" s="1009"/>
      <c r="N16" s="1009"/>
      <c r="O16" s="1009"/>
      <c r="P16" s="1010"/>
      <c r="Q16" s="1069"/>
      <c r="R16" s="1070"/>
      <c r="S16" s="1070"/>
      <c r="T16" s="1070"/>
      <c r="U16" s="1070"/>
      <c r="V16" s="1070"/>
      <c r="W16" s="1070"/>
      <c r="X16" s="1070"/>
      <c r="Y16" s="1070"/>
      <c r="Z16" s="1070"/>
      <c r="AA16" s="1070"/>
      <c r="AB16" s="1070"/>
      <c r="AC16" s="1070"/>
      <c r="AD16" s="1070"/>
      <c r="AE16" s="1071"/>
      <c r="AF16" s="1049"/>
      <c r="AG16" s="1050"/>
      <c r="AH16" s="1050"/>
      <c r="AI16" s="1050"/>
      <c r="AJ16" s="1051"/>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5"/>
    </row>
    <row r="17" spans="1:131" s="206" customFormat="1" ht="26.25" customHeight="1" x14ac:dyDescent="0.15">
      <c r="A17" s="212">
        <v>11</v>
      </c>
      <c r="B17" s="1008"/>
      <c r="C17" s="1009"/>
      <c r="D17" s="1009"/>
      <c r="E17" s="1009"/>
      <c r="F17" s="1009"/>
      <c r="G17" s="1009"/>
      <c r="H17" s="1009"/>
      <c r="I17" s="1009"/>
      <c r="J17" s="1009"/>
      <c r="K17" s="1009"/>
      <c r="L17" s="1009"/>
      <c r="M17" s="1009"/>
      <c r="N17" s="1009"/>
      <c r="O17" s="1009"/>
      <c r="P17" s="1010"/>
      <c r="Q17" s="1069"/>
      <c r="R17" s="1070"/>
      <c r="S17" s="1070"/>
      <c r="T17" s="1070"/>
      <c r="U17" s="1070"/>
      <c r="V17" s="1070"/>
      <c r="W17" s="1070"/>
      <c r="X17" s="1070"/>
      <c r="Y17" s="1070"/>
      <c r="Z17" s="1070"/>
      <c r="AA17" s="1070"/>
      <c r="AB17" s="1070"/>
      <c r="AC17" s="1070"/>
      <c r="AD17" s="1070"/>
      <c r="AE17" s="1071"/>
      <c r="AF17" s="1049"/>
      <c r="AG17" s="1050"/>
      <c r="AH17" s="1050"/>
      <c r="AI17" s="1050"/>
      <c r="AJ17" s="1051"/>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5"/>
    </row>
    <row r="18" spans="1:131" s="206" customFormat="1" ht="26.25" customHeight="1" x14ac:dyDescent="0.15">
      <c r="A18" s="212">
        <v>12</v>
      </c>
      <c r="B18" s="1008"/>
      <c r="C18" s="1009"/>
      <c r="D18" s="1009"/>
      <c r="E18" s="1009"/>
      <c r="F18" s="1009"/>
      <c r="G18" s="1009"/>
      <c r="H18" s="1009"/>
      <c r="I18" s="1009"/>
      <c r="J18" s="1009"/>
      <c r="K18" s="1009"/>
      <c r="L18" s="1009"/>
      <c r="M18" s="1009"/>
      <c r="N18" s="1009"/>
      <c r="O18" s="1009"/>
      <c r="P18" s="1010"/>
      <c r="Q18" s="1069"/>
      <c r="R18" s="1070"/>
      <c r="S18" s="1070"/>
      <c r="T18" s="1070"/>
      <c r="U18" s="1070"/>
      <c r="V18" s="1070"/>
      <c r="W18" s="1070"/>
      <c r="X18" s="1070"/>
      <c r="Y18" s="1070"/>
      <c r="Z18" s="1070"/>
      <c r="AA18" s="1070"/>
      <c r="AB18" s="1070"/>
      <c r="AC18" s="1070"/>
      <c r="AD18" s="1070"/>
      <c r="AE18" s="1071"/>
      <c r="AF18" s="1049"/>
      <c r="AG18" s="1050"/>
      <c r="AH18" s="1050"/>
      <c r="AI18" s="1050"/>
      <c r="AJ18" s="1051"/>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5"/>
    </row>
    <row r="19" spans="1:131" s="206" customFormat="1" ht="26.25" customHeight="1" x14ac:dyDescent="0.15">
      <c r="A19" s="212">
        <v>13</v>
      </c>
      <c r="B19" s="1008"/>
      <c r="C19" s="1009"/>
      <c r="D19" s="1009"/>
      <c r="E19" s="1009"/>
      <c r="F19" s="1009"/>
      <c r="G19" s="1009"/>
      <c r="H19" s="1009"/>
      <c r="I19" s="1009"/>
      <c r="J19" s="1009"/>
      <c r="K19" s="1009"/>
      <c r="L19" s="1009"/>
      <c r="M19" s="1009"/>
      <c r="N19" s="1009"/>
      <c r="O19" s="1009"/>
      <c r="P19" s="1010"/>
      <c r="Q19" s="1069"/>
      <c r="R19" s="1070"/>
      <c r="S19" s="1070"/>
      <c r="T19" s="1070"/>
      <c r="U19" s="1070"/>
      <c r="V19" s="1070"/>
      <c r="W19" s="1070"/>
      <c r="X19" s="1070"/>
      <c r="Y19" s="1070"/>
      <c r="Z19" s="1070"/>
      <c r="AA19" s="1070"/>
      <c r="AB19" s="1070"/>
      <c r="AC19" s="1070"/>
      <c r="AD19" s="1070"/>
      <c r="AE19" s="1071"/>
      <c r="AF19" s="1049"/>
      <c r="AG19" s="1050"/>
      <c r="AH19" s="1050"/>
      <c r="AI19" s="1050"/>
      <c r="AJ19" s="1051"/>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5"/>
    </row>
    <row r="20" spans="1:131" s="206" customFormat="1" ht="26.25" customHeight="1" x14ac:dyDescent="0.15">
      <c r="A20" s="212">
        <v>14</v>
      </c>
      <c r="B20" s="1008"/>
      <c r="C20" s="1009"/>
      <c r="D20" s="1009"/>
      <c r="E20" s="1009"/>
      <c r="F20" s="1009"/>
      <c r="G20" s="1009"/>
      <c r="H20" s="1009"/>
      <c r="I20" s="1009"/>
      <c r="J20" s="1009"/>
      <c r="K20" s="1009"/>
      <c r="L20" s="1009"/>
      <c r="M20" s="1009"/>
      <c r="N20" s="1009"/>
      <c r="O20" s="1009"/>
      <c r="P20" s="1010"/>
      <c r="Q20" s="1069"/>
      <c r="R20" s="1070"/>
      <c r="S20" s="1070"/>
      <c r="T20" s="1070"/>
      <c r="U20" s="1070"/>
      <c r="V20" s="1070"/>
      <c r="W20" s="1070"/>
      <c r="X20" s="1070"/>
      <c r="Y20" s="1070"/>
      <c r="Z20" s="1070"/>
      <c r="AA20" s="1070"/>
      <c r="AB20" s="1070"/>
      <c r="AC20" s="1070"/>
      <c r="AD20" s="1070"/>
      <c r="AE20" s="1071"/>
      <c r="AF20" s="1049"/>
      <c r="AG20" s="1050"/>
      <c r="AH20" s="1050"/>
      <c r="AI20" s="1050"/>
      <c r="AJ20" s="1051"/>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5"/>
    </row>
    <row r="21" spans="1:131" s="206" customFormat="1" ht="26.25" customHeight="1" thickBot="1" x14ac:dyDescent="0.2">
      <c r="A21" s="212">
        <v>15</v>
      </c>
      <c r="B21" s="1008"/>
      <c r="C21" s="1009"/>
      <c r="D21" s="1009"/>
      <c r="E21" s="1009"/>
      <c r="F21" s="1009"/>
      <c r="G21" s="1009"/>
      <c r="H21" s="1009"/>
      <c r="I21" s="1009"/>
      <c r="J21" s="1009"/>
      <c r="K21" s="1009"/>
      <c r="L21" s="1009"/>
      <c r="M21" s="1009"/>
      <c r="N21" s="1009"/>
      <c r="O21" s="1009"/>
      <c r="P21" s="1010"/>
      <c r="Q21" s="1069"/>
      <c r="R21" s="1070"/>
      <c r="S21" s="1070"/>
      <c r="T21" s="1070"/>
      <c r="U21" s="1070"/>
      <c r="V21" s="1070"/>
      <c r="W21" s="1070"/>
      <c r="X21" s="1070"/>
      <c r="Y21" s="1070"/>
      <c r="Z21" s="1070"/>
      <c r="AA21" s="1070"/>
      <c r="AB21" s="1070"/>
      <c r="AC21" s="1070"/>
      <c r="AD21" s="1070"/>
      <c r="AE21" s="1071"/>
      <c r="AF21" s="1049"/>
      <c r="AG21" s="1050"/>
      <c r="AH21" s="1050"/>
      <c r="AI21" s="1050"/>
      <c r="AJ21" s="1051"/>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5"/>
    </row>
    <row r="22" spans="1:131" s="206" customFormat="1" ht="26.25" customHeight="1" x14ac:dyDescent="0.15">
      <c r="A22" s="212">
        <v>16</v>
      </c>
      <c r="B22" s="1008"/>
      <c r="C22" s="1009"/>
      <c r="D22" s="1009"/>
      <c r="E22" s="1009"/>
      <c r="F22" s="1009"/>
      <c r="G22" s="1009"/>
      <c r="H22" s="1009"/>
      <c r="I22" s="1009"/>
      <c r="J22" s="1009"/>
      <c r="K22" s="1009"/>
      <c r="L22" s="1009"/>
      <c r="M22" s="1009"/>
      <c r="N22" s="1009"/>
      <c r="O22" s="1009"/>
      <c r="P22" s="1010"/>
      <c r="Q22" s="1107"/>
      <c r="R22" s="1108"/>
      <c r="S22" s="1108"/>
      <c r="T22" s="1108"/>
      <c r="U22" s="1108"/>
      <c r="V22" s="1108"/>
      <c r="W22" s="1108"/>
      <c r="X22" s="1108"/>
      <c r="Y22" s="1108"/>
      <c r="Z22" s="1108"/>
      <c r="AA22" s="1108"/>
      <c r="AB22" s="1108"/>
      <c r="AC22" s="1108"/>
      <c r="AD22" s="1108"/>
      <c r="AE22" s="1109"/>
      <c r="AF22" s="1049"/>
      <c r="AG22" s="1050"/>
      <c r="AH22" s="1050"/>
      <c r="AI22" s="1050"/>
      <c r="AJ22" s="1051"/>
      <c r="AK22" s="1103"/>
      <c r="AL22" s="1104"/>
      <c r="AM22" s="1104"/>
      <c r="AN22" s="1104"/>
      <c r="AO22" s="1104"/>
      <c r="AP22" s="1104"/>
      <c r="AQ22" s="1104"/>
      <c r="AR22" s="1104"/>
      <c r="AS22" s="1104"/>
      <c r="AT22" s="1104"/>
      <c r="AU22" s="1105"/>
      <c r="AV22" s="1105"/>
      <c r="AW22" s="1105"/>
      <c r="AX22" s="1105"/>
      <c r="AY22" s="1106"/>
      <c r="AZ22" s="1065" t="s">
        <v>369</v>
      </c>
      <c r="BA22" s="1065"/>
      <c r="BB22" s="1065"/>
      <c r="BC22" s="1065"/>
      <c r="BD22" s="1066"/>
      <c r="BE22" s="204"/>
      <c r="BF22" s="204"/>
      <c r="BG22" s="204"/>
      <c r="BH22" s="204"/>
      <c r="BI22" s="204"/>
      <c r="BJ22" s="204"/>
      <c r="BK22" s="204"/>
      <c r="BL22" s="204"/>
      <c r="BM22" s="204"/>
      <c r="BN22" s="204"/>
      <c r="BO22" s="204"/>
      <c r="BP22" s="204"/>
      <c r="BQ22" s="213">
        <v>16</v>
      </c>
      <c r="BR22" s="214"/>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5"/>
    </row>
    <row r="23" spans="1:131" s="206" customFormat="1" ht="26.25" customHeight="1" thickBot="1" x14ac:dyDescent="0.2">
      <c r="A23" s="215" t="s">
        <v>370</v>
      </c>
      <c r="B23" s="970" t="s">
        <v>371</v>
      </c>
      <c r="C23" s="971"/>
      <c r="D23" s="971"/>
      <c r="E23" s="971"/>
      <c r="F23" s="971"/>
      <c r="G23" s="971"/>
      <c r="H23" s="971"/>
      <c r="I23" s="971"/>
      <c r="J23" s="971"/>
      <c r="K23" s="971"/>
      <c r="L23" s="971"/>
      <c r="M23" s="971"/>
      <c r="N23" s="971"/>
      <c r="O23" s="971"/>
      <c r="P23" s="972"/>
      <c r="Q23" s="1094">
        <v>18006</v>
      </c>
      <c r="R23" s="1095"/>
      <c r="S23" s="1095"/>
      <c r="T23" s="1095"/>
      <c r="U23" s="1095"/>
      <c r="V23" s="1095">
        <v>16921</v>
      </c>
      <c r="W23" s="1095"/>
      <c r="X23" s="1095"/>
      <c r="Y23" s="1095"/>
      <c r="Z23" s="1095"/>
      <c r="AA23" s="1095">
        <v>1085</v>
      </c>
      <c r="AB23" s="1095"/>
      <c r="AC23" s="1095"/>
      <c r="AD23" s="1095"/>
      <c r="AE23" s="1096"/>
      <c r="AF23" s="1097">
        <v>937</v>
      </c>
      <c r="AG23" s="1095"/>
      <c r="AH23" s="1095"/>
      <c r="AI23" s="1095"/>
      <c r="AJ23" s="1098"/>
      <c r="AK23" s="1099"/>
      <c r="AL23" s="1100"/>
      <c r="AM23" s="1100"/>
      <c r="AN23" s="1100"/>
      <c r="AO23" s="1100"/>
      <c r="AP23" s="1095">
        <v>17042</v>
      </c>
      <c r="AQ23" s="1095"/>
      <c r="AR23" s="1095"/>
      <c r="AS23" s="1095"/>
      <c r="AT23" s="1095"/>
      <c r="AU23" s="1101"/>
      <c r="AV23" s="1101"/>
      <c r="AW23" s="1101"/>
      <c r="AX23" s="1101"/>
      <c r="AY23" s="1102"/>
      <c r="AZ23" s="1091" t="s">
        <v>112</v>
      </c>
      <c r="BA23" s="1092"/>
      <c r="BB23" s="1092"/>
      <c r="BC23" s="1092"/>
      <c r="BD23" s="1093"/>
      <c r="BE23" s="204"/>
      <c r="BF23" s="204"/>
      <c r="BG23" s="204"/>
      <c r="BH23" s="204"/>
      <c r="BI23" s="204"/>
      <c r="BJ23" s="204"/>
      <c r="BK23" s="204"/>
      <c r="BL23" s="204"/>
      <c r="BM23" s="204"/>
      <c r="BN23" s="204"/>
      <c r="BO23" s="204"/>
      <c r="BP23" s="204"/>
      <c r="BQ23" s="213">
        <v>17</v>
      </c>
      <c r="BR23" s="214"/>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5"/>
    </row>
    <row r="24" spans="1:131" s="206" customFormat="1" ht="26.25" customHeight="1" x14ac:dyDescent="0.15">
      <c r="A24" s="1090" t="s">
        <v>372</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5"/>
    </row>
    <row r="25" spans="1:131" s="198" customFormat="1" ht="26.25" customHeight="1" thickBot="1" x14ac:dyDescent="0.2">
      <c r="A25" s="1089" t="s">
        <v>373</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7"/>
    </row>
    <row r="26" spans="1:131" s="198" customFormat="1" ht="26.25" customHeight="1" x14ac:dyDescent="0.15">
      <c r="A26" s="1025" t="s">
        <v>348</v>
      </c>
      <c r="B26" s="1026"/>
      <c r="C26" s="1026"/>
      <c r="D26" s="1026"/>
      <c r="E26" s="1026"/>
      <c r="F26" s="1026"/>
      <c r="G26" s="1026"/>
      <c r="H26" s="1026"/>
      <c r="I26" s="1026"/>
      <c r="J26" s="1026"/>
      <c r="K26" s="1026"/>
      <c r="L26" s="1026"/>
      <c r="M26" s="1026"/>
      <c r="N26" s="1026"/>
      <c r="O26" s="1026"/>
      <c r="P26" s="1027"/>
      <c r="Q26" s="1031" t="s">
        <v>374</v>
      </c>
      <c r="R26" s="1032"/>
      <c r="S26" s="1032"/>
      <c r="T26" s="1032"/>
      <c r="U26" s="1033"/>
      <c r="V26" s="1031" t="s">
        <v>375</v>
      </c>
      <c r="W26" s="1032"/>
      <c r="X26" s="1032"/>
      <c r="Y26" s="1032"/>
      <c r="Z26" s="1033"/>
      <c r="AA26" s="1031" t="s">
        <v>376</v>
      </c>
      <c r="AB26" s="1032"/>
      <c r="AC26" s="1032"/>
      <c r="AD26" s="1032"/>
      <c r="AE26" s="1032"/>
      <c r="AF26" s="1085" t="s">
        <v>377</v>
      </c>
      <c r="AG26" s="1038"/>
      <c r="AH26" s="1038"/>
      <c r="AI26" s="1038"/>
      <c r="AJ26" s="1086"/>
      <c r="AK26" s="1032" t="s">
        <v>378</v>
      </c>
      <c r="AL26" s="1032"/>
      <c r="AM26" s="1032"/>
      <c r="AN26" s="1032"/>
      <c r="AO26" s="1033"/>
      <c r="AP26" s="1031" t="s">
        <v>379</v>
      </c>
      <c r="AQ26" s="1032"/>
      <c r="AR26" s="1032"/>
      <c r="AS26" s="1032"/>
      <c r="AT26" s="1033"/>
      <c r="AU26" s="1031" t="s">
        <v>380</v>
      </c>
      <c r="AV26" s="1032"/>
      <c r="AW26" s="1032"/>
      <c r="AX26" s="1032"/>
      <c r="AY26" s="1033"/>
      <c r="AZ26" s="1031" t="s">
        <v>381</v>
      </c>
      <c r="BA26" s="1032"/>
      <c r="BB26" s="1032"/>
      <c r="BC26" s="1032"/>
      <c r="BD26" s="1033"/>
      <c r="BE26" s="1031" t="s">
        <v>355</v>
      </c>
      <c r="BF26" s="1032"/>
      <c r="BG26" s="1032"/>
      <c r="BH26" s="1032"/>
      <c r="BI26" s="1047"/>
      <c r="BJ26" s="203"/>
      <c r="BK26" s="203"/>
      <c r="BL26" s="203"/>
      <c r="BM26" s="203"/>
      <c r="BN26" s="203"/>
      <c r="BO26" s="216"/>
      <c r="BP26" s="216"/>
      <c r="BQ26" s="213">
        <v>20</v>
      </c>
      <c r="BR26" s="214"/>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7"/>
    </row>
    <row r="27" spans="1:131" s="198" customFormat="1" ht="26.25" customHeight="1" thickBot="1" x14ac:dyDescent="0.2">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87"/>
      <c r="AG27" s="1041"/>
      <c r="AH27" s="1041"/>
      <c r="AI27" s="1041"/>
      <c r="AJ27" s="1088"/>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3"/>
      <c r="BK27" s="203"/>
      <c r="BL27" s="203"/>
      <c r="BM27" s="203"/>
      <c r="BN27" s="203"/>
      <c r="BO27" s="216"/>
      <c r="BP27" s="216"/>
      <c r="BQ27" s="213">
        <v>21</v>
      </c>
      <c r="BR27" s="214"/>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7"/>
    </row>
    <row r="28" spans="1:131" s="198" customFormat="1" ht="26.25" customHeight="1" thickTop="1" x14ac:dyDescent="0.15">
      <c r="A28" s="217">
        <v>1</v>
      </c>
      <c r="B28" s="1076" t="s">
        <v>382</v>
      </c>
      <c r="C28" s="1077"/>
      <c r="D28" s="1077"/>
      <c r="E28" s="1077"/>
      <c r="F28" s="1077"/>
      <c r="G28" s="1077"/>
      <c r="H28" s="1077"/>
      <c r="I28" s="1077"/>
      <c r="J28" s="1077"/>
      <c r="K28" s="1077"/>
      <c r="L28" s="1077"/>
      <c r="M28" s="1077"/>
      <c r="N28" s="1077"/>
      <c r="O28" s="1077"/>
      <c r="P28" s="1078"/>
      <c r="Q28" s="1079">
        <v>5984</v>
      </c>
      <c r="R28" s="1080"/>
      <c r="S28" s="1080"/>
      <c r="T28" s="1080"/>
      <c r="U28" s="1080"/>
      <c r="V28" s="1080">
        <v>5535</v>
      </c>
      <c r="W28" s="1080"/>
      <c r="X28" s="1080"/>
      <c r="Y28" s="1080"/>
      <c r="Z28" s="1080"/>
      <c r="AA28" s="1080">
        <v>449</v>
      </c>
      <c r="AB28" s="1080"/>
      <c r="AC28" s="1080"/>
      <c r="AD28" s="1080"/>
      <c r="AE28" s="1081"/>
      <c r="AF28" s="1082">
        <v>449</v>
      </c>
      <c r="AG28" s="1080"/>
      <c r="AH28" s="1080"/>
      <c r="AI28" s="1080"/>
      <c r="AJ28" s="1083"/>
      <c r="AK28" s="1084">
        <v>590</v>
      </c>
      <c r="AL28" s="1072"/>
      <c r="AM28" s="1072"/>
      <c r="AN28" s="1072"/>
      <c r="AO28" s="1072"/>
      <c r="AP28" s="1072" t="s">
        <v>539</v>
      </c>
      <c r="AQ28" s="1072"/>
      <c r="AR28" s="1072"/>
      <c r="AS28" s="1072"/>
      <c r="AT28" s="1072"/>
      <c r="AU28" s="1072" t="s">
        <v>540</v>
      </c>
      <c r="AV28" s="1072"/>
      <c r="AW28" s="1072"/>
      <c r="AX28" s="1072"/>
      <c r="AY28" s="1072"/>
      <c r="AZ28" s="1073" t="s">
        <v>539</v>
      </c>
      <c r="BA28" s="1073"/>
      <c r="BB28" s="1073"/>
      <c r="BC28" s="1073"/>
      <c r="BD28" s="1073"/>
      <c r="BE28" s="1074"/>
      <c r="BF28" s="1074"/>
      <c r="BG28" s="1074"/>
      <c r="BH28" s="1074"/>
      <c r="BI28" s="1075"/>
      <c r="BJ28" s="203"/>
      <c r="BK28" s="203"/>
      <c r="BL28" s="203"/>
      <c r="BM28" s="203"/>
      <c r="BN28" s="203"/>
      <c r="BO28" s="216"/>
      <c r="BP28" s="216"/>
      <c r="BQ28" s="213">
        <v>22</v>
      </c>
      <c r="BR28" s="214"/>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7"/>
    </row>
    <row r="29" spans="1:131" s="198" customFormat="1" ht="26.25" customHeight="1" x14ac:dyDescent="0.15">
      <c r="A29" s="217">
        <v>2</v>
      </c>
      <c r="B29" s="1008" t="s">
        <v>383</v>
      </c>
      <c r="C29" s="1009"/>
      <c r="D29" s="1009"/>
      <c r="E29" s="1009"/>
      <c r="F29" s="1009"/>
      <c r="G29" s="1009"/>
      <c r="H29" s="1009"/>
      <c r="I29" s="1009"/>
      <c r="J29" s="1009"/>
      <c r="K29" s="1009"/>
      <c r="L29" s="1009"/>
      <c r="M29" s="1009"/>
      <c r="N29" s="1009"/>
      <c r="O29" s="1009"/>
      <c r="P29" s="1010"/>
      <c r="Q29" s="1069">
        <v>3688</v>
      </c>
      <c r="R29" s="1070"/>
      <c r="S29" s="1070"/>
      <c r="T29" s="1070"/>
      <c r="U29" s="1070"/>
      <c r="V29" s="1070">
        <v>3604</v>
      </c>
      <c r="W29" s="1070"/>
      <c r="X29" s="1070"/>
      <c r="Y29" s="1070"/>
      <c r="Z29" s="1070"/>
      <c r="AA29" s="1070">
        <v>84</v>
      </c>
      <c r="AB29" s="1070"/>
      <c r="AC29" s="1070"/>
      <c r="AD29" s="1070"/>
      <c r="AE29" s="1071"/>
      <c r="AF29" s="1049">
        <v>84</v>
      </c>
      <c r="AG29" s="1050"/>
      <c r="AH29" s="1050"/>
      <c r="AI29" s="1050"/>
      <c r="AJ29" s="1051"/>
      <c r="AK29" s="1006">
        <v>593</v>
      </c>
      <c r="AL29" s="997"/>
      <c r="AM29" s="997"/>
      <c r="AN29" s="997"/>
      <c r="AO29" s="997"/>
      <c r="AP29" s="997" t="s">
        <v>539</v>
      </c>
      <c r="AQ29" s="997"/>
      <c r="AR29" s="997"/>
      <c r="AS29" s="997"/>
      <c r="AT29" s="997"/>
      <c r="AU29" s="997" t="s">
        <v>540</v>
      </c>
      <c r="AV29" s="997"/>
      <c r="AW29" s="997"/>
      <c r="AX29" s="997"/>
      <c r="AY29" s="997"/>
      <c r="AZ29" s="1011" t="s">
        <v>539</v>
      </c>
      <c r="BA29" s="1011"/>
      <c r="BB29" s="1011"/>
      <c r="BC29" s="1011"/>
      <c r="BD29" s="1011"/>
      <c r="BE29" s="1062"/>
      <c r="BF29" s="1062"/>
      <c r="BG29" s="1062"/>
      <c r="BH29" s="1062"/>
      <c r="BI29" s="1063"/>
      <c r="BJ29" s="203"/>
      <c r="BK29" s="203"/>
      <c r="BL29" s="203"/>
      <c r="BM29" s="203"/>
      <c r="BN29" s="203"/>
      <c r="BO29" s="216"/>
      <c r="BP29" s="216"/>
      <c r="BQ29" s="213">
        <v>23</v>
      </c>
      <c r="BR29" s="214"/>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7"/>
    </row>
    <row r="30" spans="1:131" s="198" customFormat="1" ht="26.25" customHeight="1" x14ac:dyDescent="0.15">
      <c r="A30" s="217">
        <v>3</v>
      </c>
      <c r="B30" s="1008" t="s">
        <v>384</v>
      </c>
      <c r="C30" s="1009"/>
      <c r="D30" s="1009"/>
      <c r="E30" s="1009"/>
      <c r="F30" s="1009"/>
      <c r="G30" s="1009"/>
      <c r="H30" s="1009"/>
      <c r="I30" s="1009"/>
      <c r="J30" s="1009"/>
      <c r="K30" s="1009"/>
      <c r="L30" s="1009"/>
      <c r="M30" s="1009"/>
      <c r="N30" s="1009"/>
      <c r="O30" s="1009"/>
      <c r="P30" s="1010"/>
      <c r="Q30" s="1069">
        <v>364</v>
      </c>
      <c r="R30" s="1070"/>
      <c r="S30" s="1070"/>
      <c r="T30" s="1070"/>
      <c r="U30" s="1070"/>
      <c r="V30" s="1070">
        <v>361</v>
      </c>
      <c r="W30" s="1070"/>
      <c r="X30" s="1070"/>
      <c r="Y30" s="1070"/>
      <c r="Z30" s="1070"/>
      <c r="AA30" s="1070">
        <v>3</v>
      </c>
      <c r="AB30" s="1070"/>
      <c r="AC30" s="1070"/>
      <c r="AD30" s="1070"/>
      <c r="AE30" s="1071"/>
      <c r="AF30" s="1049">
        <v>3</v>
      </c>
      <c r="AG30" s="1050"/>
      <c r="AH30" s="1050"/>
      <c r="AI30" s="1050"/>
      <c r="AJ30" s="1051"/>
      <c r="AK30" s="1006">
        <v>710</v>
      </c>
      <c r="AL30" s="997"/>
      <c r="AM30" s="997"/>
      <c r="AN30" s="997"/>
      <c r="AO30" s="997"/>
      <c r="AP30" s="997" t="s">
        <v>541</v>
      </c>
      <c r="AQ30" s="997"/>
      <c r="AR30" s="997"/>
      <c r="AS30" s="997"/>
      <c r="AT30" s="997"/>
      <c r="AU30" s="997" t="s">
        <v>540</v>
      </c>
      <c r="AV30" s="997"/>
      <c r="AW30" s="997"/>
      <c r="AX30" s="997"/>
      <c r="AY30" s="997"/>
      <c r="AZ30" s="1011" t="s">
        <v>539</v>
      </c>
      <c r="BA30" s="1011"/>
      <c r="BB30" s="1011"/>
      <c r="BC30" s="1011"/>
      <c r="BD30" s="1011"/>
      <c r="BE30" s="1062"/>
      <c r="BF30" s="1062"/>
      <c r="BG30" s="1062"/>
      <c r="BH30" s="1062"/>
      <c r="BI30" s="1063"/>
      <c r="BJ30" s="203"/>
      <c r="BK30" s="203"/>
      <c r="BL30" s="203"/>
      <c r="BM30" s="203"/>
      <c r="BN30" s="203"/>
      <c r="BO30" s="216"/>
      <c r="BP30" s="216"/>
      <c r="BQ30" s="213">
        <v>24</v>
      </c>
      <c r="BR30" s="214"/>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7"/>
    </row>
    <row r="31" spans="1:131" s="198" customFormat="1" ht="26.25" customHeight="1" x14ac:dyDescent="0.15">
      <c r="A31" s="217">
        <v>4</v>
      </c>
      <c r="B31" s="1008" t="s">
        <v>385</v>
      </c>
      <c r="C31" s="1009"/>
      <c r="D31" s="1009"/>
      <c r="E31" s="1009"/>
      <c r="F31" s="1009"/>
      <c r="G31" s="1009"/>
      <c r="H31" s="1009"/>
      <c r="I31" s="1009"/>
      <c r="J31" s="1009"/>
      <c r="K31" s="1009"/>
      <c r="L31" s="1009"/>
      <c r="M31" s="1009"/>
      <c r="N31" s="1009"/>
      <c r="O31" s="1009"/>
      <c r="P31" s="1010"/>
      <c r="Q31" s="1003">
        <v>931</v>
      </c>
      <c r="R31" s="997"/>
      <c r="S31" s="997"/>
      <c r="T31" s="997"/>
      <c r="U31" s="997"/>
      <c r="V31" s="997">
        <v>864</v>
      </c>
      <c r="W31" s="997"/>
      <c r="X31" s="997"/>
      <c r="Y31" s="997"/>
      <c r="Z31" s="997"/>
      <c r="AA31" s="997">
        <v>67</v>
      </c>
      <c r="AB31" s="997"/>
      <c r="AC31" s="997"/>
      <c r="AD31" s="997"/>
      <c r="AE31" s="997"/>
      <c r="AF31" s="1049">
        <v>1162</v>
      </c>
      <c r="AG31" s="1050"/>
      <c r="AH31" s="1050"/>
      <c r="AI31" s="1050"/>
      <c r="AJ31" s="1051"/>
      <c r="AK31" s="997">
        <v>135</v>
      </c>
      <c r="AL31" s="997"/>
      <c r="AM31" s="997"/>
      <c r="AN31" s="997"/>
      <c r="AO31" s="997"/>
      <c r="AP31" s="997">
        <v>3366</v>
      </c>
      <c r="AQ31" s="997"/>
      <c r="AR31" s="997"/>
      <c r="AS31" s="997"/>
      <c r="AT31" s="997"/>
      <c r="AU31" s="997">
        <v>1006</v>
      </c>
      <c r="AV31" s="997"/>
      <c r="AW31" s="997"/>
      <c r="AX31" s="997"/>
      <c r="AY31" s="997"/>
      <c r="AZ31" s="1011" t="s">
        <v>538</v>
      </c>
      <c r="BA31" s="1011"/>
      <c r="BB31" s="1011"/>
      <c r="BC31" s="1011"/>
      <c r="BD31" s="1011"/>
      <c r="BE31" s="1062" t="s">
        <v>386</v>
      </c>
      <c r="BF31" s="1062"/>
      <c r="BG31" s="1062"/>
      <c r="BH31" s="1062"/>
      <c r="BI31" s="1063"/>
      <c r="BJ31" s="203"/>
      <c r="BK31" s="203"/>
      <c r="BL31" s="203"/>
      <c r="BM31" s="203"/>
      <c r="BN31" s="203"/>
      <c r="BO31" s="216"/>
      <c r="BP31" s="216"/>
      <c r="BQ31" s="213">
        <v>25</v>
      </c>
      <c r="BR31" s="214"/>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7"/>
    </row>
    <row r="32" spans="1:131" s="198" customFormat="1" ht="26.25" customHeight="1" x14ac:dyDescent="0.15">
      <c r="A32" s="217">
        <v>5</v>
      </c>
      <c r="B32" s="1008" t="s">
        <v>387</v>
      </c>
      <c r="C32" s="1009"/>
      <c r="D32" s="1009"/>
      <c r="E32" s="1009"/>
      <c r="F32" s="1009"/>
      <c r="G32" s="1009"/>
      <c r="H32" s="1009"/>
      <c r="I32" s="1009"/>
      <c r="J32" s="1009"/>
      <c r="K32" s="1009"/>
      <c r="L32" s="1009"/>
      <c r="M32" s="1009"/>
      <c r="N32" s="1009"/>
      <c r="O32" s="1009"/>
      <c r="P32" s="1010"/>
      <c r="Q32" s="1069">
        <v>3681</v>
      </c>
      <c r="R32" s="1070"/>
      <c r="S32" s="1070"/>
      <c r="T32" s="1070"/>
      <c r="U32" s="1070"/>
      <c r="V32" s="1070">
        <v>3688</v>
      </c>
      <c r="W32" s="1070"/>
      <c r="X32" s="1070"/>
      <c r="Y32" s="1070"/>
      <c r="Z32" s="1070"/>
      <c r="AA32" s="1070">
        <v>-7</v>
      </c>
      <c r="AB32" s="1070"/>
      <c r="AC32" s="1070"/>
      <c r="AD32" s="1070"/>
      <c r="AE32" s="1071"/>
      <c r="AF32" s="1049">
        <v>433</v>
      </c>
      <c r="AG32" s="1050"/>
      <c r="AH32" s="1050"/>
      <c r="AI32" s="1050"/>
      <c r="AJ32" s="1051"/>
      <c r="AK32" s="1006">
        <v>482</v>
      </c>
      <c r="AL32" s="997"/>
      <c r="AM32" s="997"/>
      <c r="AN32" s="997"/>
      <c r="AO32" s="997"/>
      <c r="AP32" s="997">
        <v>2246</v>
      </c>
      <c r="AQ32" s="997"/>
      <c r="AR32" s="997"/>
      <c r="AS32" s="997"/>
      <c r="AT32" s="997"/>
      <c r="AU32" s="997">
        <v>1302</v>
      </c>
      <c r="AV32" s="997"/>
      <c r="AW32" s="997"/>
      <c r="AX32" s="997"/>
      <c r="AY32" s="997"/>
      <c r="AZ32" s="1011" t="s">
        <v>537</v>
      </c>
      <c r="BA32" s="1011"/>
      <c r="BB32" s="1011"/>
      <c r="BC32" s="1011"/>
      <c r="BD32" s="1011"/>
      <c r="BE32" s="1062" t="s">
        <v>386</v>
      </c>
      <c r="BF32" s="1062"/>
      <c r="BG32" s="1062"/>
      <c r="BH32" s="1062"/>
      <c r="BI32" s="1063"/>
      <c r="BJ32" s="203"/>
      <c r="BK32" s="203"/>
      <c r="BL32" s="203"/>
      <c r="BM32" s="203"/>
      <c r="BN32" s="203"/>
      <c r="BO32" s="216"/>
      <c r="BP32" s="216"/>
      <c r="BQ32" s="213">
        <v>26</v>
      </c>
      <c r="BR32" s="214"/>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7"/>
    </row>
    <row r="33" spans="1:131" s="198" customFormat="1" ht="26.25" customHeight="1" x14ac:dyDescent="0.15">
      <c r="A33" s="217">
        <v>6</v>
      </c>
      <c r="B33" s="1008" t="s">
        <v>388</v>
      </c>
      <c r="C33" s="1009"/>
      <c r="D33" s="1009"/>
      <c r="E33" s="1009"/>
      <c r="F33" s="1009"/>
      <c r="G33" s="1009"/>
      <c r="H33" s="1009"/>
      <c r="I33" s="1009"/>
      <c r="J33" s="1009"/>
      <c r="K33" s="1009"/>
      <c r="L33" s="1009"/>
      <c r="M33" s="1009"/>
      <c r="N33" s="1009"/>
      <c r="O33" s="1009"/>
      <c r="P33" s="1010"/>
      <c r="Q33" s="1069">
        <v>380</v>
      </c>
      <c r="R33" s="1070"/>
      <c r="S33" s="1070"/>
      <c r="T33" s="1070"/>
      <c r="U33" s="1070"/>
      <c r="V33" s="1070">
        <v>379</v>
      </c>
      <c r="W33" s="1070"/>
      <c r="X33" s="1070"/>
      <c r="Y33" s="1070"/>
      <c r="Z33" s="1070"/>
      <c r="AA33" s="1070">
        <v>1</v>
      </c>
      <c r="AB33" s="1070"/>
      <c r="AC33" s="1070"/>
      <c r="AD33" s="1070"/>
      <c r="AE33" s="1071"/>
      <c r="AF33" s="1049">
        <v>1</v>
      </c>
      <c r="AG33" s="1050"/>
      <c r="AH33" s="1050"/>
      <c r="AI33" s="1050"/>
      <c r="AJ33" s="1051"/>
      <c r="AK33" s="1006">
        <v>177</v>
      </c>
      <c r="AL33" s="997"/>
      <c r="AM33" s="997"/>
      <c r="AN33" s="997"/>
      <c r="AO33" s="997"/>
      <c r="AP33" s="997">
        <v>1891</v>
      </c>
      <c r="AQ33" s="997"/>
      <c r="AR33" s="997"/>
      <c r="AS33" s="997"/>
      <c r="AT33" s="997"/>
      <c r="AU33" s="997">
        <v>1832</v>
      </c>
      <c r="AV33" s="997"/>
      <c r="AW33" s="997"/>
      <c r="AX33" s="997"/>
      <c r="AY33" s="997"/>
      <c r="AZ33" s="1011" t="s">
        <v>537</v>
      </c>
      <c r="BA33" s="1011"/>
      <c r="BB33" s="1011"/>
      <c r="BC33" s="1011"/>
      <c r="BD33" s="1011"/>
      <c r="BE33" s="1062" t="s">
        <v>389</v>
      </c>
      <c r="BF33" s="1062"/>
      <c r="BG33" s="1062"/>
      <c r="BH33" s="1062"/>
      <c r="BI33" s="1063"/>
      <c r="BJ33" s="203"/>
      <c r="BK33" s="203"/>
      <c r="BL33" s="203"/>
      <c r="BM33" s="203"/>
      <c r="BN33" s="203"/>
      <c r="BO33" s="216"/>
      <c r="BP33" s="216"/>
      <c r="BQ33" s="213">
        <v>27</v>
      </c>
      <c r="BR33" s="214"/>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7"/>
    </row>
    <row r="34" spans="1:131" s="198" customFormat="1" ht="26.25" customHeight="1" x14ac:dyDescent="0.15">
      <c r="A34" s="217">
        <v>7</v>
      </c>
      <c r="B34" s="1008" t="s">
        <v>390</v>
      </c>
      <c r="C34" s="1009"/>
      <c r="D34" s="1009"/>
      <c r="E34" s="1009"/>
      <c r="F34" s="1009"/>
      <c r="G34" s="1009"/>
      <c r="H34" s="1009"/>
      <c r="I34" s="1009"/>
      <c r="J34" s="1009"/>
      <c r="K34" s="1009"/>
      <c r="L34" s="1009"/>
      <c r="M34" s="1009"/>
      <c r="N34" s="1009"/>
      <c r="O34" s="1009"/>
      <c r="P34" s="1010"/>
      <c r="Q34" s="1069">
        <v>10</v>
      </c>
      <c r="R34" s="1070"/>
      <c r="S34" s="1070"/>
      <c r="T34" s="1070"/>
      <c r="U34" s="1070"/>
      <c r="V34" s="1070">
        <v>10</v>
      </c>
      <c r="W34" s="1070"/>
      <c r="X34" s="1070"/>
      <c r="Y34" s="1070"/>
      <c r="Z34" s="1070"/>
      <c r="AA34" s="1070">
        <v>0</v>
      </c>
      <c r="AB34" s="1070"/>
      <c r="AC34" s="1070"/>
      <c r="AD34" s="1070"/>
      <c r="AE34" s="1071"/>
      <c r="AF34" s="1049">
        <v>0</v>
      </c>
      <c r="AG34" s="1050"/>
      <c r="AH34" s="1050"/>
      <c r="AI34" s="1050"/>
      <c r="AJ34" s="1051"/>
      <c r="AK34" s="1006">
        <v>9</v>
      </c>
      <c r="AL34" s="997"/>
      <c r="AM34" s="997"/>
      <c r="AN34" s="997"/>
      <c r="AO34" s="997"/>
      <c r="AP34" s="997">
        <v>18</v>
      </c>
      <c r="AQ34" s="997"/>
      <c r="AR34" s="997"/>
      <c r="AS34" s="997"/>
      <c r="AT34" s="997"/>
      <c r="AU34" s="997">
        <v>15</v>
      </c>
      <c r="AV34" s="997"/>
      <c r="AW34" s="997"/>
      <c r="AX34" s="997"/>
      <c r="AY34" s="997"/>
      <c r="AZ34" s="1011" t="s">
        <v>537</v>
      </c>
      <c r="BA34" s="1011"/>
      <c r="BB34" s="1011"/>
      <c r="BC34" s="1011"/>
      <c r="BD34" s="1011"/>
      <c r="BE34" s="1062" t="s">
        <v>389</v>
      </c>
      <c r="BF34" s="1062"/>
      <c r="BG34" s="1062"/>
      <c r="BH34" s="1062"/>
      <c r="BI34" s="1063"/>
      <c r="BJ34" s="203"/>
      <c r="BK34" s="203"/>
      <c r="BL34" s="203"/>
      <c r="BM34" s="203"/>
      <c r="BN34" s="203"/>
      <c r="BO34" s="216"/>
      <c r="BP34" s="216"/>
      <c r="BQ34" s="213">
        <v>28</v>
      </c>
      <c r="BR34" s="214"/>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7"/>
    </row>
    <row r="35" spans="1:131" s="198" customFormat="1" ht="26.25" customHeight="1" x14ac:dyDescent="0.15">
      <c r="A35" s="217">
        <v>8</v>
      </c>
      <c r="B35" s="1008" t="s">
        <v>391</v>
      </c>
      <c r="C35" s="1009"/>
      <c r="D35" s="1009"/>
      <c r="E35" s="1009"/>
      <c r="F35" s="1009"/>
      <c r="G35" s="1009"/>
      <c r="H35" s="1009"/>
      <c r="I35" s="1009"/>
      <c r="J35" s="1009"/>
      <c r="K35" s="1009"/>
      <c r="L35" s="1009"/>
      <c r="M35" s="1009"/>
      <c r="N35" s="1009"/>
      <c r="O35" s="1009"/>
      <c r="P35" s="1010"/>
      <c r="Q35" s="1069">
        <v>51</v>
      </c>
      <c r="R35" s="1070"/>
      <c r="S35" s="1070"/>
      <c r="T35" s="1070"/>
      <c r="U35" s="1070"/>
      <c r="V35" s="1070">
        <v>43</v>
      </c>
      <c r="W35" s="1070"/>
      <c r="X35" s="1070"/>
      <c r="Y35" s="1070"/>
      <c r="Z35" s="1070"/>
      <c r="AA35" s="1070">
        <v>8</v>
      </c>
      <c r="AB35" s="1070"/>
      <c r="AC35" s="1070"/>
      <c r="AD35" s="1070"/>
      <c r="AE35" s="1071"/>
      <c r="AF35" s="1049">
        <v>9</v>
      </c>
      <c r="AG35" s="1050"/>
      <c r="AH35" s="1050"/>
      <c r="AI35" s="1050"/>
      <c r="AJ35" s="1051"/>
      <c r="AK35" s="1011" t="s">
        <v>537</v>
      </c>
      <c r="AL35" s="1011"/>
      <c r="AM35" s="1011"/>
      <c r="AN35" s="1011"/>
      <c r="AO35" s="1011"/>
      <c r="AP35" s="1011" t="s">
        <v>537</v>
      </c>
      <c r="AQ35" s="1011"/>
      <c r="AR35" s="1011"/>
      <c r="AS35" s="1011"/>
      <c r="AT35" s="1011"/>
      <c r="AU35" s="1011" t="s">
        <v>537</v>
      </c>
      <c r="AV35" s="1011"/>
      <c r="AW35" s="1011"/>
      <c r="AX35" s="1011"/>
      <c r="AY35" s="1011"/>
      <c r="AZ35" s="1011" t="s">
        <v>537</v>
      </c>
      <c r="BA35" s="1011"/>
      <c r="BB35" s="1011"/>
      <c r="BC35" s="1011"/>
      <c r="BD35" s="1011"/>
      <c r="BE35" s="1062" t="s">
        <v>389</v>
      </c>
      <c r="BF35" s="1062"/>
      <c r="BG35" s="1062"/>
      <c r="BH35" s="1062"/>
      <c r="BI35" s="1063"/>
      <c r="BJ35" s="203"/>
      <c r="BK35" s="203"/>
      <c r="BL35" s="203"/>
      <c r="BM35" s="203"/>
      <c r="BN35" s="203"/>
      <c r="BO35" s="216"/>
      <c r="BP35" s="216"/>
      <c r="BQ35" s="213">
        <v>29</v>
      </c>
      <c r="BR35" s="214"/>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7"/>
    </row>
    <row r="36" spans="1:131" s="198" customFormat="1" ht="26.25" customHeight="1" x14ac:dyDescent="0.15">
      <c r="A36" s="217">
        <v>9</v>
      </c>
      <c r="B36" s="1008"/>
      <c r="C36" s="1009"/>
      <c r="D36" s="1009"/>
      <c r="E36" s="1009"/>
      <c r="F36" s="1009"/>
      <c r="G36" s="1009"/>
      <c r="H36" s="1009"/>
      <c r="I36" s="1009"/>
      <c r="J36" s="1009"/>
      <c r="K36" s="1009"/>
      <c r="L36" s="1009"/>
      <c r="M36" s="1009"/>
      <c r="N36" s="1009"/>
      <c r="O36" s="1009"/>
      <c r="P36" s="1010"/>
      <c r="Q36" s="1069"/>
      <c r="R36" s="1070"/>
      <c r="S36" s="1070"/>
      <c r="T36" s="1070"/>
      <c r="U36" s="1070"/>
      <c r="V36" s="1070"/>
      <c r="W36" s="1070"/>
      <c r="X36" s="1070"/>
      <c r="Y36" s="1070"/>
      <c r="Z36" s="1070"/>
      <c r="AA36" s="1070"/>
      <c r="AB36" s="1070"/>
      <c r="AC36" s="1070"/>
      <c r="AD36" s="1070"/>
      <c r="AE36" s="1071"/>
      <c r="AF36" s="1049"/>
      <c r="AG36" s="1050"/>
      <c r="AH36" s="1050"/>
      <c r="AI36" s="1050"/>
      <c r="AJ36" s="1051"/>
      <c r="AK36" s="1006"/>
      <c r="AL36" s="997"/>
      <c r="AM36" s="997"/>
      <c r="AN36" s="997"/>
      <c r="AO36" s="997"/>
      <c r="AP36" s="997"/>
      <c r="AQ36" s="997"/>
      <c r="AR36" s="997"/>
      <c r="AS36" s="997"/>
      <c r="AT36" s="997"/>
      <c r="AU36" s="997"/>
      <c r="AV36" s="997"/>
      <c r="AW36" s="997"/>
      <c r="AX36" s="997"/>
      <c r="AY36" s="997"/>
      <c r="AZ36" s="1011"/>
      <c r="BA36" s="1011"/>
      <c r="BB36" s="1011"/>
      <c r="BC36" s="1011"/>
      <c r="BD36" s="1011"/>
      <c r="BE36" s="1062"/>
      <c r="BF36" s="1062"/>
      <c r="BG36" s="1062"/>
      <c r="BH36" s="1062"/>
      <c r="BI36" s="1063"/>
      <c r="BJ36" s="203"/>
      <c r="BK36" s="203"/>
      <c r="BL36" s="203"/>
      <c r="BM36" s="203"/>
      <c r="BN36" s="203"/>
      <c r="BO36" s="216"/>
      <c r="BP36" s="216"/>
      <c r="BQ36" s="213">
        <v>30</v>
      </c>
      <c r="BR36" s="214"/>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7"/>
    </row>
    <row r="37" spans="1:131" s="198" customFormat="1" ht="26.25" customHeight="1" x14ac:dyDescent="0.15">
      <c r="A37" s="217">
        <v>10</v>
      </c>
      <c r="B37" s="1008"/>
      <c r="C37" s="1009"/>
      <c r="D37" s="1009"/>
      <c r="E37" s="1009"/>
      <c r="F37" s="1009"/>
      <c r="G37" s="1009"/>
      <c r="H37" s="1009"/>
      <c r="I37" s="1009"/>
      <c r="J37" s="1009"/>
      <c r="K37" s="1009"/>
      <c r="L37" s="1009"/>
      <c r="M37" s="1009"/>
      <c r="N37" s="1009"/>
      <c r="O37" s="1009"/>
      <c r="P37" s="1010"/>
      <c r="Q37" s="1069"/>
      <c r="R37" s="1070"/>
      <c r="S37" s="1070"/>
      <c r="T37" s="1070"/>
      <c r="U37" s="1070"/>
      <c r="V37" s="1070"/>
      <c r="W37" s="1070"/>
      <c r="X37" s="1070"/>
      <c r="Y37" s="1070"/>
      <c r="Z37" s="1070"/>
      <c r="AA37" s="1070"/>
      <c r="AB37" s="1070"/>
      <c r="AC37" s="1070"/>
      <c r="AD37" s="1070"/>
      <c r="AE37" s="1071"/>
      <c r="AF37" s="1049"/>
      <c r="AG37" s="1050"/>
      <c r="AH37" s="1050"/>
      <c r="AI37" s="1050"/>
      <c r="AJ37" s="1051"/>
      <c r="AK37" s="1006"/>
      <c r="AL37" s="997"/>
      <c r="AM37" s="997"/>
      <c r="AN37" s="997"/>
      <c r="AO37" s="997"/>
      <c r="AP37" s="997"/>
      <c r="AQ37" s="997"/>
      <c r="AR37" s="997"/>
      <c r="AS37" s="997"/>
      <c r="AT37" s="997"/>
      <c r="AU37" s="997"/>
      <c r="AV37" s="997"/>
      <c r="AW37" s="997"/>
      <c r="AX37" s="997"/>
      <c r="AY37" s="997"/>
      <c r="AZ37" s="1011"/>
      <c r="BA37" s="1011"/>
      <c r="BB37" s="1011"/>
      <c r="BC37" s="1011"/>
      <c r="BD37" s="1011"/>
      <c r="BE37" s="1062"/>
      <c r="BF37" s="1062"/>
      <c r="BG37" s="1062"/>
      <c r="BH37" s="1062"/>
      <c r="BI37" s="1063"/>
      <c r="BJ37" s="203"/>
      <c r="BK37" s="203"/>
      <c r="BL37" s="203"/>
      <c r="BM37" s="203"/>
      <c r="BN37" s="203"/>
      <c r="BO37" s="216"/>
      <c r="BP37" s="216"/>
      <c r="BQ37" s="213">
        <v>31</v>
      </c>
      <c r="BR37" s="214"/>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7"/>
    </row>
    <row r="38" spans="1:131" s="198" customFormat="1" ht="26.25" customHeight="1" x14ac:dyDescent="0.15">
      <c r="A38" s="217">
        <v>11</v>
      </c>
      <c r="B38" s="1008"/>
      <c r="C38" s="1009"/>
      <c r="D38" s="1009"/>
      <c r="E38" s="1009"/>
      <c r="F38" s="1009"/>
      <c r="G38" s="1009"/>
      <c r="H38" s="1009"/>
      <c r="I38" s="1009"/>
      <c r="J38" s="1009"/>
      <c r="K38" s="1009"/>
      <c r="L38" s="1009"/>
      <c r="M38" s="1009"/>
      <c r="N38" s="1009"/>
      <c r="O38" s="1009"/>
      <c r="P38" s="1010"/>
      <c r="Q38" s="1069"/>
      <c r="R38" s="1070"/>
      <c r="S38" s="1070"/>
      <c r="T38" s="1070"/>
      <c r="U38" s="1070"/>
      <c r="V38" s="1070"/>
      <c r="W38" s="1070"/>
      <c r="X38" s="1070"/>
      <c r="Y38" s="1070"/>
      <c r="Z38" s="1070"/>
      <c r="AA38" s="1070"/>
      <c r="AB38" s="1070"/>
      <c r="AC38" s="1070"/>
      <c r="AD38" s="1070"/>
      <c r="AE38" s="1071"/>
      <c r="AF38" s="1049"/>
      <c r="AG38" s="1050"/>
      <c r="AH38" s="1050"/>
      <c r="AI38" s="1050"/>
      <c r="AJ38" s="1051"/>
      <c r="AK38" s="1006"/>
      <c r="AL38" s="997"/>
      <c r="AM38" s="997"/>
      <c r="AN38" s="997"/>
      <c r="AO38" s="997"/>
      <c r="AP38" s="997"/>
      <c r="AQ38" s="997"/>
      <c r="AR38" s="997"/>
      <c r="AS38" s="997"/>
      <c r="AT38" s="997"/>
      <c r="AU38" s="997"/>
      <c r="AV38" s="997"/>
      <c r="AW38" s="997"/>
      <c r="AX38" s="997"/>
      <c r="AY38" s="997"/>
      <c r="AZ38" s="1011"/>
      <c r="BA38" s="1011"/>
      <c r="BB38" s="1011"/>
      <c r="BC38" s="1011"/>
      <c r="BD38" s="1011"/>
      <c r="BE38" s="1062"/>
      <c r="BF38" s="1062"/>
      <c r="BG38" s="1062"/>
      <c r="BH38" s="1062"/>
      <c r="BI38" s="1063"/>
      <c r="BJ38" s="203"/>
      <c r="BK38" s="203"/>
      <c r="BL38" s="203"/>
      <c r="BM38" s="203"/>
      <c r="BN38" s="203"/>
      <c r="BO38" s="216"/>
      <c r="BP38" s="216"/>
      <c r="BQ38" s="213">
        <v>32</v>
      </c>
      <c r="BR38" s="214"/>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7"/>
    </row>
    <row r="39" spans="1:131" s="198" customFormat="1" ht="26.25" customHeight="1" x14ac:dyDescent="0.15">
      <c r="A39" s="217">
        <v>12</v>
      </c>
      <c r="B39" s="1008"/>
      <c r="C39" s="1009"/>
      <c r="D39" s="1009"/>
      <c r="E39" s="1009"/>
      <c r="F39" s="1009"/>
      <c r="G39" s="1009"/>
      <c r="H39" s="1009"/>
      <c r="I39" s="1009"/>
      <c r="J39" s="1009"/>
      <c r="K39" s="1009"/>
      <c r="L39" s="1009"/>
      <c r="M39" s="1009"/>
      <c r="N39" s="1009"/>
      <c r="O39" s="1009"/>
      <c r="P39" s="1010"/>
      <c r="Q39" s="1069"/>
      <c r="R39" s="1070"/>
      <c r="S39" s="1070"/>
      <c r="T39" s="1070"/>
      <c r="U39" s="1070"/>
      <c r="V39" s="1070"/>
      <c r="W39" s="1070"/>
      <c r="X39" s="1070"/>
      <c r="Y39" s="1070"/>
      <c r="Z39" s="1070"/>
      <c r="AA39" s="1070"/>
      <c r="AB39" s="1070"/>
      <c r="AC39" s="1070"/>
      <c r="AD39" s="1070"/>
      <c r="AE39" s="1071"/>
      <c r="AF39" s="1049"/>
      <c r="AG39" s="1050"/>
      <c r="AH39" s="1050"/>
      <c r="AI39" s="1050"/>
      <c r="AJ39" s="1051"/>
      <c r="AK39" s="1006"/>
      <c r="AL39" s="997"/>
      <c r="AM39" s="997"/>
      <c r="AN39" s="997"/>
      <c r="AO39" s="997"/>
      <c r="AP39" s="997"/>
      <c r="AQ39" s="997"/>
      <c r="AR39" s="997"/>
      <c r="AS39" s="997"/>
      <c r="AT39" s="997"/>
      <c r="AU39" s="997"/>
      <c r="AV39" s="997"/>
      <c r="AW39" s="997"/>
      <c r="AX39" s="997"/>
      <c r="AY39" s="997"/>
      <c r="AZ39" s="1011"/>
      <c r="BA39" s="1011"/>
      <c r="BB39" s="1011"/>
      <c r="BC39" s="1011"/>
      <c r="BD39" s="1011"/>
      <c r="BE39" s="1062"/>
      <c r="BF39" s="1062"/>
      <c r="BG39" s="1062"/>
      <c r="BH39" s="1062"/>
      <c r="BI39" s="1063"/>
      <c r="BJ39" s="203"/>
      <c r="BK39" s="203"/>
      <c r="BL39" s="203"/>
      <c r="BM39" s="203"/>
      <c r="BN39" s="203"/>
      <c r="BO39" s="216"/>
      <c r="BP39" s="216"/>
      <c r="BQ39" s="213">
        <v>33</v>
      </c>
      <c r="BR39" s="214"/>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7"/>
    </row>
    <row r="40" spans="1:131" s="198" customFormat="1" ht="26.25" customHeight="1" x14ac:dyDescent="0.15">
      <c r="A40" s="212">
        <v>13</v>
      </c>
      <c r="B40" s="1008"/>
      <c r="C40" s="1009"/>
      <c r="D40" s="1009"/>
      <c r="E40" s="1009"/>
      <c r="F40" s="1009"/>
      <c r="G40" s="1009"/>
      <c r="H40" s="1009"/>
      <c r="I40" s="1009"/>
      <c r="J40" s="1009"/>
      <c r="K40" s="1009"/>
      <c r="L40" s="1009"/>
      <c r="M40" s="1009"/>
      <c r="N40" s="1009"/>
      <c r="O40" s="1009"/>
      <c r="P40" s="1010"/>
      <c r="Q40" s="1069"/>
      <c r="R40" s="1070"/>
      <c r="S40" s="1070"/>
      <c r="T40" s="1070"/>
      <c r="U40" s="1070"/>
      <c r="V40" s="1070"/>
      <c r="W40" s="1070"/>
      <c r="X40" s="1070"/>
      <c r="Y40" s="1070"/>
      <c r="Z40" s="1070"/>
      <c r="AA40" s="1070"/>
      <c r="AB40" s="1070"/>
      <c r="AC40" s="1070"/>
      <c r="AD40" s="1070"/>
      <c r="AE40" s="1071"/>
      <c r="AF40" s="1049"/>
      <c r="AG40" s="1050"/>
      <c r="AH40" s="1050"/>
      <c r="AI40" s="1050"/>
      <c r="AJ40" s="1051"/>
      <c r="AK40" s="1006"/>
      <c r="AL40" s="997"/>
      <c r="AM40" s="997"/>
      <c r="AN40" s="997"/>
      <c r="AO40" s="997"/>
      <c r="AP40" s="997"/>
      <c r="AQ40" s="997"/>
      <c r="AR40" s="997"/>
      <c r="AS40" s="997"/>
      <c r="AT40" s="997"/>
      <c r="AU40" s="997"/>
      <c r="AV40" s="997"/>
      <c r="AW40" s="997"/>
      <c r="AX40" s="997"/>
      <c r="AY40" s="997"/>
      <c r="AZ40" s="1011"/>
      <c r="BA40" s="1011"/>
      <c r="BB40" s="1011"/>
      <c r="BC40" s="1011"/>
      <c r="BD40" s="1011"/>
      <c r="BE40" s="1062"/>
      <c r="BF40" s="1062"/>
      <c r="BG40" s="1062"/>
      <c r="BH40" s="1062"/>
      <c r="BI40" s="1063"/>
      <c r="BJ40" s="203"/>
      <c r="BK40" s="203"/>
      <c r="BL40" s="203"/>
      <c r="BM40" s="203"/>
      <c r="BN40" s="203"/>
      <c r="BO40" s="216"/>
      <c r="BP40" s="216"/>
      <c r="BQ40" s="213">
        <v>34</v>
      </c>
      <c r="BR40" s="214"/>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7"/>
    </row>
    <row r="41" spans="1:131" s="198" customFormat="1" ht="26.25" customHeight="1" x14ac:dyDescent="0.15">
      <c r="A41" s="212">
        <v>14</v>
      </c>
      <c r="B41" s="1008"/>
      <c r="C41" s="1009"/>
      <c r="D41" s="1009"/>
      <c r="E41" s="1009"/>
      <c r="F41" s="1009"/>
      <c r="G41" s="1009"/>
      <c r="H41" s="1009"/>
      <c r="I41" s="1009"/>
      <c r="J41" s="1009"/>
      <c r="K41" s="1009"/>
      <c r="L41" s="1009"/>
      <c r="M41" s="1009"/>
      <c r="N41" s="1009"/>
      <c r="O41" s="1009"/>
      <c r="P41" s="1010"/>
      <c r="Q41" s="1069"/>
      <c r="R41" s="1070"/>
      <c r="S41" s="1070"/>
      <c r="T41" s="1070"/>
      <c r="U41" s="1070"/>
      <c r="V41" s="1070"/>
      <c r="W41" s="1070"/>
      <c r="X41" s="1070"/>
      <c r="Y41" s="1070"/>
      <c r="Z41" s="1070"/>
      <c r="AA41" s="1070"/>
      <c r="AB41" s="1070"/>
      <c r="AC41" s="1070"/>
      <c r="AD41" s="1070"/>
      <c r="AE41" s="1071"/>
      <c r="AF41" s="1049"/>
      <c r="AG41" s="1050"/>
      <c r="AH41" s="1050"/>
      <c r="AI41" s="1050"/>
      <c r="AJ41" s="1051"/>
      <c r="AK41" s="1006"/>
      <c r="AL41" s="997"/>
      <c r="AM41" s="997"/>
      <c r="AN41" s="997"/>
      <c r="AO41" s="997"/>
      <c r="AP41" s="997"/>
      <c r="AQ41" s="997"/>
      <c r="AR41" s="997"/>
      <c r="AS41" s="997"/>
      <c r="AT41" s="997"/>
      <c r="AU41" s="997"/>
      <c r="AV41" s="997"/>
      <c r="AW41" s="997"/>
      <c r="AX41" s="997"/>
      <c r="AY41" s="997"/>
      <c r="AZ41" s="1011"/>
      <c r="BA41" s="1011"/>
      <c r="BB41" s="1011"/>
      <c r="BC41" s="1011"/>
      <c r="BD41" s="1011"/>
      <c r="BE41" s="1062"/>
      <c r="BF41" s="1062"/>
      <c r="BG41" s="1062"/>
      <c r="BH41" s="1062"/>
      <c r="BI41" s="1063"/>
      <c r="BJ41" s="203"/>
      <c r="BK41" s="203"/>
      <c r="BL41" s="203"/>
      <c r="BM41" s="203"/>
      <c r="BN41" s="203"/>
      <c r="BO41" s="216"/>
      <c r="BP41" s="216"/>
      <c r="BQ41" s="213">
        <v>35</v>
      </c>
      <c r="BR41" s="214"/>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7"/>
    </row>
    <row r="42" spans="1:131" s="198" customFormat="1" ht="26.25" customHeight="1" x14ac:dyDescent="0.15">
      <c r="A42" s="212">
        <v>15</v>
      </c>
      <c r="B42" s="1008"/>
      <c r="C42" s="1009"/>
      <c r="D42" s="1009"/>
      <c r="E42" s="1009"/>
      <c r="F42" s="1009"/>
      <c r="G42" s="1009"/>
      <c r="H42" s="1009"/>
      <c r="I42" s="1009"/>
      <c r="J42" s="1009"/>
      <c r="K42" s="1009"/>
      <c r="L42" s="1009"/>
      <c r="M42" s="1009"/>
      <c r="N42" s="1009"/>
      <c r="O42" s="1009"/>
      <c r="P42" s="1010"/>
      <c r="Q42" s="1069"/>
      <c r="R42" s="1070"/>
      <c r="S42" s="1070"/>
      <c r="T42" s="1070"/>
      <c r="U42" s="1070"/>
      <c r="V42" s="1070"/>
      <c r="W42" s="1070"/>
      <c r="X42" s="1070"/>
      <c r="Y42" s="1070"/>
      <c r="Z42" s="1070"/>
      <c r="AA42" s="1070"/>
      <c r="AB42" s="1070"/>
      <c r="AC42" s="1070"/>
      <c r="AD42" s="1070"/>
      <c r="AE42" s="1071"/>
      <c r="AF42" s="1049"/>
      <c r="AG42" s="1050"/>
      <c r="AH42" s="1050"/>
      <c r="AI42" s="1050"/>
      <c r="AJ42" s="1051"/>
      <c r="AK42" s="1006"/>
      <c r="AL42" s="997"/>
      <c r="AM42" s="997"/>
      <c r="AN42" s="997"/>
      <c r="AO42" s="997"/>
      <c r="AP42" s="997"/>
      <c r="AQ42" s="997"/>
      <c r="AR42" s="997"/>
      <c r="AS42" s="997"/>
      <c r="AT42" s="997"/>
      <c r="AU42" s="997"/>
      <c r="AV42" s="997"/>
      <c r="AW42" s="997"/>
      <c r="AX42" s="997"/>
      <c r="AY42" s="997"/>
      <c r="AZ42" s="1011"/>
      <c r="BA42" s="1011"/>
      <c r="BB42" s="1011"/>
      <c r="BC42" s="1011"/>
      <c r="BD42" s="1011"/>
      <c r="BE42" s="1062"/>
      <c r="BF42" s="1062"/>
      <c r="BG42" s="1062"/>
      <c r="BH42" s="1062"/>
      <c r="BI42" s="1063"/>
      <c r="BJ42" s="203"/>
      <c r="BK42" s="203"/>
      <c r="BL42" s="203"/>
      <c r="BM42" s="203"/>
      <c r="BN42" s="203"/>
      <c r="BO42" s="216"/>
      <c r="BP42" s="216"/>
      <c r="BQ42" s="213">
        <v>36</v>
      </c>
      <c r="BR42" s="214"/>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7"/>
    </row>
    <row r="43" spans="1:131" s="198" customFormat="1" ht="26.25" customHeight="1" x14ac:dyDescent="0.15">
      <c r="A43" s="212">
        <v>16</v>
      </c>
      <c r="B43" s="1008"/>
      <c r="C43" s="1009"/>
      <c r="D43" s="1009"/>
      <c r="E43" s="1009"/>
      <c r="F43" s="1009"/>
      <c r="G43" s="1009"/>
      <c r="H43" s="1009"/>
      <c r="I43" s="1009"/>
      <c r="J43" s="1009"/>
      <c r="K43" s="1009"/>
      <c r="L43" s="1009"/>
      <c r="M43" s="1009"/>
      <c r="N43" s="1009"/>
      <c r="O43" s="1009"/>
      <c r="P43" s="1010"/>
      <c r="Q43" s="1069"/>
      <c r="R43" s="1070"/>
      <c r="S43" s="1070"/>
      <c r="T43" s="1070"/>
      <c r="U43" s="1070"/>
      <c r="V43" s="1070"/>
      <c r="W43" s="1070"/>
      <c r="X43" s="1070"/>
      <c r="Y43" s="1070"/>
      <c r="Z43" s="1070"/>
      <c r="AA43" s="1070"/>
      <c r="AB43" s="1070"/>
      <c r="AC43" s="1070"/>
      <c r="AD43" s="1070"/>
      <c r="AE43" s="1071"/>
      <c r="AF43" s="1049"/>
      <c r="AG43" s="1050"/>
      <c r="AH43" s="1050"/>
      <c r="AI43" s="1050"/>
      <c r="AJ43" s="1051"/>
      <c r="AK43" s="1006"/>
      <c r="AL43" s="997"/>
      <c r="AM43" s="997"/>
      <c r="AN43" s="997"/>
      <c r="AO43" s="997"/>
      <c r="AP43" s="997"/>
      <c r="AQ43" s="997"/>
      <c r="AR43" s="997"/>
      <c r="AS43" s="997"/>
      <c r="AT43" s="997"/>
      <c r="AU43" s="997"/>
      <c r="AV43" s="997"/>
      <c r="AW43" s="997"/>
      <c r="AX43" s="997"/>
      <c r="AY43" s="997"/>
      <c r="AZ43" s="1011"/>
      <c r="BA43" s="1011"/>
      <c r="BB43" s="1011"/>
      <c r="BC43" s="1011"/>
      <c r="BD43" s="1011"/>
      <c r="BE43" s="1062"/>
      <c r="BF43" s="1062"/>
      <c r="BG43" s="1062"/>
      <c r="BH43" s="1062"/>
      <c r="BI43" s="1063"/>
      <c r="BJ43" s="203"/>
      <c r="BK43" s="203"/>
      <c r="BL43" s="203"/>
      <c r="BM43" s="203"/>
      <c r="BN43" s="203"/>
      <c r="BO43" s="216"/>
      <c r="BP43" s="216"/>
      <c r="BQ43" s="213">
        <v>37</v>
      </c>
      <c r="BR43" s="214"/>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7"/>
    </row>
    <row r="44" spans="1:131" s="198" customFormat="1" ht="26.25" customHeight="1" x14ac:dyDescent="0.15">
      <c r="A44" s="212">
        <v>17</v>
      </c>
      <c r="B44" s="1008"/>
      <c r="C44" s="1009"/>
      <c r="D44" s="1009"/>
      <c r="E44" s="1009"/>
      <c r="F44" s="1009"/>
      <c r="G44" s="1009"/>
      <c r="H44" s="1009"/>
      <c r="I44" s="1009"/>
      <c r="J44" s="1009"/>
      <c r="K44" s="1009"/>
      <c r="L44" s="1009"/>
      <c r="M44" s="1009"/>
      <c r="N44" s="1009"/>
      <c r="O44" s="1009"/>
      <c r="P44" s="1010"/>
      <c r="Q44" s="1069"/>
      <c r="R44" s="1070"/>
      <c r="S44" s="1070"/>
      <c r="T44" s="1070"/>
      <c r="U44" s="1070"/>
      <c r="V44" s="1070"/>
      <c r="W44" s="1070"/>
      <c r="X44" s="1070"/>
      <c r="Y44" s="1070"/>
      <c r="Z44" s="1070"/>
      <c r="AA44" s="1070"/>
      <c r="AB44" s="1070"/>
      <c r="AC44" s="1070"/>
      <c r="AD44" s="1070"/>
      <c r="AE44" s="1071"/>
      <c r="AF44" s="1049"/>
      <c r="AG44" s="1050"/>
      <c r="AH44" s="1050"/>
      <c r="AI44" s="1050"/>
      <c r="AJ44" s="1051"/>
      <c r="AK44" s="1006"/>
      <c r="AL44" s="997"/>
      <c r="AM44" s="997"/>
      <c r="AN44" s="997"/>
      <c r="AO44" s="997"/>
      <c r="AP44" s="997"/>
      <c r="AQ44" s="997"/>
      <c r="AR44" s="997"/>
      <c r="AS44" s="997"/>
      <c r="AT44" s="997"/>
      <c r="AU44" s="997"/>
      <c r="AV44" s="997"/>
      <c r="AW44" s="997"/>
      <c r="AX44" s="997"/>
      <c r="AY44" s="997"/>
      <c r="AZ44" s="1011"/>
      <c r="BA44" s="1011"/>
      <c r="BB44" s="1011"/>
      <c r="BC44" s="1011"/>
      <c r="BD44" s="1011"/>
      <c r="BE44" s="1062"/>
      <c r="BF44" s="1062"/>
      <c r="BG44" s="1062"/>
      <c r="BH44" s="1062"/>
      <c r="BI44" s="1063"/>
      <c r="BJ44" s="203"/>
      <c r="BK44" s="203"/>
      <c r="BL44" s="203"/>
      <c r="BM44" s="203"/>
      <c r="BN44" s="203"/>
      <c r="BO44" s="216"/>
      <c r="BP44" s="216"/>
      <c r="BQ44" s="213">
        <v>38</v>
      </c>
      <c r="BR44" s="214"/>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7"/>
    </row>
    <row r="45" spans="1:131" s="198" customFormat="1" ht="26.25" customHeight="1" x14ac:dyDescent="0.15">
      <c r="A45" s="212">
        <v>18</v>
      </c>
      <c r="B45" s="1008"/>
      <c r="C45" s="1009"/>
      <c r="D45" s="1009"/>
      <c r="E45" s="1009"/>
      <c r="F45" s="1009"/>
      <c r="G45" s="1009"/>
      <c r="H45" s="1009"/>
      <c r="I45" s="1009"/>
      <c r="J45" s="1009"/>
      <c r="K45" s="1009"/>
      <c r="L45" s="1009"/>
      <c r="M45" s="1009"/>
      <c r="N45" s="1009"/>
      <c r="O45" s="1009"/>
      <c r="P45" s="1010"/>
      <c r="Q45" s="1069"/>
      <c r="R45" s="1070"/>
      <c r="S45" s="1070"/>
      <c r="T45" s="1070"/>
      <c r="U45" s="1070"/>
      <c r="V45" s="1070"/>
      <c r="W45" s="1070"/>
      <c r="X45" s="1070"/>
      <c r="Y45" s="1070"/>
      <c r="Z45" s="1070"/>
      <c r="AA45" s="1070"/>
      <c r="AB45" s="1070"/>
      <c r="AC45" s="1070"/>
      <c r="AD45" s="1070"/>
      <c r="AE45" s="1071"/>
      <c r="AF45" s="1049"/>
      <c r="AG45" s="1050"/>
      <c r="AH45" s="1050"/>
      <c r="AI45" s="1050"/>
      <c r="AJ45" s="1051"/>
      <c r="AK45" s="1006"/>
      <c r="AL45" s="997"/>
      <c r="AM45" s="997"/>
      <c r="AN45" s="997"/>
      <c r="AO45" s="997"/>
      <c r="AP45" s="997"/>
      <c r="AQ45" s="997"/>
      <c r="AR45" s="997"/>
      <c r="AS45" s="997"/>
      <c r="AT45" s="997"/>
      <c r="AU45" s="997"/>
      <c r="AV45" s="997"/>
      <c r="AW45" s="997"/>
      <c r="AX45" s="997"/>
      <c r="AY45" s="997"/>
      <c r="AZ45" s="1011"/>
      <c r="BA45" s="1011"/>
      <c r="BB45" s="1011"/>
      <c r="BC45" s="1011"/>
      <c r="BD45" s="1011"/>
      <c r="BE45" s="1062"/>
      <c r="BF45" s="1062"/>
      <c r="BG45" s="1062"/>
      <c r="BH45" s="1062"/>
      <c r="BI45" s="1063"/>
      <c r="BJ45" s="203"/>
      <c r="BK45" s="203"/>
      <c r="BL45" s="203"/>
      <c r="BM45" s="203"/>
      <c r="BN45" s="203"/>
      <c r="BO45" s="216"/>
      <c r="BP45" s="216"/>
      <c r="BQ45" s="213">
        <v>39</v>
      </c>
      <c r="BR45" s="214"/>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7"/>
    </row>
    <row r="46" spans="1:131" s="198" customFormat="1" ht="26.25" customHeight="1" x14ac:dyDescent="0.15">
      <c r="A46" s="212">
        <v>19</v>
      </c>
      <c r="B46" s="1008"/>
      <c r="C46" s="1009"/>
      <c r="D46" s="1009"/>
      <c r="E46" s="1009"/>
      <c r="F46" s="1009"/>
      <c r="G46" s="1009"/>
      <c r="H46" s="1009"/>
      <c r="I46" s="1009"/>
      <c r="J46" s="1009"/>
      <c r="K46" s="1009"/>
      <c r="L46" s="1009"/>
      <c r="M46" s="1009"/>
      <c r="N46" s="1009"/>
      <c r="O46" s="1009"/>
      <c r="P46" s="1010"/>
      <c r="Q46" s="1069"/>
      <c r="R46" s="1070"/>
      <c r="S46" s="1070"/>
      <c r="T46" s="1070"/>
      <c r="U46" s="1070"/>
      <c r="V46" s="1070"/>
      <c r="W46" s="1070"/>
      <c r="X46" s="1070"/>
      <c r="Y46" s="1070"/>
      <c r="Z46" s="1070"/>
      <c r="AA46" s="1070"/>
      <c r="AB46" s="1070"/>
      <c r="AC46" s="1070"/>
      <c r="AD46" s="1070"/>
      <c r="AE46" s="1071"/>
      <c r="AF46" s="1049"/>
      <c r="AG46" s="1050"/>
      <c r="AH46" s="1050"/>
      <c r="AI46" s="1050"/>
      <c r="AJ46" s="1051"/>
      <c r="AK46" s="1006"/>
      <c r="AL46" s="997"/>
      <c r="AM46" s="997"/>
      <c r="AN46" s="997"/>
      <c r="AO46" s="997"/>
      <c r="AP46" s="997"/>
      <c r="AQ46" s="997"/>
      <c r="AR46" s="997"/>
      <c r="AS46" s="997"/>
      <c r="AT46" s="997"/>
      <c r="AU46" s="997"/>
      <c r="AV46" s="997"/>
      <c r="AW46" s="997"/>
      <c r="AX46" s="997"/>
      <c r="AY46" s="997"/>
      <c r="AZ46" s="1011"/>
      <c r="BA46" s="1011"/>
      <c r="BB46" s="1011"/>
      <c r="BC46" s="1011"/>
      <c r="BD46" s="1011"/>
      <c r="BE46" s="1062"/>
      <c r="BF46" s="1062"/>
      <c r="BG46" s="1062"/>
      <c r="BH46" s="1062"/>
      <c r="BI46" s="1063"/>
      <c r="BJ46" s="203"/>
      <c r="BK46" s="203"/>
      <c r="BL46" s="203"/>
      <c r="BM46" s="203"/>
      <c r="BN46" s="203"/>
      <c r="BO46" s="216"/>
      <c r="BP46" s="216"/>
      <c r="BQ46" s="213">
        <v>40</v>
      </c>
      <c r="BR46" s="214"/>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7"/>
    </row>
    <row r="47" spans="1:131" s="198" customFormat="1" ht="26.25" customHeight="1" x14ac:dyDescent="0.15">
      <c r="A47" s="212">
        <v>20</v>
      </c>
      <c r="B47" s="1008"/>
      <c r="C47" s="1009"/>
      <c r="D47" s="1009"/>
      <c r="E47" s="1009"/>
      <c r="F47" s="1009"/>
      <c r="G47" s="1009"/>
      <c r="H47" s="1009"/>
      <c r="I47" s="1009"/>
      <c r="J47" s="1009"/>
      <c r="K47" s="1009"/>
      <c r="L47" s="1009"/>
      <c r="M47" s="1009"/>
      <c r="N47" s="1009"/>
      <c r="O47" s="1009"/>
      <c r="P47" s="1010"/>
      <c r="Q47" s="1069"/>
      <c r="R47" s="1070"/>
      <c r="S47" s="1070"/>
      <c r="T47" s="1070"/>
      <c r="U47" s="1070"/>
      <c r="V47" s="1070"/>
      <c r="W47" s="1070"/>
      <c r="X47" s="1070"/>
      <c r="Y47" s="1070"/>
      <c r="Z47" s="1070"/>
      <c r="AA47" s="1070"/>
      <c r="AB47" s="1070"/>
      <c r="AC47" s="1070"/>
      <c r="AD47" s="1070"/>
      <c r="AE47" s="1071"/>
      <c r="AF47" s="1049"/>
      <c r="AG47" s="1050"/>
      <c r="AH47" s="1050"/>
      <c r="AI47" s="1050"/>
      <c r="AJ47" s="1051"/>
      <c r="AK47" s="1006"/>
      <c r="AL47" s="997"/>
      <c r="AM47" s="997"/>
      <c r="AN47" s="997"/>
      <c r="AO47" s="997"/>
      <c r="AP47" s="997"/>
      <c r="AQ47" s="997"/>
      <c r="AR47" s="997"/>
      <c r="AS47" s="997"/>
      <c r="AT47" s="997"/>
      <c r="AU47" s="997"/>
      <c r="AV47" s="997"/>
      <c r="AW47" s="997"/>
      <c r="AX47" s="997"/>
      <c r="AY47" s="997"/>
      <c r="AZ47" s="1011"/>
      <c r="BA47" s="1011"/>
      <c r="BB47" s="1011"/>
      <c r="BC47" s="1011"/>
      <c r="BD47" s="1011"/>
      <c r="BE47" s="1062"/>
      <c r="BF47" s="1062"/>
      <c r="BG47" s="1062"/>
      <c r="BH47" s="1062"/>
      <c r="BI47" s="1063"/>
      <c r="BJ47" s="203"/>
      <c r="BK47" s="203"/>
      <c r="BL47" s="203"/>
      <c r="BM47" s="203"/>
      <c r="BN47" s="203"/>
      <c r="BO47" s="216"/>
      <c r="BP47" s="216"/>
      <c r="BQ47" s="213">
        <v>41</v>
      </c>
      <c r="BR47" s="214"/>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7"/>
    </row>
    <row r="48" spans="1:131" s="198" customFormat="1" ht="26.25" customHeight="1" x14ac:dyDescent="0.15">
      <c r="A48" s="212">
        <v>21</v>
      </c>
      <c r="B48" s="1008"/>
      <c r="C48" s="1009"/>
      <c r="D48" s="1009"/>
      <c r="E48" s="1009"/>
      <c r="F48" s="1009"/>
      <c r="G48" s="1009"/>
      <c r="H48" s="1009"/>
      <c r="I48" s="1009"/>
      <c r="J48" s="1009"/>
      <c r="K48" s="1009"/>
      <c r="L48" s="1009"/>
      <c r="M48" s="1009"/>
      <c r="N48" s="1009"/>
      <c r="O48" s="1009"/>
      <c r="P48" s="1010"/>
      <c r="Q48" s="1069"/>
      <c r="R48" s="1070"/>
      <c r="S48" s="1070"/>
      <c r="T48" s="1070"/>
      <c r="U48" s="1070"/>
      <c r="V48" s="1070"/>
      <c r="W48" s="1070"/>
      <c r="X48" s="1070"/>
      <c r="Y48" s="1070"/>
      <c r="Z48" s="1070"/>
      <c r="AA48" s="1070"/>
      <c r="AB48" s="1070"/>
      <c r="AC48" s="1070"/>
      <c r="AD48" s="1070"/>
      <c r="AE48" s="1071"/>
      <c r="AF48" s="1049"/>
      <c r="AG48" s="1050"/>
      <c r="AH48" s="1050"/>
      <c r="AI48" s="1050"/>
      <c r="AJ48" s="1051"/>
      <c r="AK48" s="1006"/>
      <c r="AL48" s="997"/>
      <c r="AM48" s="997"/>
      <c r="AN48" s="997"/>
      <c r="AO48" s="997"/>
      <c r="AP48" s="997"/>
      <c r="AQ48" s="997"/>
      <c r="AR48" s="997"/>
      <c r="AS48" s="997"/>
      <c r="AT48" s="997"/>
      <c r="AU48" s="997"/>
      <c r="AV48" s="997"/>
      <c r="AW48" s="997"/>
      <c r="AX48" s="997"/>
      <c r="AY48" s="997"/>
      <c r="AZ48" s="1011"/>
      <c r="BA48" s="1011"/>
      <c r="BB48" s="1011"/>
      <c r="BC48" s="1011"/>
      <c r="BD48" s="1011"/>
      <c r="BE48" s="1062"/>
      <c r="BF48" s="1062"/>
      <c r="BG48" s="1062"/>
      <c r="BH48" s="1062"/>
      <c r="BI48" s="1063"/>
      <c r="BJ48" s="203"/>
      <c r="BK48" s="203"/>
      <c r="BL48" s="203"/>
      <c r="BM48" s="203"/>
      <c r="BN48" s="203"/>
      <c r="BO48" s="216"/>
      <c r="BP48" s="216"/>
      <c r="BQ48" s="213">
        <v>42</v>
      </c>
      <c r="BR48" s="214"/>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7"/>
    </row>
    <row r="49" spans="1:131" s="198" customFormat="1" ht="26.25" customHeight="1" x14ac:dyDescent="0.15">
      <c r="A49" s="212">
        <v>22</v>
      </c>
      <c r="B49" s="1008"/>
      <c r="C49" s="1009"/>
      <c r="D49" s="1009"/>
      <c r="E49" s="1009"/>
      <c r="F49" s="1009"/>
      <c r="G49" s="1009"/>
      <c r="H49" s="1009"/>
      <c r="I49" s="1009"/>
      <c r="J49" s="1009"/>
      <c r="K49" s="1009"/>
      <c r="L49" s="1009"/>
      <c r="M49" s="1009"/>
      <c r="N49" s="1009"/>
      <c r="O49" s="1009"/>
      <c r="P49" s="1010"/>
      <c r="Q49" s="1069"/>
      <c r="R49" s="1070"/>
      <c r="S49" s="1070"/>
      <c r="T49" s="1070"/>
      <c r="U49" s="1070"/>
      <c r="V49" s="1070"/>
      <c r="W49" s="1070"/>
      <c r="X49" s="1070"/>
      <c r="Y49" s="1070"/>
      <c r="Z49" s="1070"/>
      <c r="AA49" s="1070"/>
      <c r="AB49" s="1070"/>
      <c r="AC49" s="1070"/>
      <c r="AD49" s="1070"/>
      <c r="AE49" s="1071"/>
      <c r="AF49" s="1049"/>
      <c r="AG49" s="1050"/>
      <c r="AH49" s="1050"/>
      <c r="AI49" s="1050"/>
      <c r="AJ49" s="1051"/>
      <c r="AK49" s="1006"/>
      <c r="AL49" s="997"/>
      <c r="AM49" s="997"/>
      <c r="AN49" s="997"/>
      <c r="AO49" s="997"/>
      <c r="AP49" s="997"/>
      <c r="AQ49" s="997"/>
      <c r="AR49" s="997"/>
      <c r="AS49" s="997"/>
      <c r="AT49" s="997"/>
      <c r="AU49" s="997"/>
      <c r="AV49" s="997"/>
      <c r="AW49" s="997"/>
      <c r="AX49" s="997"/>
      <c r="AY49" s="997"/>
      <c r="AZ49" s="1011"/>
      <c r="BA49" s="1011"/>
      <c r="BB49" s="1011"/>
      <c r="BC49" s="1011"/>
      <c r="BD49" s="1011"/>
      <c r="BE49" s="1062"/>
      <c r="BF49" s="1062"/>
      <c r="BG49" s="1062"/>
      <c r="BH49" s="1062"/>
      <c r="BI49" s="1063"/>
      <c r="BJ49" s="203"/>
      <c r="BK49" s="203"/>
      <c r="BL49" s="203"/>
      <c r="BM49" s="203"/>
      <c r="BN49" s="203"/>
      <c r="BO49" s="216"/>
      <c r="BP49" s="216"/>
      <c r="BQ49" s="213">
        <v>43</v>
      </c>
      <c r="BR49" s="214"/>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7"/>
    </row>
    <row r="50" spans="1:131" s="198" customFormat="1" ht="26.25" customHeight="1" x14ac:dyDescent="0.15">
      <c r="A50" s="212">
        <v>23</v>
      </c>
      <c r="B50" s="1008"/>
      <c r="C50" s="1009"/>
      <c r="D50" s="1009"/>
      <c r="E50" s="1009"/>
      <c r="F50" s="1009"/>
      <c r="G50" s="1009"/>
      <c r="H50" s="1009"/>
      <c r="I50" s="1009"/>
      <c r="J50" s="1009"/>
      <c r="K50" s="1009"/>
      <c r="L50" s="1009"/>
      <c r="M50" s="1009"/>
      <c r="N50" s="1009"/>
      <c r="O50" s="1009"/>
      <c r="P50" s="1010"/>
      <c r="Q50" s="1067"/>
      <c r="R50" s="1053"/>
      <c r="S50" s="1053"/>
      <c r="T50" s="1053"/>
      <c r="U50" s="1053"/>
      <c r="V50" s="1053"/>
      <c r="W50" s="1053"/>
      <c r="X50" s="1053"/>
      <c r="Y50" s="1053"/>
      <c r="Z50" s="1053"/>
      <c r="AA50" s="1053"/>
      <c r="AB50" s="1053"/>
      <c r="AC50" s="1053"/>
      <c r="AD50" s="1053"/>
      <c r="AE50" s="1068"/>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3"/>
      <c r="BK50" s="203"/>
      <c r="BL50" s="203"/>
      <c r="BM50" s="203"/>
      <c r="BN50" s="203"/>
      <c r="BO50" s="216"/>
      <c r="BP50" s="216"/>
      <c r="BQ50" s="213">
        <v>44</v>
      </c>
      <c r="BR50" s="214"/>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7"/>
    </row>
    <row r="51" spans="1:131" s="198" customFormat="1" ht="26.25" customHeight="1" x14ac:dyDescent="0.15">
      <c r="A51" s="212">
        <v>24</v>
      </c>
      <c r="B51" s="1008"/>
      <c r="C51" s="1009"/>
      <c r="D51" s="1009"/>
      <c r="E51" s="1009"/>
      <c r="F51" s="1009"/>
      <c r="G51" s="1009"/>
      <c r="H51" s="1009"/>
      <c r="I51" s="1009"/>
      <c r="J51" s="1009"/>
      <c r="K51" s="1009"/>
      <c r="L51" s="1009"/>
      <c r="M51" s="1009"/>
      <c r="N51" s="1009"/>
      <c r="O51" s="1009"/>
      <c r="P51" s="1010"/>
      <c r="Q51" s="1067"/>
      <c r="R51" s="1053"/>
      <c r="S51" s="1053"/>
      <c r="T51" s="1053"/>
      <c r="U51" s="1053"/>
      <c r="V51" s="1053"/>
      <c r="W51" s="1053"/>
      <c r="X51" s="1053"/>
      <c r="Y51" s="1053"/>
      <c r="Z51" s="1053"/>
      <c r="AA51" s="1053"/>
      <c r="AB51" s="1053"/>
      <c r="AC51" s="1053"/>
      <c r="AD51" s="1053"/>
      <c r="AE51" s="1068"/>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3"/>
      <c r="BK51" s="203"/>
      <c r="BL51" s="203"/>
      <c r="BM51" s="203"/>
      <c r="BN51" s="203"/>
      <c r="BO51" s="216"/>
      <c r="BP51" s="216"/>
      <c r="BQ51" s="213">
        <v>45</v>
      </c>
      <c r="BR51" s="214"/>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7"/>
    </row>
    <row r="52" spans="1:131" s="198" customFormat="1" ht="26.25" customHeight="1" x14ac:dyDescent="0.15">
      <c r="A52" s="212">
        <v>25</v>
      </c>
      <c r="B52" s="1008"/>
      <c r="C52" s="1009"/>
      <c r="D52" s="1009"/>
      <c r="E52" s="1009"/>
      <c r="F52" s="1009"/>
      <c r="G52" s="1009"/>
      <c r="H52" s="1009"/>
      <c r="I52" s="1009"/>
      <c r="J52" s="1009"/>
      <c r="K52" s="1009"/>
      <c r="L52" s="1009"/>
      <c r="M52" s="1009"/>
      <c r="N52" s="1009"/>
      <c r="O52" s="1009"/>
      <c r="P52" s="1010"/>
      <c r="Q52" s="1067"/>
      <c r="R52" s="1053"/>
      <c r="S52" s="1053"/>
      <c r="T52" s="1053"/>
      <c r="U52" s="1053"/>
      <c r="V52" s="1053"/>
      <c r="W52" s="1053"/>
      <c r="X52" s="1053"/>
      <c r="Y52" s="1053"/>
      <c r="Z52" s="1053"/>
      <c r="AA52" s="1053"/>
      <c r="AB52" s="1053"/>
      <c r="AC52" s="1053"/>
      <c r="AD52" s="1053"/>
      <c r="AE52" s="1068"/>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3"/>
      <c r="BK52" s="203"/>
      <c r="BL52" s="203"/>
      <c r="BM52" s="203"/>
      <c r="BN52" s="203"/>
      <c r="BO52" s="216"/>
      <c r="BP52" s="216"/>
      <c r="BQ52" s="213">
        <v>46</v>
      </c>
      <c r="BR52" s="214"/>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7"/>
    </row>
    <row r="53" spans="1:131" s="198" customFormat="1" ht="26.25" customHeight="1" x14ac:dyDescent="0.15">
      <c r="A53" s="212">
        <v>26</v>
      </c>
      <c r="B53" s="1008"/>
      <c r="C53" s="1009"/>
      <c r="D53" s="1009"/>
      <c r="E53" s="1009"/>
      <c r="F53" s="1009"/>
      <c r="G53" s="1009"/>
      <c r="H53" s="1009"/>
      <c r="I53" s="1009"/>
      <c r="J53" s="1009"/>
      <c r="K53" s="1009"/>
      <c r="L53" s="1009"/>
      <c r="M53" s="1009"/>
      <c r="N53" s="1009"/>
      <c r="O53" s="1009"/>
      <c r="P53" s="1010"/>
      <c r="Q53" s="1067"/>
      <c r="R53" s="1053"/>
      <c r="S53" s="1053"/>
      <c r="T53" s="1053"/>
      <c r="U53" s="1053"/>
      <c r="V53" s="1053"/>
      <c r="W53" s="1053"/>
      <c r="X53" s="1053"/>
      <c r="Y53" s="1053"/>
      <c r="Z53" s="1053"/>
      <c r="AA53" s="1053"/>
      <c r="AB53" s="1053"/>
      <c r="AC53" s="1053"/>
      <c r="AD53" s="1053"/>
      <c r="AE53" s="1068"/>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3"/>
      <c r="BK53" s="203"/>
      <c r="BL53" s="203"/>
      <c r="BM53" s="203"/>
      <c r="BN53" s="203"/>
      <c r="BO53" s="216"/>
      <c r="BP53" s="216"/>
      <c r="BQ53" s="213">
        <v>47</v>
      </c>
      <c r="BR53" s="214"/>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7"/>
    </row>
    <row r="54" spans="1:131" s="198" customFormat="1" ht="26.25" customHeight="1" x14ac:dyDescent="0.15">
      <c r="A54" s="212">
        <v>27</v>
      </c>
      <c r="B54" s="1008"/>
      <c r="C54" s="1009"/>
      <c r="D54" s="1009"/>
      <c r="E54" s="1009"/>
      <c r="F54" s="1009"/>
      <c r="G54" s="1009"/>
      <c r="H54" s="1009"/>
      <c r="I54" s="1009"/>
      <c r="J54" s="1009"/>
      <c r="K54" s="1009"/>
      <c r="L54" s="1009"/>
      <c r="M54" s="1009"/>
      <c r="N54" s="1009"/>
      <c r="O54" s="1009"/>
      <c r="P54" s="1010"/>
      <c r="Q54" s="1067"/>
      <c r="R54" s="1053"/>
      <c r="S54" s="1053"/>
      <c r="T54" s="1053"/>
      <c r="U54" s="1053"/>
      <c r="V54" s="1053"/>
      <c r="W54" s="1053"/>
      <c r="X54" s="1053"/>
      <c r="Y54" s="1053"/>
      <c r="Z54" s="1053"/>
      <c r="AA54" s="1053"/>
      <c r="AB54" s="1053"/>
      <c r="AC54" s="1053"/>
      <c r="AD54" s="1053"/>
      <c r="AE54" s="1068"/>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3"/>
      <c r="BK54" s="203"/>
      <c r="BL54" s="203"/>
      <c r="BM54" s="203"/>
      <c r="BN54" s="203"/>
      <c r="BO54" s="216"/>
      <c r="BP54" s="216"/>
      <c r="BQ54" s="213">
        <v>48</v>
      </c>
      <c r="BR54" s="214"/>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7"/>
    </row>
    <row r="55" spans="1:131" s="198" customFormat="1" ht="26.25" customHeight="1" x14ac:dyDescent="0.15">
      <c r="A55" s="212">
        <v>28</v>
      </c>
      <c r="B55" s="1008"/>
      <c r="C55" s="1009"/>
      <c r="D55" s="1009"/>
      <c r="E55" s="1009"/>
      <c r="F55" s="1009"/>
      <c r="G55" s="1009"/>
      <c r="H55" s="1009"/>
      <c r="I55" s="1009"/>
      <c r="J55" s="1009"/>
      <c r="K55" s="1009"/>
      <c r="L55" s="1009"/>
      <c r="M55" s="1009"/>
      <c r="N55" s="1009"/>
      <c r="O55" s="1009"/>
      <c r="P55" s="1010"/>
      <c r="Q55" s="1067"/>
      <c r="R55" s="1053"/>
      <c r="S55" s="1053"/>
      <c r="T55" s="1053"/>
      <c r="U55" s="1053"/>
      <c r="V55" s="1053"/>
      <c r="W55" s="1053"/>
      <c r="X55" s="1053"/>
      <c r="Y55" s="1053"/>
      <c r="Z55" s="1053"/>
      <c r="AA55" s="1053"/>
      <c r="AB55" s="1053"/>
      <c r="AC55" s="1053"/>
      <c r="AD55" s="1053"/>
      <c r="AE55" s="1068"/>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3"/>
      <c r="BK55" s="203"/>
      <c r="BL55" s="203"/>
      <c r="BM55" s="203"/>
      <c r="BN55" s="203"/>
      <c r="BO55" s="216"/>
      <c r="BP55" s="216"/>
      <c r="BQ55" s="213">
        <v>49</v>
      </c>
      <c r="BR55" s="214"/>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7"/>
    </row>
    <row r="56" spans="1:131" s="198" customFormat="1" ht="26.25" customHeight="1" x14ac:dyDescent="0.15">
      <c r="A56" s="212">
        <v>29</v>
      </c>
      <c r="B56" s="1008"/>
      <c r="C56" s="1009"/>
      <c r="D56" s="1009"/>
      <c r="E56" s="1009"/>
      <c r="F56" s="1009"/>
      <c r="G56" s="1009"/>
      <c r="H56" s="1009"/>
      <c r="I56" s="1009"/>
      <c r="J56" s="1009"/>
      <c r="K56" s="1009"/>
      <c r="L56" s="1009"/>
      <c r="M56" s="1009"/>
      <c r="N56" s="1009"/>
      <c r="O56" s="1009"/>
      <c r="P56" s="1010"/>
      <c r="Q56" s="1067"/>
      <c r="R56" s="1053"/>
      <c r="S56" s="1053"/>
      <c r="T56" s="1053"/>
      <c r="U56" s="1053"/>
      <c r="V56" s="1053"/>
      <c r="W56" s="1053"/>
      <c r="X56" s="1053"/>
      <c r="Y56" s="1053"/>
      <c r="Z56" s="1053"/>
      <c r="AA56" s="1053"/>
      <c r="AB56" s="1053"/>
      <c r="AC56" s="1053"/>
      <c r="AD56" s="1053"/>
      <c r="AE56" s="1068"/>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3"/>
      <c r="BK56" s="203"/>
      <c r="BL56" s="203"/>
      <c r="BM56" s="203"/>
      <c r="BN56" s="203"/>
      <c r="BO56" s="216"/>
      <c r="BP56" s="216"/>
      <c r="BQ56" s="213">
        <v>50</v>
      </c>
      <c r="BR56" s="214"/>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7"/>
    </row>
    <row r="57" spans="1:131" s="198" customFormat="1" ht="26.25" customHeight="1" x14ac:dyDescent="0.15">
      <c r="A57" s="212">
        <v>30</v>
      </c>
      <c r="B57" s="1008"/>
      <c r="C57" s="1009"/>
      <c r="D57" s="1009"/>
      <c r="E57" s="1009"/>
      <c r="F57" s="1009"/>
      <c r="G57" s="1009"/>
      <c r="H57" s="1009"/>
      <c r="I57" s="1009"/>
      <c r="J57" s="1009"/>
      <c r="K57" s="1009"/>
      <c r="L57" s="1009"/>
      <c r="M57" s="1009"/>
      <c r="N57" s="1009"/>
      <c r="O57" s="1009"/>
      <c r="P57" s="1010"/>
      <c r="Q57" s="1067"/>
      <c r="R57" s="1053"/>
      <c r="S57" s="1053"/>
      <c r="T57" s="1053"/>
      <c r="U57" s="1053"/>
      <c r="V57" s="1053"/>
      <c r="W57" s="1053"/>
      <c r="X57" s="1053"/>
      <c r="Y57" s="1053"/>
      <c r="Z57" s="1053"/>
      <c r="AA57" s="1053"/>
      <c r="AB57" s="1053"/>
      <c r="AC57" s="1053"/>
      <c r="AD57" s="1053"/>
      <c r="AE57" s="1068"/>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3"/>
      <c r="BK57" s="203"/>
      <c r="BL57" s="203"/>
      <c r="BM57" s="203"/>
      <c r="BN57" s="203"/>
      <c r="BO57" s="216"/>
      <c r="BP57" s="216"/>
      <c r="BQ57" s="213">
        <v>51</v>
      </c>
      <c r="BR57" s="214"/>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7"/>
    </row>
    <row r="58" spans="1:131" s="198" customFormat="1" ht="26.25" customHeight="1" x14ac:dyDescent="0.15">
      <c r="A58" s="212">
        <v>31</v>
      </c>
      <c r="B58" s="1008"/>
      <c r="C58" s="1009"/>
      <c r="D58" s="1009"/>
      <c r="E58" s="1009"/>
      <c r="F58" s="1009"/>
      <c r="G58" s="1009"/>
      <c r="H58" s="1009"/>
      <c r="I58" s="1009"/>
      <c r="J58" s="1009"/>
      <c r="K58" s="1009"/>
      <c r="L58" s="1009"/>
      <c r="M58" s="1009"/>
      <c r="N58" s="1009"/>
      <c r="O58" s="1009"/>
      <c r="P58" s="1010"/>
      <c r="Q58" s="1067"/>
      <c r="R58" s="1053"/>
      <c r="S58" s="1053"/>
      <c r="T58" s="1053"/>
      <c r="U58" s="1053"/>
      <c r="V58" s="1053"/>
      <c r="W58" s="1053"/>
      <c r="X58" s="1053"/>
      <c r="Y58" s="1053"/>
      <c r="Z58" s="1053"/>
      <c r="AA58" s="1053"/>
      <c r="AB58" s="1053"/>
      <c r="AC58" s="1053"/>
      <c r="AD58" s="1053"/>
      <c r="AE58" s="1068"/>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3"/>
      <c r="BK58" s="203"/>
      <c r="BL58" s="203"/>
      <c r="BM58" s="203"/>
      <c r="BN58" s="203"/>
      <c r="BO58" s="216"/>
      <c r="BP58" s="216"/>
      <c r="BQ58" s="213">
        <v>52</v>
      </c>
      <c r="BR58" s="214"/>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7"/>
    </row>
    <row r="59" spans="1:131" s="198" customFormat="1" ht="26.25" customHeight="1" x14ac:dyDescent="0.15">
      <c r="A59" s="212">
        <v>32</v>
      </c>
      <c r="B59" s="1008"/>
      <c r="C59" s="1009"/>
      <c r="D59" s="1009"/>
      <c r="E59" s="1009"/>
      <c r="F59" s="1009"/>
      <c r="G59" s="1009"/>
      <c r="H59" s="1009"/>
      <c r="I59" s="1009"/>
      <c r="J59" s="1009"/>
      <c r="K59" s="1009"/>
      <c r="L59" s="1009"/>
      <c r="M59" s="1009"/>
      <c r="N59" s="1009"/>
      <c r="O59" s="1009"/>
      <c r="P59" s="1010"/>
      <c r="Q59" s="1067"/>
      <c r="R59" s="1053"/>
      <c r="S59" s="1053"/>
      <c r="T59" s="1053"/>
      <c r="U59" s="1053"/>
      <c r="V59" s="1053"/>
      <c r="W59" s="1053"/>
      <c r="X59" s="1053"/>
      <c r="Y59" s="1053"/>
      <c r="Z59" s="1053"/>
      <c r="AA59" s="1053"/>
      <c r="AB59" s="1053"/>
      <c r="AC59" s="1053"/>
      <c r="AD59" s="1053"/>
      <c r="AE59" s="1068"/>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3"/>
      <c r="BK59" s="203"/>
      <c r="BL59" s="203"/>
      <c r="BM59" s="203"/>
      <c r="BN59" s="203"/>
      <c r="BO59" s="216"/>
      <c r="BP59" s="216"/>
      <c r="BQ59" s="213">
        <v>53</v>
      </c>
      <c r="BR59" s="214"/>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7"/>
    </row>
    <row r="60" spans="1:131" s="198" customFormat="1" ht="26.25" customHeight="1" x14ac:dyDescent="0.15">
      <c r="A60" s="212">
        <v>33</v>
      </c>
      <c r="B60" s="1008"/>
      <c r="C60" s="1009"/>
      <c r="D60" s="1009"/>
      <c r="E60" s="1009"/>
      <c r="F60" s="1009"/>
      <c r="G60" s="1009"/>
      <c r="H60" s="1009"/>
      <c r="I60" s="1009"/>
      <c r="J60" s="1009"/>
      <c r="K60" s="1009"/>
      <c r="L60" s="1009"/>
      <c r="M60" s="1009"/>
      <c r="N60" s="1009"/>
      <c r="O60" s="1009"/>
      <c r="P60" s="1010"/>
      <c r="Q60" s="1067"/>
      <c r="R60" s="1053"/>
      <c r="S60" s="1053"/>
      <c r="T60" s="1053"/>
      <c r="U60" s="1053"/>
      <c r="V60" s="1053"/>
      <c r="W60" s="1053"/>
      <c r="X60" s="1053"/>
      <c r="Y60" s="1053"/>
      <c r="Z60" s="1053"/>
      <c r="AA60" s="1053"/>
      <c r="AB60" s="1053"/>
      <c r="AC60" s="1053"/>
      <c r="AD60" s="1053"/>
      <c r="AE60" s="1068"/>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3"/>
      <c r="BK60" s="203"/>
      <c r="BL60" s="203"/>
      <c r="BM60" s="203"/>
      <c r="BN60" s="203"/>
      <c r="BO60" s="216"/>
      <c r="BP60" s="216"/>
      <c r="BQ60" s="213">
        <v>54</v>
      </c>
      <c r="BR60" s="214"/>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7"/>
    </row>
    <row r="61" spans="1:131" s="198" customFormat="1" ht="26.25" customHeight="1" thickBot="1" x14ac:dyDescent="0.2">
      <c r="A61" s="212">
        <v>34</v>
      </c>
      <c r="B61" s="1008"/>
      <c r="C61" s="1009"/>
      <c r="D61" s="1009"/>
      <c r="E61" s="1009"/>
      <c r="F61" s="1009"/>
      <c r="G61" s="1009"/>
      <c r="H61" s="1009"/>
      <c r="I61" s="1009"/>
      <c r="J61" s="1009"/>
      <c r="K61" s="1009"/>
      <c r="L61" s="1009"/>
      <c r="M61" s="1009"/>
      <c r="N61" s="1009"/>
      <c r="O61" s="1009"/>
      <c r="P61" s="1010"/>
      <c r="Q61" s="1067"/>
      <c r="R61" s="1053"/>
      <c r="S61" s="1053"/>
      <c r="T61" s="1053"/>
      <c r="U61" s="1053"/>
      <c r="V61" s="1053"/>
      <c r="W61" s="1053"/>
      <c r="X61" s="1053"/>
      <c r="Y61" s="1053"/>
      <c r="Z61" s="1053"/>
      <c r="AA61" s="1053"/>
      <c r="AB61" s="1053"/>
      <c r="AC61" s="1053"/>
      <c r="AD61" s="1053"/>
      <c r="AE61" s="1068"/>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3"/>
      <c r="BK61" s="203"/>
      <c r="BL61" s="203"/>
      <c r="BM61" s="203"/>
      <c r="BN61" s="203"/>
      <c r="BO61" s="216"/>
      <c r="BP61" s="216"/>
      <c r="BQ61" s="213">
        <v>55</v>
      </c>
      <c r="BR61" s="214"/>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7"/>
    </row>
    <row r="62" spans="1:131" s="198" customFormat="1" ht="26.25" customHeight="1" x14ac:dyDescent="0.15">
      <c r="A62" s="212">
        <v>35</v>
      </c>
      <c r="B62" s="1008"/>
      <c r="C62" s="1009"/>
      <c r="D62" s="1009"/>
      <c r="E62" s="1009"/>
      <c r="F62" s="1009"/>
      <c r="G62" s="1009"/>
      <c r="H62" s="1009"/>
      <c r="I62" s="1009"/>
      <c r="J62" s="1009"/>
      <c r="K62" s="1009"/>
      <c r="L62" s="1009"/>
      <c r="M62" s="1009"/>
      <c r="N62" s="1009"/>
      <c r="O62" s="1009"/>
      <c r="P62" s="1010"/>
      <c r="Q62" s="1067"/>
      <c r="R62" s="1053"/>
      <c r="S62" s="1053"/>
      <c r="T62" s="1053"/>
      <c r="U62" s="1053"/>
      <c r="V62" s="1053"/>
      <c r="W62" s="1053"/>
      <c r="X62" s="1053"/>
      <c r="Y62" s="1053"/>
      <c r="Z62" s="1053"/>
      <c r="AA62" s="1053"/>
      <c r="AB62" s="1053"/>
      <c r="AC62" s="1053"/>
      <c r="AD62" s="1053"/>
      <c r="AE62" s="1068"/>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392</v>
      </c>
      <c r="BK62" s="1065"/>
      <c r="BL62" s="1065"/>
      <c r="BM62" s="1065"/>
      <c r="BN62" s="1066"/>
      <c r="BO62" s="216"/>
      <c r="BP62" s="216"/>
      <c r="BQ62" s="213">
        <v>56</v>
      </c>
      <c r="BR62" s="214"/>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7"/>
    </row>
    <row r="63" spans="1:131" s="198" customFormat="1" ht="26.25" customHeight="1" thickBot="1" x14ac:dyDescent="0.2">
      <c r="A63" s="215" t="s">
        <v>370</v>
      </c>
      <c r="B63" s="970" t="s">
        <v>393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8"/>
      <c r="AF63" s="1059">
        <v>2141</v>
      </c>
      <c r="AG63" s="985"/>
      <c r="AH63" s="985"/>
      <c r="AI63" s="985"/>
      <c r="AJ63" s="1060"/>
      <c r="AK63" s="1061"/>
      <c r="AL63" s="989"/>
      <c r="AM63" s="989"/>
      <c r="AN63" s="989"/>
      <c r="AO63" s="989"/>
      <c r="AP63" s="985">
        <v>7521</v>
      </c>
      <c r="AQ63" s="985"/>
      <c r="AR63" s="985"/>
      <c r="AS63" s="985"/>
      <c r="AT63" s="985"/>
      <c r="AU63" s="985">
        <v>4155</v>
      </c>
      <c r="AV63" s="985"/>
      <c r="AW63" s="985"/>
      <c r="AX63" s="985"/>
      <c r="AY63" s="985"/>
      <c r="AZ63" s="1055"/>
      <c r="BA63" s="1055"/>
      <c r="BB63" s="1055"/>
      <c r="BC63" s="1055"/>
      <c r="BD63" s="1055"/>
      <c r="BE63" s="986"/>
      <c r="BF63" s="986"/>
      <c r="BG63" s="986"/>
      <c r="BH63" s="986"/>
      <c r="BI63" s="987"/>
      <c r="BJ63" s="1056" t="s">
        <v>112</v>
      </c>
      <c r="BK63" s="977"/>
      <c r="BL63" s="977"/>
      <c r="BM63" s="977"/>
      <c r="BN63" s="1057"/>
      <c r="BO63" s="216"/>
      <c r="BP63" s="216"/>
      <c r="BQ63" s="213">
        <v>57</v>
      </c>
      <c r="BR63" s="214"/>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7"/>
    </row>
    <row r="66" spans="1:131" s="198" customFormat="1" ht="26.25" customHeight="1" x14ac:dyDescent="0.15">
      <c r="A66" s="1025" t="s">
        <v>395</v>
      </c>
      <c r="B66" s="1026"/>
      <c r="C66" s="1026"/>
      <c r="D66" s="1026"/>
      <c r="E66" s="1026"/>
      <c r="F66" s="1026"/>
      <c r="G66" s="1026"/>
      <c r="H66" s="1026"/>
      <c r="I66" s="1026"/>
      <c r="J66" s="1026"/>
      <c r="K66" s="1026"/>
      <c r="L66" s="1026"/>
      <c r="M66" s="1026"/>
      <c r="N66" s="1026"/>
      <c r="O66" s="1026"/>
      <c r="P66" s="1027"/>
      <c r="Q66" s="1031" t="s">
        <v>374</v>
      </c>
      <c r="R66" s="1032"/>
      <c r="S66" s="1032"/>
      <c r="T66" s="1032"/>
      <c r="U66" s="1033"/>
      <c r="V66" s="1031" t="s">
        <v>375</v>
      </c>
      <c r="W66" s="1032"/>
      <c r="X66" s="1032"/>
      <c r="Y66" s="1032"/>
      <c r="Z66" s="1033"/>
      <c r="AA66" s="1031" t="s">
        <v>376</v>
      </c>
      <c r="AB66" s="1032"/>
      <c r="AC66" s="1032"/>
      <c r="AD66" s="1032"/>
      <c r="AE66" s="1033"/>
      <c r="AF66" s="1037" t="s">
        <v>377</v>
      </c>
      <c r="AG66" s="1038"/>
      <c r="AH66" s="1038"/>
      <c r="AI66" s="1038"/>
      <c r="AJ66" s="1039"/>
      <c r="AK66" s="1031" t="s">
        <v>378</v>
      </c>
      <c r="AL66" s="1026"/>
      <c r="AM66" s="1026"/>
      <c r="AN66" s="1026"/>
      <c r="AO66" s="1027"/>
      <c r="AP66" s="1031" t="s">
        <v>379</v>
      </c>
      <c r="AQ66" s="1032"/>
      <c r="AR66" s="1032"/>
      <c r="AS66" s="1032"/>
      <c r="AT66" s="1033"/>
      <c r="AU66" s="1031" t="s">
        <v>396</v>
      </c>
      <c r="AV66" s="1032"/>
      <c r="AW66" s="1032"/>
      <c r="AX66" s="1032"/>
      <c r="AY66" s="1033"/>
      <c r="AZ66" s="1031" t="s">
        <v>355</v>
      </c>
      <c r="BA66" s="1032"/>
      <c r="BB66" s="1032"/>
      <c r="BC66" s="1032"/>
      <c r="BD66" s="1047"/>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4" t="s">
        <v>542</v>
      </c>
      <c r="C68" s="1015"/>
      <c r="D68" s="1015"/>
      <c r="E68" s="1015"/>
      <c r="F68" s="1015"/>
      <c r="G68" s="1015"/>
      <c r="H68" s="1015"/>
      <c r="I68" s="1015"/>
      <c r="J68" s="1015"/>
      <c r="K68" s="1015"/>
      <c r="L68" s="1015"/>
      <c r="M68" s="1015"/>
      <c r="N68" s="1015"/>
      <c r="O68" s="1015"/>
      <c r="P68" s="1016"/>
      <c r="Q68" s="1017">
        <v>12246</v>
      </c>
      <c r="R68" s="1018"/>
      <c r="S68" s="1018"/>
      <c r="T68" s="1018"/>
      <c r="U68" s="1018"/>
      <c r="V68" s="1018">
        <v>10158</v>
      </c>
      <c r="W68" s="1018"/>
      <c r="X68" s="1018"/>
      <c r="Y68" s="1018"/>
      <c r="Z68" s="1018"/>
      <c r="AA68" s="1018">
        <v>2088</v>
      </c>
      <c r="AB68" s="1018"/>
      <c r="AC68" s="1018"/>
      <c r="AD68" s="1018"/>
      <c r="AE68" s="1018"/>
      <c r="AF68" s="1018">
        <v>2088</v>
      </c>
      <c r="AG68" s="1018"/>
      <c r="AH68" s="1018"/>
      <c r="AI68" s="1018"/>
      <c r="AJ68" s="1018"/>
      <c r="AK68" s="1018">
        <v>950</v>
      </c>
      <c r="AL68" s="1018"/>
      <c r="AM68" s="1018"/>
      <c r="AN68" s="1018"/>
      <c r="AO68" s="1018"/>
      <c r="AP68" s="1011" t="s">
        <v>537</v>
      </c>
      <c r="AQ68" s="1011"/>
      <c r="AR68" s="1011"/>
      <c r="AS68" s="1011"/>
      <c r="AT68" s="1011"/>
      <c r="AU68" s="1011" t="s">
        <v>537</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543</v>
      </c>
      <c r="C69" s="1001"/>
      <c r="D69" s="1001"/>
      <c r="E69" s="1001"/>
      <c r="F69" s="1001"/>
      <c r="G69" s="1001"/>
      <c r="H69" s="1001"/>
      <c r="I69" s="1001"/>
      <c r="J69" s="1001"/>
      <c r="K69" s="1001"/>
      <c r="L69" s="1001"/>
      <c r="M69" s="1001"/>
      <c r="N69" s="1001"/>
      <c r="O69" s="1001"/>
      <c r="P69" s="1002"/>
      <c r="Q69" s="1003">
        <v>4000</v>
      </c>
      <c r="R69" s="997"/>
      <c r="S69" s="997"/>
      <c r="T69" s="997"/>
      <c r="U69" s="997"/>
      <c r="V69" s="997">
        <v>3791</v>
      </c>
      <c r="W69" s="997"/>
      <c r="X69" s="997"/>
      <c r="Y69" s="997"/>
      <c r="Z69" s="997"/>
      <c r="AA69" s="997">
        <v>209</v>
      </c>
      <c r="AB69" s="997"/>
      <c r="AC69" s="997"/>
      <c r="AD69" s="997"/>
      <c r="AE69" s="997"/>
      <c r="AF69" s="997">
        <v>188</v>
      </c>
      <c r="AG69" s="997"/>
      <c r="AH69" s="997"/>
      <c r="AI69" s="997"/>
      <c r="AJ69" s="997"/>
      <c r="AK69" s="997">
        <v>29</v>
      </c>
      <c r="AL69" s="997"/>
      <c r="AM69" s="997"/>
      <c r="AN69" s="997"/>
      <c r="AO69" s="997"/>
      <c r="AP69" s="1011">
        <v>6</v>
      </c>
      <c r="AQ69" s="1011"/>
      <c r="AR69" s="1011"/>
      <c r="AS69" s="1011"/>
      <c r="AT69" s="1011"/>
      <c r="AU69" s="1011">
        <v>2</v>
      </c>
      <c r="AV69" s="1011"/>
      <c r="AW69" s="1011"/>
      <c r="AX69" s="1011"/>
      <c r="AY69" s="1011"/>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544</v>
      </c>
      <c r="C70" s="1001"/>
      <c r="D70" s="1001"/>
      <c r="E70" s="1001"/>
      <c r="F70" s="1001"/>
      <c r="G70" s="1001"/>
      <c r="H70" s="1001"/>
      <c r="I70" s="1001"/>
      <c r="J70" s="1001"/>
      <c r="K70" s="1001"/>
      <c r="L70" s="1001"/>
      <c r="M70" s="1001"/>
      <c r="N70" s="1001"/>
      <c r="O70" s="1001"/>
      <c r="P70" s="1002"/>
      <c r="Q70" s="1003">
        <v>325</v>
      </c>
      <c r="R70" s="997"/>
      <c r="S70" s="997"/>
      <c r="T70" s="997"/>
      <c r="U70" s="997"/>
      <c r="V70" s="997">
        <v>307</v>
      </c>
      <c r="W70" s="997"/>
      <c r="X70" s="997"/>
      <c r="Y70" s="997"/>
      <c r="Z70" s="997"/>
      <c r="AA70" s="997">
        <v>18</v>
      </c>
      <c r="AB70" s="997"/>
      <c r="AC70" s="997"/>
      <c r="AD70" s="997"/>
      <c r="AE70" s="997"/>
      <c r="AF70" s="997">
        <v>18</v>
      </c>
      <c r="AG70" s="997"/>
      <c r="AH70" s="997"/>
      <c r="AI70" s="997"/>
      <c r="AJ70" s="997"/>
      <c r="AK70" s="997">
        <v>24</v>
      </c>
      <c r="AL70" s="997"/>
      <c r="AM70" s="997"/>
      <c r="AN70" s="997"/>
      <c r="AO70" s="997"/>
      <c r="AP70" s="997">
        <v>455</v>
      </c>
      <c r="AQ70" s="997"/>
      <c r="AR70" s="997"/>
      <c r="AS70" s="997"/>
      <c r="AT70" s="997"/>
      <c r="AU70" s="997">
        <v>106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545</v>
      </c>
      <c r="C71" s="1001"/>
      <c r="D71" s="1001"/>
      <c r="E71" s="1001"/>
      <c r="F71" s="1001"/>
      <c r="G71" s="1001"/>
      <c r="H71" s="1001"/>
      <c r="I71" s="1001"/>
      <c r="J71" s="1001"/>
      <c r="K71" s="1001"/>
      <c r="L71" s="1001"/>
      <c r="M71" s="1001"/>
      <c r="N71" s="1001"/>
      <c r="O71" s="1001"/>
      <c r="P71" s="1002"/>
      <c r="Q71" s="1003">
        <v>1104</v>
      </c>
      <c r="R71" s="997"/>
      <c r="S71" s="997"/>
      <c r="T71" s="997"/>
      <c r="U71" s="997"/>
      <c r="V71" s="997">
        <v>1087</v>
      </c>
      <c r="W71" s="997"/>
      <c r="X71" s="997"/>
      <c r="Y71" s="997"/>
      <c r="Z71" s="997"/>
      <c r="AA71" s="997">
        <v>17</v>
      </c>
      <c r="AB71" s="997"/>
      <c r="AC71" s="997"/>
      <c r="AD71" s="997"/>
      <c r="AE71" s="997"/>
      <c r="AF71" s="997">
        <v>2744</v>
      </c>
      <c r="AG71" s="997"/>
      <c r="AH71" s="997"/>
      <c r="AI71" s="997"/>
      <c r="AJ71" s="997"/>
      <c r="AK71" s="997" t="s">
        <v>548</v>
      </c>
      <c r="AL71" s="997"/>
      <c r="AM71" s="997"/>
      <c r="AN71" s="997"/>
      <c r="AO71" s="997"/>
      <c r="AP71" s="997">
        <v>3455</v>
      </c>
      <c r="AQ71" s="997"/>
      <c r="AR71" s="997"/>
      <c r="AS71" s="997"/>
      <c r="AT71" s="997"/>
      <c r="AU71" s="997" t="s">
        <v>537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546</v>
      </c>
      <c r="C72" s="1001"/>
      <c r="D72" s="1001"/>
      <c r="E72" s="1001"/>
      <c r="F72" s="1001"/>
      <c r="G72" s="1001"/>
      <c r="H72" s="1001"/>
      <c r="I72" s="1001"/>
      <c r="J72" s="1001"/>
      <c r="K72" s="1001"/>
      <c r="L72" s="1001"/>
      <c r="M72" s="1001"/>
      <c r="N72" s="1001"/>
      <c r="O72" s="1001"/>
      <c r="P72" s="1002"/>
      <c r="Q72" s="1003">
        <v>284</v>
      </c>
      <c r="R72" s="997"/>
      <c r="S72" s="997"/>
      <c r="T72" s="997"/>
      <c r="U72" s="997"/>
      <c r="V72" s="997">
        <v>249</v>
      </c>
      <c r="W72" s="997"/>
      <c r="X72" s="997"/>
      <c r="Y72" s="997"/>
      <c r="Z72" s="997"/>
      <c r="AA72" s="997">
        <v>34</v>
      </c>
      <c r="AB72" s="997"/>
      <c r="AC72" s="997"/>
      <c r="AD72" s="997"/>
      <c r="AE72" s="997"/>
      <c r="AF72" s="997">
        <v>34</v>
      </c>
      <c r="AG72" s="997"/>
      <c r="AH72" s="997"/>
      <c r="AI72" s="997"/>
      <c r="AJ72" s="997"/>
      <c r="AK72" s="997" t="s">
        <v>548</v>
      </c>
      <c r="AL72" s="997"/>
      <c r="AM72" s="997"/>
      <c r="AN72" s="997"/>
      <c r="AO72" s="997"/>
      <c r="AP72" s="997" t="s">
        <v>548</v>
      </c>
      <c r="AQ72" s="997"/>
      <c r="AR72" s="997"/>
      <c r="AS72" s="997"/>
      <c r="AT72" s="997"/>
      <c r="AU72" s="997" t="s">
        <v>548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547</v>
      </c>
      <c r="C73" s="1001"/>
      <c r="D73" s="1001"/>
      <c r="E73" s="1001"/>
      <c r="F73" s="1001"/>
      <c r="G73" s="1001"/>
      <c r="H73" s="1001"/>
      <c r="I73" s="1001"/>
      <c r="J73" s="1001"/>
      <c r="K73" s="1001"/>
      <c r="L73" s="1001"/>
      <c r="M73" s="1001"/>
      <c r="N73" s="1001"/>
      <c r="O73" s="1001"/>
      <c r="P73" s="1002"/>
      <c r="Q73" s="1003">
        <v>286558</v>
      </c>
      <c r="R73" s="997"/>
      <c r="S73" s="997"/>
      <c r="T73" s="997"/>
      <c r="U73" s="997"/>
      <c r="V73" s="997">
        <v>273159</v>
      </c>
      <c r="W73" s="997"/>
      <c r="X73" s="997"/>
      <c r="Y73" s="997"/>
      <c r="Z73" s="997"/>
      <c r="AA73" s="997">
        <v>13399</v>
      </c>
      <c r="AB73" s="997"/>
      <c r="AC73" s="997"/>
      <c r="AD73" s="997"/>
      <c r="AE73" s="997"/>
      <c r="AF73" s="997">
        <v>13399</v>
      </c>
      <c r="AG73" s="997"/>
      <c r="AH73" s="997"/>
      <c r="AI73" s="997"/>
      <c r="AJ73" s="997"/>
      <c r="AK73" s="997">
        <v>294</v>
      </c>
      <c r="AL73" s="997"/>
      <c r="AM73" s="997"/>
      <c r="AN73" s="997"/>
      <c r="AO73" s="997"/>
      <c r="AP73" s="997" t="s">
        <v>548</v>
      </c>
      <c r="AQ73" s="997"/>
      <c r="AR73" s="997"/>
      <c r="AS73" s="997"/>
      <c r="AT73" s="997"/>
      <c r="AU73" s="997" t="s">
        <v>548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8"/>
      <c r="C74" s="1009"/>
      <c r="D74" s="1009"/>
      <c r="E74" s="1009"/>
      <c r="F74" s="1009"/>
      <c r="G74" s="1009"/>
      <c r="H74" s="1009"/>
      <c r="I74" s="1009"/>
      <c r="J74" s="1009"/>
      <c r="K74" s="1009"/>
      <c r="L74" s="1009"/>
      <c r="M74" s="1009"/>
      <c r="N74" s="1009"/>
      <c r="O74" s="1009"/>
      <c r="P74" s="1010"/>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8"/>
      <c r="C75" s="1009"/>
      <c r="D75" s="1009"/>
      <c r="E75" s="1009"/>
      <c r="F75" s="1009"/>
      <c r="G75" s="1009"/>
      <c r="H75" s="1009"/>
      <c r="I75" s="1009"/>
      <c r="J75" s="1009"/>
      <c r="K75" s="1009"/>
      <c r="L75" s="1009"/>
      <c r="M75" s="1009"/>
      <c r="N75" s="1009"/>
      <c r="O75" s="1009"/>
      <c r="P75" s="1010"/>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370</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18471</v>
      </c>
      <c r="AG88" s="985"/>
      <c r="AH88" s="985"/>
      <c r="AI88" s="985"/>
      <c r="AJ88" s="985"/>
      <c r="AK88" s="989"/>
      <c r="AL88" s="989"/>
      <c r="AM88" s="989"/>
      <c r="AN88" s="989"/>
      <c r="AO88" s="989"/>
      <c r="AP88" s="985">
        <v>3916</v>
      </c>
      <c r="AQ88" s="985"/>
      <c r="AR88" s="985"/>
      <c r="AS88" s="985"/>
      <c r="AT88" s="985"/>
      <c r="AU88" s="985">
        <v>108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286</v>
      </c>
      <c r="AG109" s="918"/>
      <c r="AH109" s="918"/>
      <c r="AI109" s="918"/>
      <c r="AJ109" s="919"/>
      <c r="AK109" s="920" t="s">
        <v>285</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286</v>
      </c>
      <c r="BW109" s="918"/>
      <c r="BX109" s="918"/>
      <c r="BY109" s="918"/>
      <c r="BZ109" s="919"/>
      <c r="CA109" s="920" t="s">
        <v>285</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286</v>
      </c>
      <c r="DM109" s="918"/>
      <c r="DN109" s="918"/>
      <c r="DO109" s="918"/>
      <c r="DP109" s="919"/>
      <c r="DQ109" s="920" t="s">
        <v>285</v>
      </c>
      <c r="DR109" s="918"/>
      <c r="DS109" s="918"/>
      <c r="DT109" s="918"/>
      <c r="DU109" s="919"/>
      <c r="DV109" s="920" t="s">
        <v>407</v>
      </c>
      <c r="DW109" s="918"/>
      <c r="DX109" s="918"/>
      <c r="DY109" s="918"/>
      <c r="DZ109" s="949"/>
    </row>
    <row r="110" spans="1:131" s="197" customFormat="1" ht="26.25" customHeight="1" x14ac:dyDescent="0.15">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2509645</v>
      </c>
      <c r="AB110" s="903"/>
      <c r="AC110" s="903"/>
      <c r="AD110" s="903"/>
      <c r="AE110" s="904"/>
      <c r="AF110" s="905">
        <v>2719777</v>
      </c>
      <c r="AG110" s="903"/>
      <c r="AH110" s="903"/>
      <c r="AI110" s="903"/>
      <c r="AJ110" s="904"/>
      <c r="AK110" s="905">
        <v>2623959</v>
      </c>
      <c r="AL110" s="903"/>
      <c r="AM110" s="903"/>
      <c r="AN110" s="903"/>
      <c r="AO110" s="904"/>
      <c r="AP110" s="906">
        <v>29.4</v>
      </c>
      <c r="AQ110" s="907"/>
      <c r="AR110" s="907"/>
      <c r="AS110" s="907"/>
      <c r="AT110" s="908"/>
      <c r="AU110" s="950" t="s">
        <v>59</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19614235</v>
      </c>
      <c r="BR110" s="830"/>
      <c r="BS110" s="830"/>
      <c r="BT110" s="830"/>
      <c r="BU110" s="830"/>
      <c r="BV110" s="830">
        <v>17827480</v>
      </c>
      <c r="BW110" s="830"/>
      <c r="BX110" s="830"/>
      <c r="BY110" s="830"/>
      <c r="BZ110" s="830"/>
      <c r="CA110" s="830">
        <v>17042402</v>
      </c>
      <c r="CB110" s="830"/>
      <c r="CC110" s="830"/>
      <c r="CD110" s="830"/>
      <c r="CE110" s="830"/>
      <c r="CF110" s="891">
        <v>191</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112</v>
      </c>
      <c r="DH110" s="830"/>
      <c r="DI110" s="830"/>
      <c r="DJ110" s="830"/>
      <c r="DK110" s="830"/>
      <c r="DL110" s="830" t="s">
        <v>112</v>
      </c>
      <c r="DM110" s="830"/>
      <c r="DN110" s="830"/>
      <c r="DO110" s="830"/>
      <c r="DP110" s="830"/>
      <c r="DQ110" s="830" t="s">
        <v>112</v>
      </c>
      <c r="DR110" s="830"/>
      <c r="DS110" s="830"/>
      <c r="DT110" s="830"/>
      <c r="DU110" s="830"/>
      <c r="DV110" s="831" t="s">
        <v>112</v>
      </c>
      <c r="DW110" s="831"/>
      <c r="DX110" s="831"/>
      <c r="DY110" s="831"/>
      <c r="DZ110" s="832"/>
    </row>
    <row r="111" spans="1:131" s="197" customFormat="1" ht="26.25" customHeight="1" x14ac:dyDescent="0.15">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112</v>
      </c>
      <c r="AB111" s="939"/>
      <c r="AC111" s="939"/>
      <c r="AD111" s="939"/>
      <c r="AE111" s="940"/>
      <c r="AF111" s="941" t="s">
        <v>112</v>
      </c>
      <c r="AG111" s="939"/>
      <c r="AH111" s="939"/>
      <c r="AI111" s="939"/>
      <c r="AJ111" s="940"/>
      <c r="AK111" s="941" t="s">
        <v>112</v>
      </c>
      <c r="AL111" s="939"/>
      <c r="AM111" s="939"/>
      <c r="AN111" s="939"/>
      <c r="AO111" s="940"/>
      <c r="AP111" s="942" t="s">
        <v>112</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1499</v>
      </c>
      <c r="BR111" s="801"/>
      <c r="BS111" s="801"/>
      <c r="BT111" s="801"/>
      <c r="BU111" s="801"/>
      <c r="BV111" s="801" t="s">
        <v>112</v>
      </c>
      <c r="BW111" s="801"/>
      <c r="BX111" s="801"/>
      <c r="BY111" s="801"/>
      <c r="BZ111" s="801"/>
      <c r="CA111" s="801" t="s">
        <v>112</v>
      </c>
      <c r="CB111" s="801"/>
      <c r="CC111" s="801"/>
      <c r="CD111" s="801"/>
      <c r="CE111" s="801"/>
      <c r="CF111" s="878" t="s">
        <v>112</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112</v>
      </c>
      <c r="DH111" s="801"/>
      <c r="DI111" s="801"/>
      <c r="DJ111" s="801"/>
      <c r="DK111" s="801"/>
      <c r="DL111" s="801" t="s">
        <v>112</v>
      </c>
      <c r="DM111" s="801"/>
      <c r="DN111" s="801"/>
      <c r="DO111" s="801"/>
      <c r="DP111" s="801"/>
      <c r="DQ111" s="801" t="s">
        <v>112</v>
      </c>
      <c r="DR111" s="801"/>
      <c r="DS111" s="801"/>
      <c r="DT111" s="801"/>
      <c r="DU111" s="801"/>
      <c r="DV111" s="853" t="s">
        <v>112</v>
      </c>
      <c r="DW111" s="853"/>
      <c r="DX111" s="853"/>
      <c r="DY111" s="853"/>
      <c r="DZ111" s="854"/>
    </row>
    <row r="112" spans="1:131" s="197" customFormat="1" ht="26.25" customHeight="1" x14ac:dyDescent="0.15">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112</v>
      </c>
      <c r="AB112" s="814"/>
      <c r="AC112" s="814"/>
      <c r="AD112" s="814"/>
      <c r="AE112" s="815"/>
      <c r="AF112" s="816" t="s">
        <v>112</v>
      </c>
      <c r="AG112" s="814"/>
      <c r="AH112" s="814"/>
      <c r="AI112" s="814"/>
      <c r="AJ112" s="815"/>
      <c r="AK112" s="816" t="s">
        <v>112</v>
      </c>
      <c r="AL112" s="814"/>
      <c r="AM112" s="814"/>
      <c r="AN112" s="814"/>
      <c r="AO112" s="815"/>
      <c r="AP112" s="784" t="s">
        <v>112</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4313385</v>
      </c>
      <c r="BR112" s="801"/>
      <c r="BS112" s="801"/>
      <c r="BT112" s="801"/>
      <c r="BU112" s="801"/>
      <c r="BV112" s="801">
        <v>4002214</v>
      </c>
      <c r="BW112" s="801"/>
      <c r="BX112" s="801"/>
      <c r="BY112" s="801"/>
      <c r="BZ112" s="801"/>
      <c r="CA112" s="801">
        <v>4155635</v>
      </c>
      <c r="CB112" s="801"/>
      <c r="CC112" s="801"/>
      <c r="CD112" s="801"/>
      <c r="CE112" s="801"/>
      <c r="CF112" s="878">
        <v>46.6</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112</v>
      </c>
      <c r="DH112" s="801"/>
      <c r="DI112" s="801"/>
      <c r="DJ112" s="801"/>
      <c r="DK112" s="801"/>
      <c r="DL112" s="801" t="s">
        <v>112</v>
      </c>
      <c r="DM112" s="801"/>
      <c r="DN112" s="801"/>
      <c r="DO112" s="801"/>
      <c r="DP112" s="801"/>
      <c r="DQ112" s="801" t="s">
        <v>112</v>
      </c>
      <c r="DR112" s="801"/>
      <c r="DS112" s="801"/>
      <c r="DT112" s="801"/>
      <c r="DU112" s="801"/>
      <c r="DV112" s="853" t="s">
        <v>112</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433517</v>
      </c>
      <c r="AB113" s="939"/>
      <c r="AC113" s="939"/>
      <c r="AD113" s="939"/>
      <c r="AE113" s="940"/>
      <c r="AF113" s="941">
        <v>435814</v>
      </c>
      <c r="AG113" s="939"/>
      <c r="AH113" s="939"/>
      <c r="AI113" s="939"/>
      <c r="AJ113" s="940"/>
      <c r="AK113" s="941">
        <v>453281</v>
      </c>
      <c r="AL113" s="939"/>
      <c r="AM113" s="939"/>
      <c r="AN113" s="939"/>
      <c r="AO113" s="940"/>
      <c r="AP113" s="942">
        <v>5.0999999999999996</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203081</v>
      </c>
      <c r="BR113" s="801"/>
      <c r="BS113" s="801"/>
      <c r="BT113" s="801"/>
      <c r="BU113" s="801"/>
      <c r="BV113" s="801">
        <v>154681</v>
      </c>
      <c r="BW113" s="801"/>
      <c r="BX113" s="801"/>
      <c r="BY113" s="801"/>
      <c r="BZ113" s="801"/>
      <c r="CA113" s="801">
        <v>107233</v>
      </c>
      <c r="CB113" s="801"/>
      <c r="CC113" s="801"/>
      <c r="CD113" s="801"/>
      <c r="CE113" s="801"/>
      <c r="CF113" s="878">
        <v>1.2</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112</v>
      </c>
      <c r="DH113" s="814"/>
      <c r="DI113" s="814"/>
      <c r="DJ113" s="814"/>
      <c r="DK113" s="815"/>
      <c r="DL113" s="816" t="s">
        <v>112</v>
      </c>
      <c r="DM113" s="814"/>
      <c r="DN113" s="814"/>
      <c r="DO113" s="814"/>
      <c r="DP113" s="815"/>
      <c r="DQ113" s="816" t="s">
        <v>112</v>
      </c>
      <c r="DR113" s="814"/>
      <c r="DS113" s="814"/>
      <c r="DT113" s="814"/>
      <c r="DU113" s="815"/>
      <c r="DV113" s="784" t="s">
        <v>112</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79362</v>
      </c>
      <c r="AB114" s="814"/>
      <c r="AC114" s="814"/>
      <c r="AD114" s="814"/>
      <c r="AE114" s="815"/>
      <c r="AF114" s="816">
        <v>74994</v>
      </c>
      <c r="AG114" s="814"/>
      <c r="AH114" s="814"/>
      <c r="AI114" s="814"/>
      <c r="AJ114" s="815"/>
      <c r="AK114" s="816">
        <v>73872</v>
      </c>
      <c r="AL114" s="814"/>
      <c r="AM114" s="814"/>
      <c r="AN114" s="814"/>
      <c r="AO114" s="815"/>
      <c r="AP114" s="784">
        <v>0.8</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1611530</v>
      </c>
      <c r="BR114" s="801"/>
      <c r="BS114" s="801"/>
      <c r="BT114" s="801"/>
      <c r="BU114" s="801"/>
      <c r="BV114" s="801">
        <v>1344724</v>
      </c>
      <c r="BW114" s="801"/>
      <c r="BX114" s="801"/>
      <c r="BY114" s="801"/>
      <c r="BZ114" s="801"/>
      <c r="CA114" s="801">
        <v>1344608</v>
      </c>
      <c r="CB114" s="801"/>
      <c r="CC114" s="801"/>
      <c r="CD114" s="801"/>
      <c r="CE114" s="801"/>
      <c r="CF114" s="878">
        <v>15.1</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112</v>
      </c>
      <c r="DH114" s="814"/>
      <c r="DI114" s="814"/>
      <c r="DJ114" s="814"/>
      <c r="DK114" s="815"/>
      <c r="DL114" s="816" t="s">
        <v>112</v>
      </c>
      <c r="DM114" s="814"/>
      <c r="DN114" s="814"/>
      <c r="DO114" s="814"/>
      <c r="DP114" s="815"/>
      <c r="DQ114" s="816" t="s">
        <v>112</v>
      </c>
      <c r="DR114" s="814"/>
      <c r="DS114" s="814"/>
      <c r="DT114" s="814"/>
      <c r="DU114" s="815"/>
      <c r="DV114" s="784" t="s">
        <v>112</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5770</v>
      </c>
      <c r="AB115" s="939"/>
      <c r="AC115" s="939"/>
      <c r="AD115" s="939"/>
      <c r="AE115" s="940"/>
      <c r="AF115" s="941" t="s">
        <v>112</v>
      </c>
      <c r="AG115" s="939"/>
      <c r="AH115" s="939"/>
      <c r="AI115" s="939"/>
      <c r="AJ115" s="940"/>
      <c r="AK115" s="941" t="s">
        <v>112</v>
      </c>
      <c r="AL115" s="939"/>
      <c r="AM115" s="939"/>
      <c r="AN115" s="939"/>
      <c r="AO115" s="940"/>
      <c r="AP115" s="942" t="s">
        <v>112</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t="s">
        <v>112</v>
      </c>
      <c r="BR115" s="801"/>
      <c r="BS115" s="801"/>
      <c r="BT115" s="801"/>
      <c r="BU115" s="801"/>
      <c r="BV115" s="801" t="s">
        <v>112</v>
      </c>
      <c r="BW115" s="801"/>
      <c r="BX115" s="801"/>
      <c r="BY115" s="801"/>
      <c r="BZ115" s="801"/>
      <c r="CA115" s="801" t="s">
        <v>112</v>
      </c>
      <c r="CB115" s="801"/>
      <c r="CC115" s="801"/>
      <c r="CD115" s="801"/>
      <c r="CE115" s="801"/>
      <c r="CF115" s="878" t="s">
        <v>112</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1499</v>
      </c>
      <c r="DH115" s="814"/>
      <c r="DI115" s="814"/>
      <c r="DJ115" s="814"/>
      <c r="DK115" s="815"/>
      <c r="DL115" s="816" t="s">
        <v>112</v>
      </c>
      <c r="DM115" s="814"/>
      <c r="DN115" s="814"/>
      <c r="DO115" s="814"/>
      <c r="DP115" s="815"/>
      <c r="DQ115" s="816" t="s">
        <v>112</v>
      </c>
      <c r="DR115" s="814"/>
      <c r="DS115" s="814"/>
      <c r="DT115" s="814"/>
      <c r="DU115" s="815"/>
      <c r="DV115" s="784" t="s">
        <v>112</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112</v>
      </c>
      <c r="AB116" s="814"/>
      <c r="AC116" s="814"/>
      <c r="AD116" s="814"/>
      <c r="AE116" s="815"/>
      <c r="AF116" s="816">
        <v>19</v>
      </c>
      <c r="AG116" s="814"/>
      <c r="AH116" s="814"/>
      <c r="AI116" s="814"/>
      <c r="AJ116" s="815"/>
      <c r="AK116" s="816">
        <v>2</v>
      </c>
      <c r="AL116" s="814"/>
      <c r="AM116" s="814"/>
      <c r="AN116" s="814"/>
      <c r="AO116" s="815"/>
      <c r="AP116" s="784">
        <v>0</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112</v>
      </c>
      <c r="BR116" s="801"/>
      <c r="BS116" s="801"/>
      <c r="BT116" s="801"/>
      <c r="BU116" s="801"/>
      <c r="BV116" s="801" t="s">
        <v>112</v>
      </c>
      <c r="BW116" s="801"/>
      <c r="BX116" s="801"/>
      <c r="BY116" s="801"/>
      <c r="BZ116" s="801"/>
      <c r="CA116" s="801" t="s">
        <v>112</v>
      </c>
      <c r="CB116" s="801"/>
      <c r="CC116" s="801"/>
      <c r="CD116" s="801"/>
      <c r="CE116" s="801"/>
      <c r="CF116" s="878" t="s">
        <v>112</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112</v>
      </c>
      <c r="DH116" s="814"/>
      <c r="DI116" s="814"/>
      <c r="DJ116" s="814"/>
      <c r="DK116" s="815"/>
      <c r="DL116" s="816" t="s">
        <v>112</v>
      </c>
      <c r="DM116" s="814"/>
      <c r="DN116" s="814"/>
      <c r="DO116" s="814"/>
      <c r="DP116" s="815"/>
      <c r="DQ116" s="816" t="s">
        <v>112</v>
      </c>
      <c r="DR116" s="814"/>
      <c r="DS116" s="814"/>
      <c r="DT116" s="814"/>
      <c r="DU116" s="815"/>
      <c r="DV116" s="784" t="s">
        <v>112</v>
      </c>
      <c r="DW116" s="785"/>
      <c r="DX116" s="785"/>
      <c r="DY116" s="785"/>
      <c r="DZ116" s="786"/>
    </row>
    <row r="117" spans="1:130" s="197" customFormat="1" ht="26.25" customHeight="1" x14ac:dyDescent="0.15">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3028294</v>
      </c>
      <c r="AB117" s="925"/>
      <c r="AC117" s="925"/>
      <c r="AD117" s="925"/>
      <c r="AE117" s="926"/>
      <c r="AF117" s="928">
        <v>3230604</v>
      </c>
      <c r="AG117" s="925"/>
      <c r="AH117" s="925"/>
      <c r="AI117" s="925"/>
      <c r="AJ117" s="926"/>
      <c r="AK117" s="928">
        <v>3151114</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112</v>
      </c>
      <c r="BR117" s="888"/>
      <c r="BS117" s="888"/>
      <c r="BT117" s="888"/>
      <c r="BU117" s="888"/>
      <c r="BV117" s="888" t="s">
        <v>112</v>
      </c>
      <c r="BW117" s="888"/>
      <c r="BX117" s="888"/>
      <c r="BY117" s="888"/>
      <c r="BZ117" s="888"/>
      <c r="CA117" s="888" t="s">
        <v>112</v>
      </c>
      <c r="CB117" s="888"/>
      <c r="CC117" s="888"/>
      <c r="CD117" s="888"/>
      <c r="CE117" s="888"/>
      <c r="CF117" s="878" t="s">
        <v>112</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112</v>
      </c>
      <c r="DH117" s="814"/>
      <c r="DI117" s="814"/>
      <c r="DJ117" s="814"/>
      <c r="DK117" s="815"/>
      <c r="DL117" s="816" t="s">
        <v>112</v>
      </c>
      <c r="DM117" s="814"/>
      <c r="DN117" s="814"/>
      <c r="DO117" s="814"/>
      <c r="DP117" s="815"/>
      <c r="DQ117" s="816" t="s">
        <v>112</v>
      </c>
      <c r="DR117" s="814"/>
      <c r="DS117" s="814"/>
      <c r="DT117" s="814"/>
      <c r="DU117" s="815"/>
      <c r="DV117" s="784" t="s">
        <v>112</v>
      </c>
      <c r="DW117" s="785"/>
      <c r="DX117" s="785"/>
      <c r="DY117" s="785"/>
      <c r="DZ117" s="786"/>
    </row>
    <row r="118" spans="1:130" s="197" customFormat="1" ht="26.25" customHeight="1" x14ac:dyDescent="0.15">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286</v>
      </c>
      <c r="AG118" s="918"/>
      <c r="AH118" s="918"/>
      <c r="AI118" s="918"/>
      <c r="AJ118" s="919"/>
      <c r="AK118" s="920" t="s">
        <v>285</v>
      </c>
      <c r="AL118" s="918"/>
      <c r="AM118" s="918"/>
      <c r="AN118" s="918"/>
      <c r="AO118" s="919"/>
      <c r="AP118" s="921" t="s">
        <v>407</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435</v>
      </c>
      <c r="BP118" s="868"/>
      <c r="BQ118" s="887">
        <v>25743730</v>
      </c>
      <c r="BR118" s="888"/>
      <c r="BS118" s="888"/>
      <c r="BT118" s="888"/>
      <c r="BU118" s="888"/>
      <c r="BV118" s="888">
        <v>23329099</v>
      </c>
      <c r="BW118" s="888"/>
      <c r="BX118" s="888"/>
      <c r="BY118" s="888"/>
      <c r="BZ118" s="888"/>
      <c r="CA118" s="888">
        <v>22649878</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112</v>
      </c>
      <c r="DH118" s="814"/>
      <c r="DI118" s="814"/>
      <c r="DJ118" s="814"/>
      <c r="DK118" s="815"/>
      <c r="DL118" s="816" t="s">
        <v>112</v>
      </c>
      <c r="DM118" s="814"/>
      <c r="DN118" s="814"/>
      <c r="DO118" s="814"/>
      <c r="DP118" s="815"/>
      <c r="DQ118" s="816" t="s">
        <v>112</v>
      </c>
      <c r="DR118" s="814"/>
      <c r="DS118" s="814"/>
      <c r="DT118" s="814"/>
      <c r="DU118" s="815"/>
      <c r="DV118" s="784" t="s">
        <v>112</v>
      </c>
      <c r="DW118" s="785"/>
      <c r="DX118" s="785"/>
      <c r="DY118" s="785"/>
      <c r="DZ118" s="786"/>
    </row>
    <row r="119" spans="1:130" s="197" customFormat="1" ht="26.25" customHeight="1" x14ac:dyDescent="0.15">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112</v>
      </c>
      <c r="AB119" s="903"/>
      <c r="AC119" s="903"/>
      <c r="AD119" s="903"/>
      <c r="AE119" s="904"/>
      <c r="AF119" s="905" t="s">
        <v>112</v>
      </c>
      <c r="AG119" s="903"/>
      <c r="AH119" s="903"/>
      <c r="AI119" s="903"/>
      <c r="AJ119" s="904"/>
      <c r="AK119" s="905" t="s">
        <v>112</v>
      </c>
      <c r="AL119" s="903"/>
      <c r="AM119" s="903"/>
      <c r="AN119" s="903"/>
      <c r="AO119" s="904"/>
      <c r="AP119" s="906" t="s">
        <v>112</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6067102</v>
      </c>
      <c r="BR119" s="830"/>
      <c r="BS119" s="830"/>
      <c r="BT119" s="830"/>
      <c r="BU119" s="830"/>
      <c r="BV119" s="830">
        <v>5706656</v>
      </c>
      <c r="BW119" s="830"/>
      <c r="BX119" s="830"/>
      <c r="BY119" s="830"/>
      <c r="BZ119" s="830"/>
      <c r="CA119" s="830">
        <v>6481456</v>
      </c>
      <c r="CB119" s="830"/>
      <c r="CC119" s="830"/>
      <c r="CD119" s="830"/>
      <c r="CE119" s="830"/>
      <c r="CF119" s="891">
        <v>72.599999999999994</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112</v>
      </c>
      <c r="DH119" s="747"/>
      <c r="DI119" s="747"/>
      <c r="DJ119" s="747"/>
      <c r="DK119" s="748"/>
      <c r="DL119" s="749" t="s">
        <v>112</v>
      </c>
      <c r="DM119" s="747"/>
      <c r="DN119" s="747"/>
      <c r="DO119" s="747"/>
      <c r="DP119" s="748"/>
      <c r="DQ119" s="749" t="s">
        <v>112</v>
      </c>
      <c r="DR119" s="747"/>
      <c r="DS119" s="747"/>
      <c r="DT119" s="747"/>
      <c r="DU119" s="748"/>
      <c r="DV119" s="837" t="s">
        <v>112</v>
      </c>
      <c r="DW119" s="838"/>
      <c r="DX119" s="838"/>
      <c r="DY119" s="838"/>
      <c r="DZ119" s="839"/>
    </row>
    <row r="120" spans="1:130" s="197" customFormat="1" ht="26.25" customHeight="1" x14ac:dyDescent="0.15">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112</v>
      </c>
      <c r="AB120" s="814"/>
      <c r="AC120" s="814"/>
      <c r="AD120" s="814"/>
      <c r="AE120" s="815"/>
      <c r="AF120" s="816" t="s">
        <v>112</v>
      </c>
      <c r="AG120" s="814"/>
      <c r="AH120" s="814"/>
      <c r="AI120" s="814"/>
      <c r="AJ120" s="815"/>
      <c r="AK120" s="816" t="s">
        <v>112</v>
      </c>
      <c r="AL120" s="814"/>
      <c r="AM120" s="814"/>
      <c r="AN120" s="814"/>
      <c r="AO120" s="815"/>
      <c r="AP120" s="784" t="s">
        <v>112</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212810</v>
      </c>
      <c r="BR120" s="801"/>
      <c r="BS120" s="801"/>
      <c r="BT120" s="801"/>
      <c r="BU120" s="801"/>
      <c r="BV120" s="801">
        <v>201481</v>
      </c>
      <c r="BW120" s="801"/>
      <c r="BX120" s="801"/>
      <c r="BY120" s="801"/>
      <c r="BZ120" s="801"/>
      <c r="CA120" s="801">
        <v>185854</v>
      </c>
      <c r="CB120" s="801"/>
      <c r="CC120" s="801"/>
      <c r="CD120" s="801"/>
      <c r="CE120" s="801"/>
      <c r="CF120" s="878">
        <v>2.1</v>
      </c>
      <c r="CG120" s="879"/>
      <c r="CH120" s="879"/>
      <c r="CI120" s="879"/>
      <c r="CJ120" s="879"/>
      <c r="CK120" s="880" t="s">
        <v>441</v>
      </c>
      <c r="CL120" s="840"/>
      <c r="CM120" s="840"/>
      <c r="CN120" s="840"/>
      <c r="CO120" s="841"/>
      <c r="CP120" s="884" t="s">
        <v>390</v>
      </c>
      <c r="CQ120" s="885"/>
      <c r="CR120" s="885"/>
      <c r="CS120" s="885"/>
      <c r="CT120" s="885"/>
      <c r="CU120" s="885"/>
      <c r="CV120" s="885"/>
      <c r="CW120" s="885"/>
      <c r="CX120" s="885"/>
      <c r="CY120" s="885"/>
      <c r="CZ120" s="885"/>
      <c r="DA120" s="885"/>
      <c r="DB120" s="885"/>
      <c r="DC120" s="885"/>
      <c r="DD120" s="885"/>
      <c r="DE120" s="885"/>
      <c r="DF120" s="886"/>
      <c r="DG120" s="829">
        <v>26237</v>
      </c>
      <c r="DH120" s="830"/>
      <c r="DI120" s="830"/>
      <c r="DJ120" s="830"/>
      <c r="DK120" s="830"/>
      <c r="DL120" s="830">
        <v>18770</v>
      </c>
      <c r="DM120" s="830"/>
      <c r="DN120" s="830"/>
      <c r="DO120" s="830"/>
      <c r="DP120" s="830"/>
      <c r="DQ120" s="830">
        <v>1832273</v>
      </c>
      <c r="DR120" s="830"/>
      <c r="DS120" s="830"/>
      <c r="DT120" s="830"/>
      <c r="DU120" s="830"/>
      <c r="DV120" s="831">
        <v>20.5</v>
      </c>
      <c r="DW120" s="831"/>
      <c r="DX120" s="831"/>
      <c r="DY120" s="831"/>
      <c r="DZ120" s="832"/>
    </row>
    <row r="121" spans="1:130" s="197" customFormat="1" ht="26.25" customHeight="1" x14ac:dyDescent="0.15">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112</v>
      </c>
      <c r="AB121" s="814"/>
      <c r="AC121" s="814"/>
      <c r="AD121" s="814"/>
      <c r="AE121" s="815"/>
      <c r="AF121" s="816" t="s">
        <v>112</v>
      </c>
      <c r="AG121" s="814"/>
      <c r="AH121" s="814"/>
      <c r="AI121" s="814"/>
      <c r="AJ121" s="815"/>
      <c r="AK121" s="816" t="s">
        <v>112</v>
      </c>
      <c r="AL121" s="814"/>
      <c r="AM121" s="814"/>
      <c r="AN121" s="814"/>
      <c r="AO121" s="815"/>
      <c r="AP121" s="784" t="s">
        <v>112</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16695275</v>
      </c>
      <c r="BR121" s="888"/>
      <c r="BS121" s="888"/>
      <c r="BT121" s="888"/>
      <c r="BU121" s="888"/>
      <c r="BV121" s="888">
        <v>15691117</v>
      </c>
      <c r="BW121" s="888"/>
      <c r="BX121" s="888"/>
      <c r="BY121" s="888"/>
      <c r="BZ121" s="888"/>
      <c r="CA121" s="888">
        <v>15630847</v>
      </c>
      <c r="CB121" s="888"/>
      <c r="CC121" s="888"/>
      <c r="CD121" s="888"/>
      <c r="CE121" s="888"/>
      <c r="CF121" s="889">
        <v>175.2</v>
      </c>
      <c r="CG121" s="890"/>
      <c r="CH121" s="890"/>
      <c r="CI121" s="890"/>
      <c r="CJ121" s="890"/>
      <c r="CK121" s="881"/>
      <c r="CL121" s="842"/>
      <c r="CM121" s="842"/>
      <c r="CN121" s="842"/>
      <c r="CO121" s="843"/>
      <c r="CP121" s="858" t="s">
        <v>387</v>
      </c>
      <c r="CQ121" s="859"/>
      <c r="CR121" s="859"/>
      <c r="CS121" s="859"/>
      <c r="CT121" s="859"/>
      <c r="CU121" s="859"/>
      <c r="CV121" s="859"/>
      <c r="CW121" s="859"/>
      <c r="CX121" s="859"/>
      <c r="CY121" s="859"/>
      <c r="CZ121" s="859"/>
      <c r="DA121" s="859"/>
      <c r="DB121" s="859"/>
      <c r="DC121" s="859"/>
      <c r="DD121" s="859"/>
      <c r="DE121" s="859"/>
      <c r="DF121" s="860"/>
      <c r="DG121" s="800">
        <v>1275776</v>
      </c>
      <c r="DH121" s="801"/>
      <c r="DI121" s="801"/>
      <c r="DJ121" s="801"/>
      <c r="DK121" s="801"/>
      <c r="DL121" s="801">
        <v>1157322</v>
      </c>
      <c r="DM121" s="801"/>
      <c r="DN121" s="801"/>
      <c r="DO121" s="801"/>
      <c r="DP121" s="801"/>
      <c r="DQ121" s="801">
        <v>1302176</v>
      </c>
      <c r="DR121" s="801"/>
      <c r="DS121" s="801"/>
      <c r="DT121" s="801"/>
      <c r="DU121" s="801"/>
      <c r="DV121" s="853">
        <v>14.6</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2681</v>
      </c>
      <c r="AB122" s="814"/>
      <c r="AC122" s="814"/>
      <c r="AD122" s="814"/>
      <c r="AE122" s="815"/>
      <c r="AF122" s="816" t="s">
        <v>112</v>
      </c>
      <c r="AG122" s="814"/>
      <c r="AH122" s="814"/>
      <c r="AI122" s="814"/>
      <c r="AJ122" s="815"/>
      <c r="AK122" s="816" t="s">
        <v>112</v>
      </c>
      <c r="AL122" s="814"/>
      <c r="AM122" s="814"/>
      <c r="AN122" s="814"/>
      <c r="AO122" s="815"/>
      <c r="AP122" s="784" t="s">
        <v>112</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444</v>
      </c>
      <c r="BP122" s="868"/>
      <c r="BQ122" s="869">
        <v>22975187</v>
      </c>
      <c r="BR122" s="870"/>
      <c r="BS122" s="870"/>
      <c r="BT122" s="870"/>
      <c r="BU122" s="870"/>
      <c r="BV122" s="870">
        <v>21599254</v>
      </c>
      <c r="BW122" s="870"/>
      <c r="BX122" s="870"/>
      <c r="BY122" s="870"/>
      <c r="BZ122" s="870"/>
      <c r="CA122" s="870">
        <v>22298157</v>
      </c>
      <c r="CB122" s="870"/>
      <c r="CC122" s="870"/>
      <c r="CD122" s="870"/>
      <c r="CE122" s="870"/>
      <c r="CF122" s="773"/>
      <c r="CG122" s="774"/>
      <c r="CH122" s="774"/>
      <c r="CI122" s="774"/>
      <c r="CJ122" s="871"/>
      <c r="CK122" s="881"/>
      <c r="CL122" s="842"/>
      <c r="CM122" s="842"/>
      <c r="CN122" s="842"/>
      <c r="CO122" s="843"/>
      <c r="CP122" s="858" t="s">
        <v>385</v>
      </c>
      <c r="CQ122" s="859"/>
      <c r="CR122" s="859"/>
      <c r="CS122" s="859"/>
      <c r="CT122" s="859"/>
      <c r="CU122" s="859"/>
      <c r="CV122" s="859"/>
      <c r="CW122" s="859"/>
      <c r="CX122" s="859"/>
      <c r="CY122" s="859"/>
      <c r="CZ122" s="859"/>
      <c r="DA122" s="859"/>
      <c r="DB122" s="859"/>
      <c r="DC122" s="859"/>
      <c r="DD122" s="859"/>
      <c r="DE122" s="859"/>
      <c r="DF122" s="860"/>
      <c r="DG122" s="800">
        <v>1122585</v>
      </c>
      <c r="DH122" s="801"/>
      <c r="DI122" s="801"/>
      <c r="DJ122" s="801"/>
      <c r="DK122" s="801"/>
      <c r="DL122" s="801">
        <v>928741</v>
      </c>
      <c r="DM122" s="801"/>
      <c r="DN122" s="801"/>
      <c r="DO122" s="801"/>
      <c r="DP122" s="801"/>
      <c r="DQ122" s="801">
        <v>1006432</v>
      </c>
      <c r="DR122" s="801"/>
      <c r="DS122" s="801"/>
      <c r="DT122" s="801"/>
      <c r="DU122" s="801"/>
      <c r="DV122" s="853">
        <v>11.3</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112</v>
      </c>
      <c r="AB123" s="814"/>
      <c r="AC123" s="814"/>
      <c r="AD123" s="814"/>
      <c r="AE123" s="815"/>
      <c r="AF123" s="816" t="s">
        <v>112</v>
      </c>
      <c r="AG123" s="814"/>
      <c r="AH123" s="814"/>
      <c r="AI123" s="814"/>
      <c r="AJ123" s="815"/>
      <c r="AK123" s="816" t="s">
        <v>112</v>
      </c>
      <c r="AL123" s="814"/>
      <c r="AM123" s="814"/>
      <c r="AN123" s="814"/>
      <c r="AO123" s="815"/>
      <c r="AP123" s="784" t="s">
        <v>112</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29.7</v>
      </c>
      <c r="BR123" s="862"/>
      <c r="BS123" s="862"/>
      <c r="BT123" s="862"/>
      <c r="BU123" s="862"/>
      <c r="BV123" s="862">
        <v>19.2</v>
      </c>
      <c r="BW123" s="862"/>
      <c r="BX123" s="862"/>
      <c r="BY123" s="862"/>
      <c r="BZ123" s="862"/>
      <c r="CA123" s="862">
        <v>3.9</v>
      </c>
      <c r="CB123" s="862"/>
      <c r="CC123" s="862"/>
      <c r="CD123" s="862"/>
      <c r="CE123" s="862"/>
      <c r="CF123" s="760"/>
      <c r="CG123" s="761"/>
      <c r="CH123" s="761"/>
      <c r="CI123" s="761"/>
      <c r="CJ123" s="863"/>
      <c r="CK123" s="881"/>
      <c r="CL123" s="842"/>
      <c r="CM123" s="842"/>
      <c r="CN123" s="842"/>
      <c r="CO123" s="843"/>
      <c r="CP123" s="858" t="s">
        <v>391</v>
      </c>
      <c r="CQ123" s="859"/>
      <c r="CR123" s="859"/>
      <c r="CS123" s="859"/>
      <c r="CT123" s="859"/>
      <c r="CU123" s="859"/>
      <c r="CV123" s="859"/>
      <c r="CW123" s="859"/>
      <c r="CX123" s="859"/>
      <c r="CY123" s="859"/>
      <c r="CZ123" s="859"/>
      <c r="DA123" s="859"/>
      <c r="DB123" s="859"/>
      <c r="DC123" s="859"/>
      <c r="DD123" s="859"/>
      <c r="DE123" s="859"/>
      <c r="DF123" s="860"/>
      <c r="DG123" s="813" t="s">
        <v>112</v>
      </c>
      <c r="DH123" s="814"/>
      <c r="DI123" s="814"/>
      <c r="DJ123" s="814"/>
      <c r="DK123" s="815"/>
      <c r="DL123" s="816" t="s">
        <v>112</v>
      </c>
      <c r="DM123" s="814"/>
      <c r="DN123" s="814"/>
      <c r="DO123" s="814"/>
      <c r="DP123" s="815"/>
      <c r="DQ123" s="816">
        <v>14754</v>
      </c>
      <c r="DR123" s="814"/>
      <c r="DS123" s="814"/>
      <c r="DT123" s="814"/>
      <c r="DU123" s="815"/>
      <c r="DV123" s="784">
        <v>0.2</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112</v>
      </c>
      <c r="AB124" s="814"/>
      <c r="AC124" s="814"/>
      <c r="AD124" s="814"/>
      <c r="AE124" s="815"/>
      <c r="AF124" s="816" t="s">
        <v>112</v>
      </c>
      <c r="AG124" s="814"/>
      <c r="AH124" s="814"/>
      <c r="AI124" s="814"/>
      <c r="AJ124" s="815"/>
      <c r="AK124" s="816" t="s">
        <v>112</v>
      </c>
      <c r="AL124" s="814"/>
      <c r="AM124" s="814"/>
      <c r="AN124" s="814"/>
      <c r="AO124" s="815"/>
      <c r="AP124" s="784" t="s">
        <v>112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v>1888787</v>
      </c>
      <c r="DH124" s="747"/>
      <c r="DI124" s="747"/>
      <c r="DJ124" s="747"/>
      <c r="DK124" s="748"/>
      <c r="DL124" s="749">
        <v>1897381</v>
      </c>
      <c r="DM124" s="747"/>
      <c r="DN124" s="747"/>
      <c r="DO124" s="747"/>
      <c r="DP124" s="748"/>
      <c r="DQ124" s="749" t="s">
        <v>112</v>
      </c>
      <c r="DR124" s="747"/>
      <c r="DS124" s="747"/>
      <c r="DT124" s="747"/>
      <c r="DU124" s="748"/>
      <c r="DV124" s="837" t="s">
        <v>112</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112</v>
      </c>
      <c r="AB125" s="814"/>
      <c r="AC125" s="814"/>
      <c r="AD125" s="814"/>
      <c r="AE125" s="815"/>
      <c r="AF125" s="816" t="s">
        <v>112</v>
      </c>
      <c r="AG125" s="814"/>
      <c r="AH125" s="814"/>
      <c r="AI125" s="814"/>
      <c r="AJ125" s="815"/>
      <c r="AK125" s="816" t="s">
        <v>112</v>
      </c>
      <c r="AL125" s="814"/>
      <c r="AM125" s="814"/>
      <c r="AN125" s="814"/>
      <c r="AO125" s="815"/>
      <c r="AP125" s="784" t="s">
        <v>112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112</v>
      </c>
      <c r="DH125" s="830"/>
      <c r="DI125" s="830"/>
      <c r="DJ125" s="830"/>
      <c r="DK125" s="830"/>
      <c r="DL125" s="830" t="s">
        <v>112</v>
      </c>
      <c r="DM125" s="830"/>
      <c r="DN125" s="830"/>
      <c r="DO125" s="830"/>
      <c r="DP125" s="830"/>
      <c r="DQ125" s="830" t="s">
        <v>112</v>
      </c>
      <c r="DR125" s="830"/>
      <c r="DS125" s="830"/>
      <c r="DT125" s="830"/>
      <c r="DU125" s="830"/>
      <c r="DV125" s="831" t="s">
        <v>112</v>
      </c>
      <c r="DW125" s="831"/>
      <c r="DX125" s="831"/>
      <c r="DY125" s="831"/>
      <c r="DZ125" s="832"/>
    </row>
    <row r="126" spans="1:130" s="197" customFormat="1" ht="26.25" customHeight="1" x14ac:dyDescent="0.15">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3089</v>
      </c>
      <c r="AB126" s="814"/>
      <c r="AC126" s="814"/>
      <c r="AD126" s="814"/>
      <c r="AE126" s="815"/>
      <c r="AF126" s="816" t="s">
        <v>112</v>
      </c>
      <c r="AG126" s="814"/>
      <c r="AH126" s="814"/>
      <c r="AI126" s="814"/>
      <c r="AJ126" s="815"/>
      <c r="AK126" s="816" t="s">
        <v>112</v>
      </c>
      <c r="AL126" s="814"/>
      <c r="AM126" s="814"/>
      <c r="AN126" s="814"/>
      <c r="AO126" s="815"/>
      <c r="AP126" s="784" t="s">
        <v>112</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112</v>
      </c>
      <c r="DH126" s="801"/>
      <c r="DI126" s="801"/>
      <c r="DJ126" s="801"/>
      <c r="DK126" s="801"/>
      <c r="DL126" s="801" t="s">
        <v>112</v>
      </c>
      <c r="DM126" s="801"/>
      <c r="DN126" s="801"/>
      <c r="DO126" s="801"/>
      <c r="DP126" s="801"/>
      <c r="DQ126" s="801" t="s">
        <v>112</v>
      </c>
      <c r="DR126" s="801"/>
      <c r="DS126" s="801"/>
      <c r="DT126" s="801"/>
      <c r="DU126" s="801"/>
      <c r="DV126" s="853" t="s">
        <v>112</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112</v>
      </c>
      <c r="AB127" s="814"/>
      <c r="AC127" s="814"/>
      <c r="AD127" s="814"/>
      <c r="AE127" s="815"/>
      <c r="AF127" s="816" t="s">
        <v>112</v>
      </c>
      <c r="AG127" s="814"/>
      <c r="AH127" s="814"/>
      <c r="AI127" s="814"/>
      <c r="AJ127" s="815"/>
      <c r="AK127" s="816" t="s">
        <v>112</v>
      </c>
      <c r="AL127" s="814"/>
      <c r="AM127" s="814"/>
      <c r="AN127" s="814"/>
      <c r="AO127" s="815"/>
      <c r="AP127" s="784" t="s">
        <v>112</v>
      </c>
      <c r="AQ127" s="785"/>
      <c r="AR127" s="785"/>
      <c r="AS127" s="785"/>
      <c r="AT127" s="786"/>
      <c r="AU127" s="233"/>
      <c r="AV127" s="233"/>
      <c r="AW127" s="233"/>
      <c r="AX127" s="787" t="s">
        <v>455</v>
      </c>
      <c r="AY127" s="788"/>
      <c r="AZ127" s="788"/>
      <c r="BA127" s="788"/>
      <c r="BB127" s="788"/>
      <c r="BC127" s="788"/>
      <c r="BD127" s="788"/>
      <c r="BE127" s="789"/>
      <c r="BF127" s="790" t="s">
        <v>112</v>
      </c>
      <c r="BG127" s="791"/>
      <c r="BH127" s="791"/>
      <c r="BI127" s="791"/>
      <c r="BJ127" s="791"/>
      <c r="BK127" s="791"/>
      <c r="BL127" s="792"/>
      <c r="BM127" s="790">
        <v>13.18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112</v>
      </c>
      <c r="DH127" s="850"/>
      <c r="DI127" s="850"/>
      <c r="DJ127" s="850"/>
      <c r="DK127" s="850"/>
      <c r="DL127" s="850" t="s">
        <v>112</v>
      </c>
      <c r="DM127" s="850"/>
      <c r="DN127" s="850"/>
      <c r="DO127" s="850"/>
      <c r="DP127" s="850"/>
      <c r="DQ127" s="850" t="s">
        <v>112</v>
      </c>
      <c r="DR127" s="850"/>
      <c r="DS127" s="850"/>
      <c r="DT127" s="850"/>
      <c r="DU127" s="850"/>
      <c r="DV127" s="851" t="s">
        <v>112</v>
      </c>
      <c r="DW127" s="851"/>
      <c r="DX127" s="851"/>
      <c r="DY127" s="851"/>
      <c r="DZ127" s="852"/>
    </row>
    <row r="128" spans="1:130" s="197" customFormat="1" ht="26.25" customHeight="1" x14ac:dyDescent="0.15">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8805</v>
      </c>
      <c r="AB128" s="754"/>
      <c r="AC128" s="754"/>
      <c r="AD128" s="754"/>
      <c r="AE128" s="755"/>
      <c r="AF128" s="756">
        <v>11860</v>
      </c>
      <c r="AG128" s="754"/>
      <c r="AH128" s="754"/>
      <c r="AI128" s="754"/>
      <c r="AJ128" s="755"/>
      <c r="AK128" s="756">
        <v>13919</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112</v>
      </c>
      <c r="BG128" s="821"/>
      <c r="BH128" s="821"/>
      <c r="BI128" s="821"/>
      <c r="BJ128" s="821"/>
      <c r="BK128" s="821"/>
      <c r="BL128" s="822"/>
      <c r="BM128" s="820">
        <v>18.18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11105169</v>
      </c>
      <c r="AB129" s="814"/>
      <c r="AC129" s="814"/>
      <c r="AD129" s="814"/>
      <c r="AE129" s="815"/>
      <c r="AF129" s="816">
        <v>11102067</v>
      </c>
      <c r="AG129" s="814"/>
      <c r="AH129" s="814"/>
      <c r="AI129" s="814"/>
      <c r="AJ129" s="815"/>
      <c r="AK129" s="816">
        <v>11033431</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12.3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1804752</v>
      </c>
      <c r="AB130" s="814"/>
      <c r="AC130" s="814"/>
      <c r="AD130" s="814"/>
      <c r="AE130" s="815"/>
      <c r="AF130" s="816">
        <v>2100031</v>
      </c>
      <c r="AG130" s="814"/>
      <c r="AH130" s="814"/>
      <c r="AI130" s="814"/>
      <c r="AJ130" s="815"/>
      <c r="AK130" s="816">
        <v>2111402</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3.9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9300417</v>
      </c>
      <c r="AB131" s="747"/>
      <c r="AC131" s="747"/>
      <c r="AD131" s="747"/>
      <c r="AE131" s="748"/>
      <c r="AF131" s="749">
        <v>9002036</v>
      </c>
      <c r="AG131" s="747"/>
      <c r="AH131" s="747"/>
      <c r="AI131" s="747"/>
      <c r="AJ131" s="748"/>
      <c r="AK131" s="749">
        <v>8922029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13.061102529999999</v>
      </c>
      <c r="AB132" s="770"/>
      <c r="AC132" s="770"/>
      <c r="AD132" s="770"/>
      <c r="AE132" s="771"/>
      <c r="AF132" s="772">
        <v>12.427333109999999</v>
      </c>
      <c r="AG132" s="770"/>
      <c r="AH132" s="770"/>
      <c r="AI132" s="770"/>
      <c r="AJ132" s="771"/>
      <c r="AK132" s="772">
        <v>11.497306269999999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13</v>
      </c>
      <c r="AB133" s="779"/>
      <c r="AC133" s="779"/>
      <c r="AD133" s="779"/>
      <c r="AE133" s="780"/>
      <c r="AF133" s="778">
        <v>12.8</v>
      </c>
      <c r="AG133" s="779"/>
      <c r="AH133" s="779"/>
      <c r="AI133" s="779"/>
      <c r="AJ133" s="780"/>
      <c r="AK133" s="778">
        <v>12.3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8" t="s">
        <v>471</v>
      </c>
      <c r="L7" s="254"/>
      <c r="M7" s="255" t="s">
        <v>472</v>
      </c>
      <c r="N7" s="256"/>
    </row>
    <row r="8" spans="1:16" x14ac:dyDescent="0.15">
      <c r="A8" s="248"/>
      <c r="B8" s="244"/>
      <c r="C8" s="244"/>
      <c r="D8" s="244"/>
      <c r="E8" s="244"/>
      <c r="F8" s="244"/>
      <c r="G8" s="257"/>
      <c r="H8" s="258"/>
      <c r="I8" s="258"/>
      <c r="J8" s="259"/>
      <c r="K8" s="1149"/>
      <c r="L8" s="260" t="s">
        <v>473</v>
      </c>
      <c r="M8" s="261" t="s">
        <v>474</v>
      </c>
      <c r="N8" s="262" t="s">
        <v>475</v>
      </c>
    </row>
    <row r="9" spans="1:16" x14ac:dyDescent="0.15">
      <c r="A9" s="248"/>
      <c r="B9" s="244"/>
      <c r="C9" s="244"/>
      <c r="D9" s="244"/>
      <c r="E9" s="244"/>
      <c r="F9" s="244"/>
      <c r="G9" s="1162" t="s">
        <v>476</v>
      </c>
      <c r="H9" s="1163"/>
      <c r="I9" s="1163"/>
      <c r="J9" s="1164"/>
      <c r="K9" s="263">
        <v>2776277</v>
      </c>
      <c r="L9" s="264">
        <v>95378</v>
      </c>
      <c r="M9" s="265">
        <v>88578</v>
      </c>
      <c r="N9" s="266">
        <v>7.7</v>
      </c>
    </row>
    <row r="10" spans="1:16" x14ac:dyDescent="0.15">
      <c r="A10" s="248"/>
      <c r="B10" s="244"/>
      <c r="C10" s="244"/>
      <c r="D10" s="244"/>
      <c r="E10" s="244"/>
      <c r="F10" s="244"/>
      <c r="G10" s="1162" t="s">
        <v>477</v>
      </c>
      <c r="H10" s="1163"/>
      <c r="I10" s="1163"/>
      <c r="J10" s="1164"/>
      <c r="K10" s="267">
        <v>35324</v>
      </c>
      <c r="L10" s="268">
        <v>1214</v>
      </c>
      <c r="M10" s="269">
        <v>7040</v>
      </c>
      <c r="N10" s="270">
        <v>-82.8</v>
      </c>
    </row>
    <row r="11" spans="1:16" ht="13.5" customHeight="1" x14ac:dyDescent="0.15">
      <c r="A11" s="248"/>
      <c r="B11" s="244"/>
      <c r="C11" s="244"/>
      <c r="D11" s="244"/>
      <c r="E11" s="244"/>
      <c r="F11" s="244"/>
      <c r="G11" s="1162" t="s">
        <v>478</v>
      </c>
      <c r="H11" s="1163"/>
      <c r="I11" s="1163"/>
      <c r="J11" s="1164"/>
      <c r="K11" s="267">
        <v>495350</v>
      </c>
      <c r="L11" s="268">
        <v>17018</v>
      </c>
      <c r="M11" s="269">
        <v>8852</v>
      </c>
      <c r="N11" s="270">
        <v>92.3</v>
      </c>
    </row>
    <row r="12" spans="1:16" ht="13.5" customHeight="1" x14ac:dyDescent="0.15">
      <c r="A12" s="248"/>
      <c r="B12" s="244"/>
      <c r="C12" s="244"/>
      <c r="D12" s="244"/>
      <c r="E12" s="244"/>
      <c r="F12" s="244"/>
      <c r="G12" s="1162" t="s">
        <v>479</v>
      </c>
      <c r="H12" s="1163"/>
      <c r="I12" s="1163"/>
      <c r="J12" s="1164"/>
      <c r="K12" s="267">
        <v>29769</v>
      </c>
      <c r="L12" s="268">
        <v>1023</v>
      </c>
      <c r="M12" s="269">
        <v>853</v>
      </c>
      <c r="N12" s="270">
        <v>19.899999999999999</v>
      </c>
    </row>
    <row r="13" spans="1:16" ht="13.5" customHeight="1" x14ac:dyDescent="0.15">
      <c r="A13" s="248"/>
      <c r="B13" s="244"/>
      <c r="C13" s="244"/>
      <c r="D13" s="244"/>
      <c r="E13" s="244"/>
      <c r="F13" s="244"/>
      <c r="G13" s="1162" t="s">
        <v>480</v>
      </c>
      <c r="H13" s="1163"/>
      <c r="I13" s="1163"/>
      <c r="J13" s="1164"/>
      <c r="K13" s="267" t="s">
        <v>481</v>
      </c>
      <c r="L13" s="268" t="s">
        <v>481</v>
      </c>
      <c r="M13" s="269">
        <v>12</v>
      </c>
      <c r="N13" s="270" t="s">
        <v>481</v>
      </c>
    </row>
    <row r="14" spans="1:16" ht="13.5" customHeight="1" x14ac:dyDescent="0.15">
      <c r="A14" s="248"/>
      <c r="B14" s="244"/>
      <c r="C14" s="244"/>
      <c r="D14" s="244"/>
      <c r="E14" s="244"/>
      <c r="F14" s="244"/>
      <c r="G14" s="1162" t="s">
        <v>482</v>
      </c>
      <c r="H14" s="1163"/>
      <c r="I14" s="1163"/>
      <c r="J14" s="1164"/>
      <c r="K14" s="267">
        <v>157214</v>
      </c>
      <c r="L14" s="268">
        <v>5401</v>
      </c>
      <c r="M14" s="269">
        <v>4061</v>
      </c>
      <c r="N14" s="270">
        <v>33</v>
      </c>
    </row>
    <row r="15" spans="1:16" ht="13.5" customHeight="1" x14ac:dyDescent="0.15">
      <c r="A15" s="248"/>
      <c r="B15" s="244"/>
      <c r="C15" s="244"/>
      <c r="D15" s="244"/>
      <c r="E15" s="244"/>
      <c r="F15" s="244"/>
      <c r="G15" s="1162" t="s">
        <v>483</v>
      </c>
      <c r="H15" s="1163"/>
      <c r="I15" s="1163"/>
      <c r="J15" s="1164"/>
      <c r="K15" s="267">
        <v>37270</v>
      </c>
      <c r="L15" s="268">
        <v>1280</v>
      </c>
      <c r="M15" s="269">
        <v>2096</v>
      </c>
      <c r="N15" s="270">
        <v>-38.9</v>
      </c>
    </row>
    <row r="16" spans="1:16" x14ac:dyDescent="0.15">
      <c r="A16" s="248"/>
      <c r="B16" s="244"/>
      <c r="C16" s="244"/>
      <c r="D16" s="244"/>
      <c r="E16" s="244"/>
      <c r="F16" s="244"/>
      <c r="G16" s="1165" t="s">
        <v>484</v>
      </c>
      <c r="H16" s="1166"/>
      <c r="I16" s="1166"/>
      <c r="J16" s="1167"/>
      <c r="K16" s="268">
        <v>-252782</v>
      </c>
      <c r="L16" s="268">
        <v>-8684</v>
      </c>
      <c r="M16" s="269">
        <v>-9609</v>
      </c>
      <c r="N16" s="270">
        <v>-9.6</v>
      </c>
    </row>
    <row r="17" spans="1:16" x14ac:dyDescent="0.15">
      <c r="A17" s="248"/>
      <c r="B17" s="244"/>
      <c r="C17" s="244"/>
      <c r="D17" s="244"/>
      <c r="E17" s="244"/>
      <c r="F17" s="244"/>
      <c r="G17" s="1165" t="s">
        <v>169</v>
      </c>
      <c r="H17" s="1166"/>
      <c r="I17" s="1166"/>
      <c r="J17" s="1167"/>
      <c r="K17" s="268">
        <v>3278422</v>
      </c>
      <c r="L17" s="268">
        <v>112630</v>
      </c>
      <c r="M17" s="269">
        <v>101883</v>
      </c>
      <c r="N17" s="270">
        <v>10.5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59" t="s">
        <v>489</v>
      </c>
      <c r="H21" s="1160"/>
      <c r="I21" s="1160"/>
      <c r="J21" s="1161"/>
      <c r="K21" s="280">
        <v>9.48</v>
      </c>
      <c r="L21" s="281">
        <v>9.81</v>
      </c>
      <c r="M21" s="282">
        <v>-0.33</v>
      </c>
      <c r="N21" s="249"/>
      <c r="O21" s="283"/>
      <c r="P21" s="279"/>
    </row>
    <row r="22" spans="1:16" s="284" customFormat="1" x14ac:dyDescent="0.15">
      <c r="A22" s="279"/>
      <c r="B22" s="249"/>
      <c r="C22" s="249"/>
      <c r="D22" s="249"/>
      <c r="E22" s="249"/>
      <c r="F22" s="249"/>
      <c r="G22" s="1159" t="s">
        <v>490</v>
      </c>
      <c r="H22" s="1160"/>
      <c r="I22" s="1160"/>
      <c r="J22" s="1161"/>
      <c r="K22" s="285">
        <v>99.1</v>
      </c>
      <c r="L22" s="286">
        <v>97.8</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8" t="s">
        <v>471</v>
      </c>
      <c r="L30" s="254"/>
      <c r="M30" s="255" t="s">
        <v>472</v>
      </c>
      <c r="N30" s="256"/>
    </row>
    <row r="31" spans="1:16" x14ac:dyDescent="0.15">
      <c r="A31" s="248"/>
      <c r="B31" s="244"/>
      <c r="C31" s="244"/>
      <c r="D31" s="244"/>
      <c r="E31" s="244"/>
      <c r="F31" s="244"/>
      <c r="G31" s="257"/>
      <c r="H31" s="258"/>
      <c r="I31" s="258"/>
      <c r="J31" s="259"/>
      <c r="K31" s="1149"/>
      <c r="L31" s="260" t="s">
        <v>473</v>
      </c>
      <c r="M31" s="261" t="s">
        <v>474</v>
      </c>
      <c r="N31" s="262" t="s">
        <v>475</v>
      </c>
    </row>
    <row r="32" spans="1:16" ht="27" customHeight="1" x14ac:dyDescent="0.15">
      <c r="A32" s="248"/>
      <c r="B32" s="244"/>
      <c r="C32" s="244"/>
      <c r="D32" s="244"/>
      <c r="E32" s="244"/>
      <c r="F32" s="244"/>
      <c r="G32" s="1150" t="s">
        <v>494</v>
      </c>
      <c r="H32" s="1151"/>
      <c r="I32" s="1151"/>
      <c r="J32" s="1152"/>
      <c r="K32" s="294">
        <v>2623959</v>
      </c>
      <c r="L32" s="294">
        <v>90146</v>
      </c>
      <c r="M32" s="295">
        <v>68295</v>
      </c>
      <c r="N32" s="296">
        <v>32</v>
      </c>
    </row>
    <row r="33" spans="1:16" ht="13.5" customHeight="1" x14ac:dyDescent="0.15">
      <c r="A33" s="248"/>
      <c r="B33" s="244"/>
      <c r="C33" s="244"/>
      <c r="D33" s="244"/>
      <c r="E33" s="244"/>
      <c r="F33" s="244"/>
      <c r="G33" s="1150" t="s">
        <v>495</v>
      </c>
      <c r="H33" s="1151"/>
      <c r="I33" s="1151"/>
      <c r="J33" s="1152"/>
      <c r="K33" s="294" t="s">
        <v>481</v>
      </c>
      <c r="L33" s="294" t="s">
        <v>481</v>
      </c>
      <c r="M33" s="295" t="s">
        <v>481</v>
      </c>
      <c r="N33" s="296" t="s">
        <v>481</v>
      </c>
    </row>
    <row r="34" spans="1:16" ht="27" customHeight="1" x14ac:dyDescent="0.15">
      <c r="A34" s="248"/>
      <c r="B34" s="244"/>
      <c r="C34" s="244"/>
      <c r="D34" s="244"/>
      <c r="E34" s="244"/>
      <c r="F34" s="244"/>
      <c r="G34" s="1150" t="s">
        <v>496</v>
      </c>
      <c r="H34" s="1151"/>
      <c r="I34" s="1151"/>
      <c r="J34" s="1152"/>
      <c r="K34" s="294" t="s">
        <v>481</v>
      </c>
      <c r="L34" s="294" t="s">
        <v>481</v>
      </c>
      <c r="M34" s="295">
        <v>20</v>
      </c>
      <c r="N34" s="296" t="s">
        <v>481</v>
      </c>
    </row>
    <row r="35" spans="1:16" ht="27" customHeight="1" x14ac:dyDescent="0.15">
      <c r="A35" s="248"/>
      <c r="B35" s="244"/>
      <c r="C35" s="244"/>
      <c r="D35" s="244"/>
      <c r="E35" s="244"/>
      <c r="F35" s="244"/>
      <c r="G35" s="1150" t="s">
        <v>497</v>
      </c>
      <c r="H35" s="1151"/>
      <c r="I35" s="1151"/>
      <c r="J35" s="1152"/>
      <c r="K35" s="294">
        <v>453281</v>
      </c>
      <c r="L35" s="294">
        <v>15572</v>
      </c>
      <c r="M35" s="295">
        <v>17270</v>
      </c>
      <c r="N35" s="296">
        <v>-9.8000000000000007</v>
      </c>
    </row>
    <row r="36" spans="1:16" ht="27" customHeight="1" x14ac:dyDescent="0.15">
      <c r="A36" s="248"/>
      <c r="B36" s="244"/>
      <c r="C36" s="244"/>
      <c r="D36" s="244"/>
      <c r="E36" s="244"/>
      <c r="F36" s="244"/>
      <c r="G36" s="1150" t="s">
        <v>498</v>
      </c>
      <c r="H36" s="1151"/>
      <c r="I36" s="1151"/>
      <c r="J36" s="1152"/>
      <c r="K36" s="294">
        <v>73872</v>
      </c>
      <c r="L36" s="294">
        <v>2538</v>
      </c>
      <c r="M36" s="295">
        <v>2908</v>
      </c>
      <c r="N36" s="296">
        <v>-12.7</v>
      </c>
    </row>
    <row r="37" spans="1:16" ht="13.5" customHeight="1" x14ac:dyDescent="0.15">
      <c r="A37" s="248"/>
      <c r="B37" s="244"/>
      <c r="C37" s="244"/>
      <c r="D37" s="244"/>
      <c r="E37" s="244"/>
      <c r="F37" s="244"/>
      <c r="G37" s="1150" t="s">
        <v>499</v>
      </c>
      <c r="H37" s="1151"/>
      <c r="I37" s="1151"/>
      <c r="J37" s="1152"/>
      <c r="K37" s="294" t="s">
        <v>481</v>
      </c>
      <c r="L37" s="294" t="s">
        <v>481</v>
      </c>
      <c r="M37" s="295">
        <v>1444</v>
      </c>
      <c r="N37" s="296" t="s">
        <v>481</v>
      </c>
    </row>
    <row r="38" spans="1:16" ht="27" customHeight="1" x14ac:dyDescent="0.15">
      <c r="A38" s="248"/>
      <c r="B38" s="244"/>
      <c r="C38" s="244"/>
      <c r="D38" s="244"/>
      <c r="E38" s="244"/>
      <c r="F38" s="244"/>
      <c r="G38" s="1153" t="s">
        <v>500</v>
      </c>
      <c r="H38" s="1154"/>
      <c r="I38" s="1154"/>
      <c r="J38" s="1155"/>
      <c r="K38" s="297">
        <v>2</v>
      </c>
      <c r="L38" s="297">
        <v>0</v>
      </c>
      <c r="M38" s="298">
        <v>7</v>
      </c>
      <c r="N38" s="299">
        <v>-100</v>
      </c>
      <c r="O38" s="293"/>
    </row>
    <row r="39" spans="1:16" x14ac:dyDescent="0.15">
      <c r="A39" s="248"/>
      <c r="B39" s="244"/>
      <c r="C39" s="244"/>
      <c r="D39" s="244"/>
      <c r="E39" s="244"/>
      <c r="F39" s="244"/>
      <c r="G39" s="1153" t="s">
        <v>501</v>
      </c>
      <c r="H39" s="1154"/>
      <c r="I39" s="1154"/>
      <c r="J39" s="1155"/>
      <c r="K39" s="300">
        <v>-13919</v>
      </c>
      <c r="L39" s="300">
        <v>-478</v>
      </c>
      <c r="M39" s="301">
        <v>-4412</v>
      </c>
      <c r="N39" s="302">
        <v>-89.2</v>
      </c>
      <c r="O39" s="293"/>
    </row>
    <row r="40" spans="1:16" ht="27" customHeight="1" x14ac:dyDescent="0.15">
      <c r="A40" s="248"/>
      <c r="B40" s="244"/>
      <c r="C40" s="244"/>
      <c r="D40" s="244"/>
      <c r="E40" s="244"/>
      <c r="F40" s="244"/>
      <c r="G40" s="1150" t="s">
        <v>502</v>
      </c>
      <c r="H40" s="1151"/>
      <c r="I40" s="1151"/>
      <c r="J40" s="1152"/>
      <c r="K40" s="300">
        <v>-2111402</v>
      </c>
      <c r="L40" s="300">
        <v>-72537</v>
      </c>
      <c r="M40" s="301">
        <v>-58381</v>
      </c>
      <c r="N40" s="302">
        <v>24.2</v>
      </c>
      <c r="O40" s="293"/>
    </row>
    <row r="41" spans="1:16" x14ac:dyDescent="0.15">
      <c r="A41" s="248"/>
      <c r="B41" s="244"/>
      <c r="C41" s="244"/>
      <c r="D41" s="244"/>
      <c r="E41" s="244"/>
      <c r="F41" s="244"/>
      <c r="G41" s="1156" t="s">
        <v>280</v>
      </c>
      <c r="H41" s="1157"/>
      <c r="I41" s="1157"/>
      <c r="J41" s="1158"/>
      <c r="K41" s="294">
        <v>1025793</v>
      </c>
      <c r="L41" s="300">
        <v>35241</v>
      </c>
      <c r="M41" s="301">
        <v>27153</v>
      </c>
      <c r="N41" s="302">
        <v>29.8</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43" t="s">
        <v>471</v>
      </c>
      <c r="J49" s="1145" t="s">
        <v>506</v>
      </c>
      <c r="K49" s="1146"/>
      <c r="L49" s="1146"/>
      <c r="M49" s="1146"/>
      <c r="N49" s="1147"/>
    </row>
    <row r="50" spans="1:14" x14ac:dyDescent="0.15">
      <c r="A50" s="248"/>
      <c r="B50" s="244"/>
      <c r="C50" s="244"/>
      <c r="D50" s="244"/>
      <c r="E50" s="244"/>
      <c r="F50" s="244"/>
      <c r="G50" s="312"/>
      <c r="H50" s="313"/>
      <c r="I50" s="1144"/>
      <c r="J50" s="314" t="s">
        <v>507</v>
      </c>
      <c r="K50" s="315" t="s">
        <v>508</v>
      </c>
      <c r="L50" s="316" t="s">
        <v>509</v>
      </c>
      <c r="M50" s="317" t="s">
        <v>510</v>
      </c>
      <c r="N50" s="318" t="s">
        <v>511</v>
      </c>
    </row>
    <row r="51" spans="1:14" x14ac:dyDescent="0.15">
      <c r="A51" s="248"/>
      <c r="B51" s="244"/>
      <c r="C51" s="244"/>
      <c r="D51" s="244"/>
      <c r="E51" s="244"/>
      <c r="F51" s="244"/>
      <c r="G51" s="310" t="s">
        <v>512</v>
      </c>
      <c r="H51" s="311"/>
      <c r="I51" s="319">
        <v>2443102</v>
      </c>
      <c r="J51" s="320">
        <v>78587</v>
      </c>
      <c r="K51" s="321">
        <v>-2.5</v>
      </c>
      <c r="L51" s="322">
        <v>67201</v>
      </c>
      <c r="M51" s="323">
        <v>-14.6</v>
      </c>
      <c r="N51" s="324">
        <v>12.1</v>
      </c>
    </row>
    <row r="52" spans="1:14" x14ac:dyDescent="0.15">
      <c r="A52" s="248"/>
      <c r="B52" s="244"/>
      <c r="C52" s="244"/>
      <c r="D52" s="244"/>
      <c r="E52" s="244"/>
      <c r="F52" s="244"/>
      <c r="G52" s="325"/>
      <c r="H52" s="326" t="s">
        <v>513</v>
      </c>
      <c r="I52" s="327">
        <v>670242</v>
      </c>
      <c r="J52" s="328">
        <v>21560</v>
      </c>
      <c r="K52" s="329">
        <v>-30.1</v>
      </c>
      <c r="L52" s="330">
        <v>35210</v>
      </c>
      <c r="M52" s="331">
        <v>-7.6</v>
      </c>
      <c r="N52" s="332">
        <v>-22.5</v>
      </c>
    </row>
    <row r="53" spans="1:14" x14ac:dyDescent="0.15">
      <c r="A53" s="248"/>
      <c r="B53" s="244"/>
      <c r="C53" s="244"/>
      <c r="D53" s="244"/>
      <c r="E53" s="244"/>
      <c r="F53" s="244"/>
      <c r="G53" s="310" t="s">
        <v>514</v>
      </c>
      <c r="H53" s="311"/>
      <c r="I53" s="319">
        <v>3283717</v>
      </c>
      <c r="J53" s="320">
        <v>107146</v>
      </c>
      <c r="K53" s="321">
        <v>36.299999999999997</v>
      </c>
      <c r="L53" s="322">
        <v>75709</v>
      </c>
      <c r="M53" s="323">
        <v>12.7</v>
      </c>
      <c r="N53" s="324">
        <v>23.6</v>
      </c>
    </row>
    <row r="54" spans="1:14" x14ac:dyDescent="0.15">
      <c r="A54" s="248"/>
      <c r="B54" s="244"/>
      <c r="C54" s="244"/>
      <c r="D54" s="244"/>
      <c r="E54" s="244"/>
      <c r="F54" s="244"/>
      <c r="G54" s="325"/>
      <c r="H54" s="326" t="s">
        <v>513</v>
      </c>
      <c r="I54" s="327">
        <v>814843</v>
      </c>
      <c r="J54" s="328">
        <v>26588</v>
      </c>
      <c r="K54" s="329">
        <v>23.3</v>
      </c>
      <c r="L54" s="330">
        <v>35212</v>
      </c>
      <c r="M54" s="331">
        <v>0</v>
      </c>
      <c r="N54" s="332">
        <v>23.3</v>
      </c>
    </row>
    <row r="55" spans="1:14" x14ac:dyDescent="0.15">
      <c r="A55" s="248"/>
      <c r="B55" s="244"/>
      <c r="C55" s="244"/>
      <c r="D55" s="244"/>
      <c r="E55" s="244"/>
      <c r="F55" s="244"/>
      <c r="G55" s="310" t="s">
        <v>515</v>
      </c>
      <c r="H55" s="311"/>
      <c r="I55" s="319">
        <v>1993196</v>
      </c>
      <c r="J55" s="320">
        <v>65734</v>
      </c>
      <c r="K55" s="321">
        <v>-38.700000000000003</v>
      </c>
      <c r="L55" s="322">
        <v>90961</v>
      </c>
      <c r="M55" s="323">
        <v>20.100000000000001</v>
      </c>
      <c r="N55" s="324">
        <v>-58.8</v>
      </c>
    </row>
    <row r="56" spans="1:14" x14ac:dyDescent="0.15">
      <c r="A56" s="248"/>
      <c r="B56" s="244"/>
      <c r="C56" s="244"/>
      <c r="D56" s="244"/>
      <c r="E56" s="244"/>
      <c r="F56" s="244"/>
      <c r="G56" s="325"/>
      <c r="H56" s="326" t="s">
        <v>513</v>
      </c>
      <c r="I56" s="327">
        <v>680002</v>
      </c>
      <c r="J56" s="328">
        <v>22426</v>
      </c>
      <c r="K56" s="329">
        <v>-15.7</v>
      </c>
      <c r="L56" s="330">
        <v>37720</v>
      </c>
      <c r="M56" s="331">
        <v>7.1</v>
      </c>
      <c r="N56" s="332">
        <v>-22.8</v>
      </c>
    </row>
    <row r="57" spans="1:14" x14ac:dyDescent="0.15">
      <c r="A57" s="248"/>
      <c r="B57" s="244"/>
      <c r="C57" s="244"/>
      <c r="D57" s="244"/>
      <c r="E57" s="244"/>
      <c r="F57" s="244"/>
      <c r="G57" s="310" t="s">
        <v>516</v>
      </c>
      <c r="H57" s="311"/>
      <c r="I57" s="319">
        <v>2102120</v>
      </c>
      <c r="J57" s="320">
        <v>70669</v>
      </c>
      <c r="K57" s="321">
        <v>7.5</v>
      </c>
      <c r="L57" s="322">
        <v>106614</v>
      </c>
      <c r="M57" s="323">
        <v>17.2</v>
      </c>
      <c r="N57" s="324">
        <v>-9.6999999999999993</v>
      </c>
    </row>
    <row r="58" spans="1:14" x14ac:dyDescent="0.15">
      <c r="A58" s="248"/>
      <c r="B58" s="244"/>
      <c r="C58" s="244"/>
      <c r="D58" s="244"/>
      <c r="E58" s="244"/>
      <c r="F58" s="244"/>
      <c r="G58" s="325"/>
      <c r="H58" s="326" t="s">
        <v>513</v>
      </c>
      <c r="I58" s="327">
        <v>492329</v>
      </c>
      <c r="J58" s="328">
        <v>16551</v>
      </c>
      <c r="K58" s="329">
        <v>-26.2</v>
      </c>
      <c r="L58" s="330">
        <v>45545</v>
      </c>
      <c r="M58" s="331">
        <v>20.7</v>
      </c>
      <c r="N58" s="332">
        <v>-46.9</v>
      </c>
    </row>
    <row r="59" spans="1:14" x14ac:dyDescent="0.15">
      <c r="A59" s="248"/>
      <c r="B59" s="244"/>
      <c r="C59" s="244"/>
      <c r="D59" s="244"/>
      <c r="E59" s="244"/>
      <c r="F59" s="244"/>
      <c r="G59" s="310" t="s">
        <v>517</v>
      </c>
      <c r="H59" s="311"/>
      <c r="I59" s="319">
        <v>1066901</v>
      </c>
      <c r="J59" s="320">
        <v>36653</v>
      </c>
      <c r="K59" s="321">
        <v>-48.1</v>
      </c>
      <c r="L59" s="322">
        <v>85459</v>
      </c>
      <c r="M59" s="323">
        <v>-19.8</v>
      </c>
      <c r="N59" s="324">
        <v>-28.3</v>
      </c>
    </row>
    <row r="60" spans="1:14" x14ac:dyDescent="0.15">
      <c r="A60" s="248"/>
      <c r="B60" s="244"/>
      <c r="C60" s="244"/>
      <c r="D60" s="244"/>
      <c r="E60" s="244"/>
      <c r="F60" s="244"/>
      <c r="G60" s="325"/>
      <c r="H60" s="326" t="s">
        <v>513</v>
      </c>
      <c r="I60" s="333">
        <v>460629</v>
      </c>
      <c r="J60" s="328">
        <v>15825</v>
      </c>
      <c r="K60" s="329">
        <v>-4.4000000000000004</v>
      </c>
      <c r="L60" s="330">
        <v>44378</v>
      </c>
      <c r="M60" s="331">
        <v>-2.6</v>
      </c>
      <c r="N60" s="332">
        <v>-1.8</v>
      </c>
    </row>
    <row r="61" spans="1:14" x14ac:dyDescent="0.15">
      <c r="A61" s="248"/>
      <c r="B61" s="244"/>
      <c r="C61" s="244"/>
      <c r="D61" s="244"/>
      <c r="E61" s="244"/>
      <c r="F61" s="244"/>
      <c r="G61" s="310" t="s">
        <v>518</v>
      </c>
      <c r="H61" s="334"/>
      <c r="I61" s="335">
        <v>2177807</v>
      </c>
      <c r="J61" s="336">
        <v>71758</v>
      </c>
      <c r="K61" s="337">
        <v>-9.1</v>
      </c>
      <c r="L61" s="338">
        <v>85189</v>
      </c>
      <c r="M61" s="339">
        <v>3.1</v>
      </c>
      <c r="N61" s="324">
        <v>-12.2</v>
      </c>
    </row>
    <row r="62" spans="1:14" x14ac:dyDescent="0.15">
      <c r="A62" s="248"/>
      <c r="B62" s="244"/>
      <c r="C62" s="244"/>
      <c r="D62" s="244"/>
      <c r="E62" s="244"/>
      <c r="F62" s="244"/>
      <c r="G62" s="325"/>
      <c r="H62" s="326" t="s">
        <v>513</v>
      </c>
      <c r="I62" s="327">
        <v>623609</v>
      </c>
      <c r="J62" s="328">
        <v>20590</v>
      </c>
      <c r="K62" s="329">
        <v>-10.6</v>
      </c>
      <c r="L62" s="330">
        <v>39613</v>
      </c>
      <c r="M62" s="331">
        <v>3.5</v>
      </c>
      <c r="N62" s="332">
        <v>-14.1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8" t="s">
        <v>3</v>
      </c>
      <c r="D47" s="1168"/>
      <c r="E47" s="1169"/>
      <c r="F47" s="11">
        <v>17.53</v>
      </c>
      <c r="G47" s="12">
        <v>19.29</v>
      </c>
      <c r="H47" s="12">
        <v>19.25</v>
      </c>
      <c r="I47" s="12">
        <v>20.170000000000002</v>
      </c>
      <c r="J47" s="13">
        <v>26.65</v>
      </c>
    </row>
    <row r="48" spans="2:10" ht="57.75" customHeight="1" x14ac:dyDescent="0.15">
      <c r="B48" s="14"/>
      <c r="C48" s="1170" t="s">
        <v>4</v>
      </c>
      <c r="D48" s="1170"/>
      <c r="E48" s="1171"/>
      <c r="F48" s="15">
        <v>5.56</v>
      </c>
      <c r="G48" s="16">
        <v>6.09</v>
      </c>
      <c r="H48" s="16">
        <v>10.050000000000001</v>
      </c>
      <c r="I48" s="16">
        <v>7.74</v>
      </c>
      <c r="J48" s="17">
        <v>8.49</v>
      </c>
    </row>
    <row r="49" spans="2:10" ht="57.75" customHeight="1" thickBot="1" x14ac:dyDescent="0.2">
      <c r="B49" s="18"/>
      <c r="C49" s="1172" t="s">
        <v>5</v>
      </c>
      <c r="D49" s="1172"/>
      <c r="E49" s="1173"/>
      <c r="F49" s="19">
        <v>1.06</v>
      </c>
      <c r="G49" s="20">
        <v>1.85</v>
      </c>
      <c r="H49" s="20">
        <v>3.12</v>
      </c>
      <c r="I49" s="20">
        <v>8.56</v>
      </c>
      <c r="J49" s="21">
        <v>7.07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宮﨑 有理子</cp:lastModifiedBy>
  <cp:lastPrinted>2017-05-21T10:04:07Z</cp:lastPrinted>
  <dcterms:created xsi:type="dcterms:W3CDTF">2017-01-25T04:28:45Z</dcterms:created>
  <dcterms:modified xsi:type="dcterms:W3CDTF">2018-03-26T07:27:46Z</dcterms:modified>
  <cp:category/>
</cp:coreProperties>
</file>