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13\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I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<sst xmlns="http://schemas.openxmlformats.org/spreadsheetml/2006/main" count="232" uniqueCount="120">
  <si>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</si>
  <si>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</si>
  <si>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</si>
  <si>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</si>
  <si>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</si>
  <si>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</si>
  <si>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</si>
  <si>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</si>
  <si>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</si>
  <si>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</si>
  <si>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</si>
  <si>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</si>
  <si>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</si>
  <si>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</si>
  <si>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</si>
  <si>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</si>
  <si>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</si>
  <si>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</si>
  <si>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</si>
  <si>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</si>
  <si>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</si>
  <si>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</si>
  <si>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</si>
  <si>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</si>
  <si>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</si>
  <si>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</si>
  <si>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</si>
  <si>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</si>
  <si>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</si>
  <si>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</si>
  <si>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</si>
  <si>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</si>
  <si>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</si>
  <si>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</si>
  <si>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</si>
  <si>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</si>
  <si>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</si>
  <si>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</si>
  <si>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</si>
  <si>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</si>
  <si>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</si>
  <si>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</si>
  <si>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</si>
  <si>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</si>
  <si>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</si>
  <si>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</si>
  <si>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</si>
  <si>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</si>
  <si>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</si>
  <si>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</si>
  <si>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</si>
  <si>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</si>
  <si>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</si>
  <si>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</si>
  <si>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</si>
  <si>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</si>
  <si>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</si>
  <si>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</si>
  <si>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</si>
  <si>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</si>
  <si>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</si>
  <si>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</si>
  <si>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</si>
  <si>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</si>
  <si>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</si>
  <si>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</si>
  <si>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</si>
  <si>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</si>
  <si>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</si>
  <si>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</si>
  <si>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</si>
  <si>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</si>
  <si>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</si>
  <si>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</si>
  <si>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</si>
  <si>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</si>
  <si>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</si>
  <si>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</si>
  <si>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</si>
  <si>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</si>
  <si>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</si>
  <si>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</si>
  <si>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</si>
  <si>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</si>
  <si>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</si>
  <si>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</si>
  <si>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</si>
  <si>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</si>
  <si>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</si>
  <si>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</si>
  <si>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</si>
  <si>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</si>
  <si>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</si>
  <si>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</si>
  <si>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</si>
  <si>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</si>
  <si>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</si>
  <si>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</si>
  <si>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</si>
  <si>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</si>
  <si>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</si>
  <si>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</si>
  <si>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</si>
  <si>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</si>
  <si>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</si>
  <si>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熊本県　上天草市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</si>
  <si>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</si>
  <si>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</si>
  <si>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</si>
  <si>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</si>
  <si>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</si>
  <si>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</si>
  <si>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</si>
  <si>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</si>
  <si>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</si>
  <si>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</si>
  <si>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管路更新率が、前年と比べ改善しているが、有収率を向上させるためには、更に更新を進めていく必要がある。
　有形固定資産減価償却率については、大規模な施設改築を行ったため高くなっているが、今後は徐々に低下していく予定である。</t>
    <rPh sb="1" eb="3">
      <t>カンロ</t>
    </rPh>
    <rPh sb="3" eb="5">
      <t>コウシン</t>
    </rPh>
    <rPh sb="5" eb="6">
      <t>リツ</t>
    </rPh>
    <rPh sb="8" eb="10">
      <t>ゼンネン</t>
    </rPh>
    <rPh sb="11" eb="12">
      <t>クラ</t>
    </rPh>
    <rPh sb="13" eb="15">
      <t>カイゼン</t>
    </rPh>
    <rPh sb="21" eb="24">
      <t>ユウシュウリツ</t>
    </rPh>
    <rPh sb="25" eb="27">
      <t>コウジョウ</t>
    </rPh>
    <rPh sb="35" eb="36">
      <t>サラ</t>
    </rPh>
    <rPh sb="37" eb="39">
      <t>コウシン</t>
    </rPh>
    <rPh sb="40" eb="41">
      <t>スス</t>
    </rPh>
    <rPh sb="45" eb="47">
      <t>ヒツヨウ</t>
    </rPh>
    <rPh sb="53" eb="55">
      <t>ユウケイ</t>
    </rPh>
    <rPh sb="55" eb="57">
      <t>コテイ</t>
    </rPh>
    <rPh sb="57" eb="59">
      <t>シサン</t>
    </rPh>
    <rPh sb="59" eb="61">
      <t>ゲンカ</t>
    </rPh>
    <rPh sb="61" eb="63">
      <t>ショウキャク</t>
    </rPh>
    <rPh sb="63" eb="64">
      <t>リツ</t>
    </rPh>
    <rPh sb="70" eb="73">
      <t>ダイキボ</t>
    </rPh>
    <rPh sb="74" eb="76">
      <t>シセツ</t>
    </rPh>
    <rPh sb="76" eb="78">
      <t>カイチク</t>
    </rPh>
    <rPh sb="79" eb="80">
      <t>オコナ</t>
    </rPh>
    <rPh sb="84" eb="85">
      <t>タカ</t>
    </rPh>
    <rPh sb="93" eb="95">
      <t>コンゴ</t>
    </rPh>
    <rPh sb="96" eb="98">
      <t>ジョジョ</t>
    </rPh>
    <rPh sb="99" eb="101">
      <t>テイカ</t>
    </rPh>
    <rPh sb="105" eb="107">
      <t>ヨテイ</t>
    </rPh>
    <phoneticPr fontId="4"/>
  </si>
  <si>
    <t>　料金回収率及び有収率を除いては、比較的安定した経営状態である。
　債務残高については、直近で浄水場及び配水池の改築事業を行ったため高くなっているが、徐々に減額している。
　給水原価については、地理的な条件により、他の地域からの受水で賄っているため、受水費が費用の大きな負担となっている。
　有収率については、配水管の更新事業及び漏水調査の実施等により、徐々に回復している状態にある。
　料金回収率については、課題となっている料金の統一と料金改定を同時に行うための協議を進めているところである。</t>
    <rPh sb="1" eb="3">
      <t>リョウキン</t>
    </rPh>
    <rPh sb="3" eb="5">
      <t>カイシュウ</t>
    </rPh>
    <rPh sb="5" eb="6">
      <t>リツ</t>
    </rPh>
    <rPh sb="6" eb="7">
      <t>オヨ</t>
    </rPh>
    <rPh sb="8" eb="11">
      <t>ユウシュウリツ</t>
    </rPh>
    <rPh sb="12" eb="13">
      <t>ノゾ</t>
    </rPh>
    <rPh sb="17" eb="20">
      <t>ヒカクテキ</t>
    </rPh>
    <rPh sb="20" eb="22">
      <t>アンテイ</t>
    </rPh>
    <rPh sb="24" eb="26">
      <t>ケイエイ</t>
    </rPh>
    <rPh sb="26" eb="28">
      <t>ジョウタイ</t>
    </rPh>
    <rPh sb="34" eb="36">
      <t>サイム</t>
    </rPh>
    <rPh sb="36" eb="38">
      <t>ザンダカ</t>
    </rPh>
    <rPh sb="44" eb="46">
      <t>チョッキン</t>
    </rPh>
    <rPh sb="47" eb="50">
      <t>ジョウスイジョウ</t>
    </rPh>
    <rPh sb="50" eb="51">
      <t>オヨ</t>
    </rPh>
    <rPh sb="52" eb="55">
      <t>ハイスイチ</t>
    </rPh>
    <rPh sb="56" eb="58">
      <t>カイチク</t>
    </rPh>
    <rPh sb="58" eb="60">
      <t>ジギョウ</t>
    </rPh>
    <rPh sb="61" eb="62">
      <t>オコナ</t>
    </rPh>
    <rPh sb="66" eb="67">
      <t>タカ</t>
    </rPh>
    <rPh sb="75" eb="77">
      <t>ジョジョ</t>
    </rPh>
    <rPh sb="78" eb="80">
      <t>ゲンガク</t>
    </rPh>
    <rPh sb="87" eb="89">
      <t>キュウスイ</t>
    </rPh>
    <rPh sb="89" eb="91">
      <t>ゲンカ</t>
    </rPh>
    <rPh sb="97" eb="100">
      <t>チリテキ</t>
    </rPh>
    <rPh sb="101" eb="103">
      <t>ジョウケン</t>
    </rPh>
    <rPh sb="107" eb="108">
      <t>タ</t>
    </rPh>
    <rPh sb="109" eb="111">
      <t>チイキ</t>
    </rPh>
    <rPh sb="114" eb="116">
      <t>ジュスイ</t>
    </rPh>
    <rPh sb="117" eb="118">
      <t>マカナ</t>
    </rPh>
    <rPh sb="125" eb="127">
      <t>ジュスイ</t>
    </rPh>
    <rPh sb="127" eb="128">
      <t>ヒ</t>
    </rPh>
    <rPh sb="129" eb="131">
      <t>ヒヨウ</t>
    </rPh>
    <rPh sb="132" eb="133">
      <t>オオ</t>
    </rPh>
    <rPh sb="135" eb="137">
      <t>フタン</t>
    </rPh>
    <rPh sb="146" eb="149">
      <t>ユウシュウリツ</t>
    </rPh>
    <rPh sb="155" eb="158">
      <t>ハイスイカン</t>
    </rPh>
    <rPh sb="159" eb="161">
      <t>コウシン</t>
    </rPh>
    <rPh sb="161" eb="163">
      <t>ジギョウ</t>
    </rPh>
    <rPh sb="163" eb="164">
      <t>オヨ</t>
    </rPh>
    <rPh sb="165" eb="167">
      <t>ロウスイ</t>
    </rPh>
    <rPh sb="167" eb="169">
      <t>チョウサ</t>
    </rPh>
    <rPh sb="170" eb="172">
      <t>ジッシ</t>
    </rPh>
    <rPh sb="172" eb="173">
      <t>ナド</t>
    </rPh>
    <rPh sb="177" eb="179">
      <t>ジョジョ</t>
    </rPh>
    <rPh sb="180" eb="182">
      <t>カイフク</t>
    </rPh>
    <rPh sb="186" eb="188">
      <t>ジョウタイ</t>
    </rPh>
    <rPh sb="194" eb="196">
      <t>リョウキン</t>
    </rPh>
    <rPh sb="196" eb="198">
      <t>カイシュウ</t>
    </rPh>
    <rPh sb="198" eb="199">
      <t>リツ</t>
    </rPh>
    <rPh sb="205" eb="207">
      <t>カダイ</t>
    </rPh>
    <rPh sb="213" eb="215">
      <t>リョウキン</t>
    </rPh>
    <rPh sb="216" eb="218">
      <t>トウイツ</t>
    </rPh>
    <rPh sb="219" eb="221">
      <t>リョウキン</t>
    </rPh>
    <rPh sb="221" eb="223">
      <t>カイテイ</t>
    </rPh>
    <rPh sb="224" eb="226">
      <t>ドウジ</t>
    </rPh>
    <rPh sb="227" eb="228">
      <t>オコナ</t>
    </rPh>
    <rPh sb="232" eb="234">
      <t>キョウギ</t>
    </rPh>
    <rPh sb="235" eb="236">
      <t>スス</t>
    </rPh>
    <phoneticPr fontId="4"/>
  </si>
  <si>
    <t>非設置</t>
    <rPh sb="0" eb="1">
      <t>ヒ</t>
    </rPh>
    <rPh sb="1" eb="3">
      <t>セッチ</t>
    </rPh>
    <phoneticPr fontId="4"/>
  </si>
  <si>
    <t>　料金の統一及び改定を行い、料金回収率の向上が喫緊の課題であると考えている。
　また、配水管等の管路更新を進めて、有収率及び耐震化を進めていく必要がある。
　経営戦略については、平成28年度に策定済み。</t>
    <rPh sb="1" eb="3">
      <t>リョウキン</t>
    </rPh>
    <rPh sb="4" eb="6">
      <t>トウイツ</t>
    </rPh>
    <rPh sb="6" eb="7">
      <t>オヨ</t>
    </rPh>
    <rPh sb="8" eb="10">
      <t>カイテイ</t>
    </rPh>
    <rPh sb="11" eb="12">
      <t>オコナ</t>
    </rPh>
    <rPh sb="14" eb="16">
      <t>リョウキン</t>
    </rPh>
    <rPh sb="16" eb="18">
      <t>カイシュウ</t>
    </rPh>
    <rPh sb="18" eb="19">
      <t>リツ</t>
    </rPh>
    <rPh sb="20" eb="22">
      <t>コウジョウ</t>
    </rPh>
    <rPh sb="23" eb="25">
      <t>キッキン</t>
    </rPh>
    <rPh sb="26" eb="28">
      <t>カダイ</t>
    </rPh>
    <rPh sb="32" eb="33">
      <t>カンガ</t>
    </rPh>
    <rPh sb="43" eb="46">
      <t>ハイスイカン</t>
    </rPh>
    <rPh sb="46" eb="47">
      <t>トウ</t>
    </rPh>
    <rPh sb="48" eb="50">
      <t>カンロ</t>
    </rPh>
    <rPh sb="50" eb="52">
      <t>コウシン</t>
    </rPh>
    <rPh sb="53" eb="54">
      <t>スス</t>
    </rPh>
    <rPh sb="57" eb="60">
      <t>ユウシュウリツ</t>
    </rPh>
    <rPh sb="60" eb="61">
      <t>オヨ</t>
    </rPh>
    <rPh sb="62" eb="65">
      <t>タイシンカ</t>
    </rPh>
    <rPh sb="66" eb="67">
      <t>スス</t>
    </rPh>
    <rPh sb="71" eb="73">
      <t>ヒツヨウ</t>
    </rPh>
    <rPh sb="79" eb="83">
      <t>ケイエイセンリャク</t>
    </rPh>
    <rPh sb="89" eb="91">
      <t>ヘイセイ</t>
    </rPh>
    <rPh sb="93" eb="95">
      <t>ネンド</t>
    </rPh>
    <rPh sb="96" eb="98">
      <t>サクテイ</t>
    </rPh>
    <rPh sb="98" eb="99">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</si>
</sst>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4" borderId="5" xfId="1" applyNumberFormat="1" applyFont="1" applyFill="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0.37</c:v>
                </c:pt>
                <c:pt idx="1">
                  <c:v>0.35</c:v>
                </c:pt>
                <c:pt idx="2">
                  <c:v>0.38</c:v>
                </c:pt>
                <c:pt idx="3">
                  <c:v>0.16</c:v>
                </c:pt>
                <c:pt idx="4">
                  <c:v>0.48</c:v>
                </c:pt>
              </c:numCache>
            </c:numRef>
          </c:val>
          <c:extLst>
            <c:ext xmlns:c16="http://schemas.microsoft.com/office/drawing/2014/chart" uri="{C3380CC4-5D6E-409C-BE32-E72D297353CC}">
              <c16:uniqueId val="{00000000-5AD7-49BC-8881-D10859C62B1D}"/>
            </c:ext>
          </c:extLst>
        </c:ser>
        <c:dLbls>
          <c:showLegendKey val="0"/>
          <c:showVal val="0"/>
          <c:showCatName val="0"/>
          <c:showSerName val="0"/>
          <c:showPercent val="0"/>
          <c:showBubbleSize val="0"/>
        </c:dLbls>
        <c:gapWidth val="150"/>
        <c:axId val="135207168"/>
        <c:axId val="1352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5AD7-49BC-8881-D10859C62B1D}"/>
            </c:ext>
          </c:extLst>
        </c:ser>
        <c:dLbls>
          <c:showLegendKey val="0"/>
          <c:showVal val="0"/>
          <c:showCatName val="0"/>
          <c:showSerName val="0"/>
          <c:showPercent val="0"/>
          <c:showBubbleSize val="0"/>
        </c:dLbls>
        <c:marker val="1"/>
        <c:smooth val="0"/>
        <c:axId val="135207168"/>
        <c:axId val="135238016"/>
      </c:lineChart>
      <c:dateAx>
        <c:axId val="135207168"/>
        <c:scaling>
          <c:orientation val="minMax"/>
        </c:scaling>
        <c:delete val="1"/>
        <c:axPos val="b"/>
        <c:numFmt formatCode="ge" sourceLinked="1"/>
        <c:majorTickMark val="none"/>
        <c:minorTickMark val="none"/>
        <c:tickLblPos val="none"/>
        <c:crossAx val="135238016"/>
        <c:crosses val="autoZero"/>
        <c:auto val="1"/>
        <c:lblOffset val="100"/>
        <c:baseTimeUnit val="years"/>
      </c:dateAx>
      <c:valAx>
        <c:axId val="1352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75.91</c:v>
                </c:pt>
                <c:pt idx="1">
                  <c:v>72.39</c:v>
                </c:pt>
                <c:pt idx="2">
                  <c:v>68.599999999999994</c:v>
                </c:pt>
                <c:pt idx="3">
                  <c:v>67.260000000000005</c:v>
                </c:pt>
                <c:pt idx="4">
                  <c:v>66.680000000000007</c:v>
                </c:pt>
              </c:numCache>
            </c:numRef>
          </c:val>
          <c:extLst>
            <c:ext xmlns:c16="http://schemas.microsoft.com/office/drawing/2014/chart" uri="{C3380CC4-5D6E-409C-BE32-E72D297353CC}">
              <c16:uniqueId val="{00000000-3B7B-4C75-BB0D-2CC577F783DB}"/>
            </c:ext>
          </c:extLst>
        </c:ser>
        <c:dLbls>
          <c:showLegendKey val="0"/>
          <c:showVal val="0"/>
          <c:showCatName val="0"/>
          <c:showSerName val="0"/>
          <c:showPercent val="0"/>
          <c:showBubbleSize val="0"/>
        </c:dLbls>
        <c:gapWidth val="150"/>
        <c:axId val="141994624"/>
        <c:axId val="14200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3B7B-4C75-BB0D-2CC577F783DB}"/>
            </c:ext>
          </c:extLst>
        </c:ser>
        <c:dLbls>
          <c:showLegendKey val="0"/>
          <c:showVal val="0"/>
          <c:showCatName val="0"/>
          <c:showSerName val="0"/>
          <c:showPercent val="0"/>
          <c:showBubbleSize val="0"/>
        </c:dLbls>
        <c:marker val="1"/>
        <c:smooth val="0"/>
        <c:axId val="141994624"/>
        <c:axId val="142004992"/>
      </c:lineChart>
      <c:dateAx>
        <c:axId val="141994624"/>
        <c:scaling>
          <c:orientation val="minMax"/>
        </c:scaling>
        <c:delete val="1"/>
        <c:axPos val="b"/>
        <c:numFmt formatCode="ge" sourceLinked="1"/>
        <c:majorTickMark val="none"/>
        <c:minorTickMark val="none"/>
        <c:tickLblPos val="none"/>
        <c:crossAx val="142004992"/>
        <c:crosses val="autoZero"/>
        <c:auto val="1"/>
        <c:lblOffset val="100"/>
        <c:baseTimeUnit val="years"/>
      </c:dateAx>
      <c:valAx>
        <c:axId val="14200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72.849999999999994</c:v>
                </c:pt>
                <c:pt idx="1">
                  <c:v>74.31</c:v>
                </c:pt>
                <c:pt idx="2">
                  <c:v>76.62</c:v>
                </c:pt>
                <c:pt idx="3">
                  <c:v>77.63</c:v>
                </c:pt>
                <c:pt idx="4">
                  <c:v>77.900000000000006</c:v>
                </c:pt>
              </c:numCache>
            </c:numRef>
          </c:val>
          <c:extLst>
            <c:ext xmlns:c16="http://schemas.microsoft.com/office/drawing/2014/chart" uri="{C3380CC4-5D6E-409C-BE32-E72D297353CC}">
              <c16:uniqueId val="{00000000-6009-4A03-B5F1-A3A1DDF8D695}"/>
            </c:ext>
          </c:extLst>
        </c:ser>
        <c:dLbls>
          <c:showLegendKey val="0"/>
          <c:showVal val="0"/>
          <c:showCatName val="0"/>
          <c:showSerName val="0"/>
          <c:showPercent val="0"/>
          <c:showBubbleSize val="0"/>
        </c:dLbls>
        <c:gapWidth val="150"/>
        <c:axId val="141695232"/>
        <c:axId val="1417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6009-4A03-B5F1-A3A1DDF8D695}"/>
            </c:ext>
          </c:extLst>
        </c:ser>
        <c:dLbls>
          <c:showLegendKey val="0"/>
          <c:showVal val="0"/>
          <c:showCatName val="0"/>
          <c:showSerName val="0"/>
          <c:showPercent val="0"/>
          <c:showBubbleSize val="0"/>
        </c:dLbls>
        <c:marker val="1"/>
        <c:smooth val="0"/>
        <c:axId val="141695232"/>
        <c:axId val="141709696"/>
      </c:lineChart>
      <c:dateAx>
        <c:axId val="141695232"/>
        <c:scaling>
          <c:orientation val="minMax"/>
        </c:scaling>
        <c:delete val="1"/>
        <c:axPos val="b"/>
        <c:numFmt formatCode="ge" sourceLinked="1"/>
        <c:majorTickMark val="none"/>
        <c:minorTickMark val="none"/>
        <c:tickLblPos val="none"/>
        <c:crossAx val="141709696"/>
        <c:crosses val="autoZero"/>
        <c:auto val="1"/>
        <c:lblOffset val="100"/>
        <c:baseTimeUnit val="years"/>
      </c:dateAx>
      <c:valAx>
        <c:axId val="141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101.1</c:v>
                </c:pt>
                <c:pt idx="1">
                  <c:v>101.91</c:v>
                </c:pt>
                <c:pt idx="2">
                  <c:v>103.65</c:v>
                </c:pt>
                <c:pt idx="3">
                  <c:v>107.86</c:v>
                </c:pt>
                <c:pt idx="4">
                  <c:v>111.26</c:v>
                </c:pt>
              </c:numCache>
            </c:numRef>
          </c:val>
          <c:extLst>
            <c:ext xmlns:c16="http://schemas.microsoft.com/office/drawing/2014/chart" uri="{C3380CC4-5D6E-409C-BE32-E72D297353CC}">
              <c16:uniqueId val="{00000000-71F8-4C7C-A453-87AE8468B604}"/>
            </c:ext>
          </c:extLst>
        </c:ser>
        <c:dLbls>
          <c:showLegendKey val="0"/>
          <c:showVal val="0"/>
          <c:showCatName val="0"/>
          <c:showSerName val="0"/>
          <c:showPercent val="0"/>
          <c:showBubbleSize val="0"/>
        </c:dLbls>
        <c:gapWidth val="150"/>
        <c:axId val="135264128"/>
        <c:axId val="1354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71F8-4C7C-A453-87AE8468B604}"/>
            </c:ext>
          </c:extLst>
        </c:ser>
        <c:dLbls>
          <c:showLegendKey val="0"/>
          <c:showVal val="0"/>
          <c:showCatName val="0"/>
          <c:showSerName val="0"/>
          <c:showPercent val="0"/>
          <c:showBubbleSize val="0"/>
        </c:dLbls>
        <c:marker val="1"/>
        <c:smooth val="0"/>
        <c:axId val="135264128"/>
        <c:axId val="135495680"/>
      </c:lineChart>
      <c:dateAx>
        <c:axId val="135264128"/>
        <c:scaling>
          <c:orientation val="minMax"/>
        </c:scaling>
        <c:delete val="1"/>
        <c:axPos val="b"/>
        <c:numFmt formatCode="ge" sourceLinked="1"/>
        <c:majorTickMark val="none"/>
        <c:minorTickMark val="none"/>
        <c:tickLblPos val="none"/>
        <c:crossAx val="135495680"/>
        <c:crosses val="autoZero"/>
        <c:auto val="1"/>
        <c:lblOffset val="100"/>
        <c:baseTimeUnit val="years"/>
      </c:dateAx>
      <c:valAx>
        <c:axId val="13549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46.53</c:v>
                </c:pt>
                <c:pt idx="1">
                  <c:v>48.07</c:v>
                </c:pt>
                <c:pt idx="2">
                  <c:v>54.03</c:v>
                </c:pt>
                <c:pt idx="3">
                  <c:v>56.17</c:v>
                </c:pt>
                <c:pt idx="4">
                  <c:v>58.34</c:v>
                </c:pt>
              </c:numCache>
            </c:numRef>
          </c:val>
          <c:extLst>
            <c:ext xmlns:c16="http://schemas.microsoft.com/office/drawing/2014/chart" uri="{C3380CC4-5D6E-409C-BE32-E72D297353CC}">
              <c16:uniqueId val="{00000000-BF66-4AC4-B2EF-429C6CE5794D}"/>
            </c:ext>
          </c:extLst>
        </c:ser>
        <c:dLbls>
          <c:showLegendKey val="0"/>
          <c:showVal val="0"/>
          <c:showCatName val="0"/>
          <c:showSerName val="0"/>
          <c:showPercent val="0"/>
          <c:showBubbleSize val="0"/>
        </c:dLbls>
        <c:gapWidth val="150"/>
        <c:axId val="137655808"/>
        <c:axId val="137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BF66-4AC4-B2EF-429C6CE5794D}"/>
            </c:ext>
          </c:extLst>
        </c:ser>
        <c:dLbls>
          <c:showLegendKey val="0"/>
          <c:showVal val="0"/>
          <c:showCatName val="0"/>
          <c:showSerName val="0"/>
          <c:showPercent val="0"/>
          <c:showBubbleSize val="0"/>
        </c:dLbls>
        <c:marker val="1"/>
        <c:smooth val="0"/>
        <c:axId val="137655808"/>
        <c:axId val="137657728"/>
      </c:lineChart>
      <c:dateAx>
        <c:axId val="137655808"/>
        <c:scaling>
          <c:orientation val="minMax"/>
        </c:scaling>
        <c:delete val="1"/>
        <c:axPos val="b"/>
        <c:numFmt formatCode="ge" sourceLinked="1"/>
        <c:majorTickMark val="none"/>
        <c:minorTickMark val="none"/>
        <c:tickLblPos val="none"/>
        <c:crossAx val="137657728"/>
        <c:crosses val="autoZero"/>
        <c:auto val="1"/>
        <c:lblOffset val="100"/>
        <c:baseTimeUnit val="years"/>
      </c:dateAx>
      <c:valAx>
        <c:axId val="137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0.32</c:v>
                </c:pt>
                <c:pt idx="1">
                  <c:v>0.35</c:v>
                </c:pt>
                <c:pt idx="2">
                  <c:v>0.35</c:v>
                </c:pt>
                <c:pt idx="3">
                  <c:v>0.35</c:v>
                </c:pt>
                <c:pt idx="4">
                  <c:v>0.14000000000000001</c:v>
                </c:pt>
              </c:numCache>
            </c:numRef>
          </c:val>
          <c:extLst>
            <c:ext xmlns:c16="http://schemas.microsoft.com/office/drawing/2014/chart" uri="{C3380CC4-5D6E-409C-BE32-E72D297353CC}">
              <c16:uniqueId val="{00000000-9F81-4618-A88D-900A2269B57F}"/>
            </c:ext>
          </c:extLst>
        </c:ser>
        <c:dLbls>
          <c:showLegendKey val="0"/>
          <c:showVal val="0"/>
          <c:showCatName val="0"/>
          <c:showSerName val="0"/>
          <c:showPercent val="0"/>
          <c:showBubbleSize val="0"/>
        </c:dLbls>
        <c:gapWidth val="150"/>
        <c:axId val="141436032"/>
        <c:axId val="1414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9F81-4618-A88D-900A2269B57F}"/>
            </c:ext>
          </c:extLst>
        </c:ser>
        <c:dLbls>
          <c:showLegendKey val="0"/>
          <c:showVal val="0"/>
          <c:showCatName val="0"/>
          <c:showSerName val="0"/>
          <c:showPercent val="0"/>
          <c:showBubbleSize val="0"/>
        </c:dLbls>
        <c:marker val="1"/>
        <c:smooth val="0"/>
        <c:axId val="141436032"/>
        <c:axId val="141437952"/>
      </c:lineChart>
      <c:dateAx>
        <c:axId val="141436032"/>
        <c:scaling>
          <c:orientation val="minMax"/>
        </c:scaling>
        <c:delete val="1"/>
        <c:axPos val="b"/>
        <c:numFmt formatCode="ge" sourceLinked="1"/>
        <c:majorTickMark val="none"/>
        <c:minorTickMark val="none"/>
        <c:tickLblPos val="none"/>
        <c:crossAx val="141437952"/>
        <c:crosses val="autoZero"/>
        <c:auto val="1"/>
        <c:lblOffset val="100"/>
        <c:baseTimeUnit val="years"/>
      </c:dateAx>
      <c:valAx>
        <c:axId val="1414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quot;-&quot;">
                  <c:v>0.25</c:v>
                </c:pt>
                <c:pt idx="1">
                  <c:v>0</c:v>
                </c:pt>
                <c:pt idx="2">
                  <c:v>0</c:v>
                </c:pt>
                <c:pt idx="3">
                  <c:v>0</c:v>
                </c:pt>
                <c:pt idx="4">
                  <c:v>0</c:v>
                </c:pt>
              </c:numCache>
            </c:numRef>
          </c:val>
          <c:extLst>
            <c:ext xmlns:c16="http://schemas.microsoft.com/office/drawing/2014/chart" uri="{C3380CC4-5D6E-409C-BE32-E72D297353CC}">
              <c16:uniqueId val="{00000000-2B09-4BD7-8D61-B3BB20378412}"/>
            </c:ext>
          </c:extLst>
        </c:ser>
        <c:dLbls>
          <c:showLegendKey val="0"/>
          <c:showVal val="0"/>
          <c:showCatName val="0"/>
          <c:showSerName val="0"/>
          <c:showPercent val="0"/>
          <c:showBubbleSize val="0"/>
        </c:dLbls>
        <c:gapWidth val="150"/>
        <c:axId val="141474432"/>
        <c:axId val="141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2B09-4BD7-8D61-B3BB20378412}"/>
            </c:ext>
          </c:extLst>
        </c:ser>
        <c:dLbls>
          <c:showLegendKey val="0"/>
          <c:showVal val="0"/>
          <c:showCatName val="0"/>
          <c:showSerName val="0"/>
          <c:showPercent val="0"/>
          <c:showBubbleSize val="0"/>
        </c:dLbls>
        <c:marker val="1"/>
        <c:smooth val="0"/>
        <c:axId val="141474432"/>
        <c:axId val="141488896"/>
      </c:lineChart>
      <c:dateAx>
        <c:axId val="141474432"/>
        <c:scaling>
          <c:orientation val="minMax"/>
        </c:scaling>
        <c:delete val="1"/>
        <c:axPos val="b"/>
        <c:numFmt formatCode="ge" sourceLinked="1"/>
        <c:majorTickMark val="none"/>
        <c:minorTickMark val="none"/>
        <c:tickLblPos val="none"/>
        <c:crossAx val="141488896"/>
        <c:crosses val="autoZero"/>
        <c:auto val="1"/>
        <c:lblOffset val="100"/>
        <c:baseTimeUnit val="years"/>
      </c:dateAx>
      <c:valAx>
        <c:axId val="14148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4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16128.78</c:v>
                </c:pt>
                <c:pt idx="1">
                  <c:v>4341.6099999999997</c:v>
                </c:pt>
                <c:pt idx="2">
                  <c:v>362.16</c:v>
                </c:pt>
                <c:pt idx="3">
                  <c:v>391.69</c:v>
                </c:pt>
                <c:pt idx="4">
                  <c:v>424.09</c:v>
                </c:pt>
              </c:numCache>
            </c:numRef>
          </c:val>
          <c:extLst>
            <c:ext xmlns:c16="http://schemas.microsoft.com/office/drawing/2014/chart" uri="{C3380CC4-5D6E-409C-BE32-E72D297353CC}">
              <c16:uniqueId val="{00000000-D779-4E95-A5E2-50190B513F37}"/>
            </c:ext>
          </c:extLst>
        </c:ser>
        <c:dLbls>
          <c:showLegendKey val="0"/>
          <c:showVal val="0"/>
          <c:showCatName val="0"/>
          <c:showSerName val="0"/>
          <c:showPercent val="0"/>
          <c:showBubbleSize val="0"/>
        </c:dLbls>
        <c:gapWidth val="150"/>
        <c:axId val="141517568"/>
        <c:axId val="1415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D779-4E95-A5E2-50190B513F37}"/>
            </c:ext>
          </c:extLst>
        </c:ser>
        <c:dLbls>
          <c:showLegendKey val="0"/>
          <c:showVal val="0"/>
          <c:showCatName val="0"/>
          <c:showSerName val="0"/>
          <c:showPercent val="0"/>
          <c:showBubbleSize val="0"/>
        </c:dLbls>
        <c:marker val="1"/>
        <c:smooth val="0"/>
        <c:axId val="141517568"/>
        <c:axId val="141519488"/>
      </c:lineChart>
      <c:dateAx>
        <c:axId val="141517568"/>
        <c:scaling>
          <c:orientation val="minMax"/>
        </c:scaling>
        <c:delete val="1"/>
        <c:axPos val="b"/>
        <c:numFmt formatCode="ge" sourceLinked="1"/>
        <c:majorTickMark val="none"/>
        <c:minorTickMark val="none"/>
        <c:tickLblPos val="none"/>
        <c:crossAx val="141519488"/>
        <c:crosses val="autoZero"/>
        <c:auto val="1"/>
        <c:lblOffset val="100"/>
        <c:baseTimeUnit val="years"/>
      </c:dateAx>
      <c:valAx>
        <c:axId val="1415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5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572</c:v>
                </c:pt>
                <c:pt idx="1">
                  <c:v>540.64</c:v>
                </c:pt>
                <c:pt idx="2">
                  <c:v>518.6</c:v>
                </c:pt>
                <c:pt idx="3">
                  <c:v>487.41</c:v>
                </c:pt>
                <c:pt idx="4">
                  <c:v>454.44</c:v>
                </c:pt>
              </c:numCache>
            </c:numRef>
          </c:val>
          <c:extLst>
            <c:ext xmlns:c16="http://schemas.microsoft.com/office/drawing/2014/chart" uri="{C3380CC4-5D6E-409C-BE32-E72D297353CC}">
              <c16:uniqueId val="{00000000-CCE5-46B9-8F2F-72D6D554E537}"/>
            </c:ext>
          </c:extLst>
        </c:ser>
        <c:dLbls>
          <c:showLegendKey val="0"/>
          <c:showVal val="0"/>
          <c:showCatName val="0"/>
          <c:showSerName val="0"/>
          <c:showPercent val="0"/>
          <c:showBubbleSize val="0"/>
        </c:dLbls>
        <c:gapWidth val="150"/>
        <c:axId val="141554048"/>
        <c:axId val="1415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CCE5-46B9-8F2F-72D6D554E537}"/>
            </c:ext>
          </c:extLst>
        </c:ser>
        <c:dLbls>
          <c:showLegendKey val="0"/>
          <c:showVal val="0"/>
          <c:showCatName val="0"/>
          <c:showSerName val="0"/>
          <c:showPercent val="0"/>
          <c:showBubbleSize val="0"/>
        </c:dLbls>
        <c:marker val="1"/>
        <c:smooth val="0"/>
        <c:axId val="141554048"/>
        <c:axId val="141555968"/>
      </c:lineChart>
      <c:dateAx>
        <c:axId val="141554048"/>
        <c:scaling>
          <c:orientation val="minMax"/>
        </c:scaling>
        <c:delete val="1"/>
        <c:axPos val="b"/>
        <c:numFmt formatCode="ge" sourceLinked="1"/>
        <c:majorTickMark val="none"/>
        <c:minorTickMark val="none"/>
        <c:tickLblPos val="none"/>
        <c:crossAx val="141555968"/>
        <c:crosses val="autoZero"/>
        <c:auto val="1"/>
        <c:lblOffset val="100"/>
        <c:baseTimeUnit val="years"/>
      </c:dateAx>
      <c:valAx>
        <c:axId val="141555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5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84.55</c:v>
                </c:pt>
                <c:pt idx="1">
                  <c:v>85.1</c:v>
                </c:pt>
                <c:pt idx="2">
                  <c:v>87.02</c:v>
                </c:pt>
                <c:pt idx="3">
                  <c:v>85.13</c:v>
                </c:pt>
                <c:pt idx="4">
                  <c:v>85.52</c:v>
                </c:pt>
              </c:numCache>
            </c:numRef>
          </c:val>
          <c:extLst>
            <c:ext xmlns:c16="http://schemas.microsoft.com/office/drawing/2014/chart" uri="{C3380CC4-5D6E-409C-BE32-E72D297353CC}">
              <c16:uniqueId val="{00000000-45B1-4BEB-89CB-4B3294343EAB}"/>
            </c:ext>
          </c:extLst>
        </c:ser>
        <c:dLbls>
          <c:showLegendKey val="0"/>
          <c:showVal val="0"/>
          <c:showCatName val="0"/>
          <c:showSerName val="0"/>
          <c:showPercent val="0"/>
          <c:showBubbleSize val="0"/>
        </c:dLbls>
        <c:gapWidth val="150"/>
        <c:axId val="141660160"/>
        <c:axId val="1416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45B1-4BEB-89CB-4B3294343EAB}"/>
            </c:ext>
          </c:extLst>
        </c:ser>
        <c:dLbls>
          <c:showLegendKey val="0"/>
          <c:showVal val="0"/>
          <c:showCatName val="0"/>
          <c:showSerName val="0"/>
          <c:showPercent val="0"/>
          <c:showBubbleSize val="0"/>
        </c:dLbls>
        <c:marker val="1"/>
        <c:smooth val="0"/>
        <c:axId val="141660160"/>
        <c:axId val="141662080"/>
      </c:lineChart>
      <c:dateAx>
        <c:axId val="141660160"/>
        <c:scaling>
          <c:orientation val="minMax"/>
        </c:scaling>
        <c:delete val="1"/>
        <c:axPos val="b"/>
        <c:numFmt formatCode="ge" sourceLinked="1"/>
        <c:majorTickMark val="none"/>
        <c:minorTickMark val="none"/>
        <c:tickLblPos val="none"/>
        <c:crossAx val="141662080"/>
        <c:crosses val="autoZero"/>
        <c:auto val="1"/>
        <c:lblOffset val="100"/>
        <c:baseTimeUnit val="years"/>
      </c:dateAx>
      <c:valAx>
        <c:axId val="1416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341.55</c:v>
                </c:pt>
                <c:pt idx="1">
                  <c:v>339.79</c:v>
                </c:pt>
                <c:pt idx="2">
                  <c:v>333.1</c:v>
                </c:pt>
                <c:pt idx="3">
                  <c:v>340.1</c:v>
                </c:pt>
                <c:pt idx="4">
                  <c:v>339.67</c:v>
                </c:pt>
              </c:numCache>
            </c:numRef>
          </c:val>
          <c:extLst>
            <c:ext xmlns:c16="http://schemas.microsoft.com/office/drawing/2014/chart" uri="{C3380CC4-5D6E-409C-BE32-E72D297353CC}">
              <c16:uniqueId val="{00000000-5C8C-490C-A1FF-3A3DB46BA4DD}"/>
            </c:ext>
          </c:extLst>
        </c:ser>
        <c:dLbls>
          <c:showLegendKey val="0"/>
          <c:showVal val="0"/>
          <c:showCatName val="0"/>
          <c:showSerName val="0"/>
          <c:showPercent val="0"/>
          <c:showBubbleSize val="0"/>
        </c:dLbls>
        <c:gapWidth val="150"/>
        <c:axId val="141671424"/>
        <c:axId val="1419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5C8C-490C-A1FF-3A3DB46BA4DD}"/>
            </c:ext>
          </c:extLst>
        </c:ser>
        <c:dLbls>
          <c:showLegendKey val="0"/>
          <c:showVal val="0"/>
          <c:showCatName val="0"/>
          <c:showSerName val="0"/>
          <c:showPercent val="0"/>
          <c:showBubbleSize val="0"/>
        </c:dLbls>
        <c:marker val="1"/>
        <c:smooth val="0"/>
        <c:axId val="141671424"/>
        <c:axId val="141960320"/>
      </c:lineChart>
      <c:dateAx>
        <c:axId val="141671424"/>
        <c:scaling>
          <c:orientation val="minMax"/>
        </c:scaling>
        <c:delete val="1"/>
        <c:axPos val="b"/>
        <c:numFmt formatCode="ge" sourceLinked="1"/>
        <c:majorTickMark val="none"/>
        <c:minorTickMark val="none"/>
        <c:tickLblPos val="none"/>
        <c:crossAx val="141960320"/>
        <c:crosses val="autoZero"/>
        <c:auto val="1"/>
        <c:lblOffset val="100"/>
        <c:baseTimeUnit val="years"/>
      </c:dateAx>
      <c:valAx>
        <c:axId val="1419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42"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熊本県　上天草市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118</v>
      </c>
      <c r="AE8" s="84"/>
      <c r="AF8" s="84"/>
      <c r="AG8" s="84"/>
      <c r="AH8" s="84"/>
      <c r="AI8" s="84"/>
      <c r="AJ8" s="84"/>
      <c r="AK8" s="5"/>
      <c r="AL8" s="71">
        <f>データ!$R$6</f>
        <v>28520</v>
      </c>
      <c r="AM8" s="71"/>
      <c r="AN8" s="71"/>
      <c r="AO8" s="71"/>
      <c r="AP8" s="71"/>
      <c r="AQ8" s="71"/>
      <c r="AR8" s="71"/>
      <c r="AS8" s="71"/>
      <c r="AT8" s="67">
        <f>データ!$S$6</f>
        <v>126.91</v>
      </c>
      <c r="AU8" s="68"/>
      <c r="AV8" s="68"/>
      <c r="AW8" s="68"/>
      <c r="AX8" s="68"/>
      <c r="AY8" s="68"/>
      <c r="AZ8" s="68"/>
      <c r="BA8" s="68"/>
      <c r="BB8" s="70">
        <f>データ!$T$6</f>
        <v>224.73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55.43</v>
      </c>
      <c r="J10" s="68"/>
      <c r="K10" s="68"/>
      <c r="L10" s="68"/>
      <c r="M10" s="68"/>
      <c r="N10" s="68"/>
      <c r="O10" s="69"/>
      <c r="P10" s="70">
        <f>データ!$P$6</f>
        <v>89.72</v>
      </c>
      <c r="Q10" s="70"/>
      <c r="R10" s="70"/>
      <c r="S10" s="70"/>
      <c r="T10" s="70"/>
      <c r="U10" s="70"/>
      <c r="V10" s="70"/>
      <c r="W10" s="71">
        <f>データ!$Q$6</f>
        <v>6264</v>
      </c>
      <c r="X10" s="71"/>
      <c r="Y10" s="71"/>
      <c r="Z10" s="71"/>
      <c r="AA10" s="71"/>
      <c r="AB10" s="71"/>
      <c r="AC10" s="71"/>
      <c r="AD10" s="2"/>
      <c r="AE10" s="2"/>
      <c r="AF10" s="2"/>
      <c r="AG10" s="2"/>
      <c r="AH10" s="5"/>
      <c r="AI10" s="5"/>
      <c r="AJ10" s="5"/>
      <c r="AK10" s="5"/>
      <c r="AL10" s="71">
        <f>データ!$U$6</f>
        <v>25415</v>
      </c>
      <c r="AM10" s="71"/>
      <c r="AN10" s="71"/>
      <c r="AO10" s="71"/>
      <c r="AP10" s="71"/>
      <c r="AQ10" s="71"/>
      <c r="AR10" s="71"/>
      <c r="AS10" s="71"/>
      <c r="AT10" s="67">
        <f>データ!$V$6</f>
        <v>126.06</v>
      </c>
      <c r="AU10" s="68"/>
      <c r="AV10" s="68"/>
      <c r="AW10" s="68"/>
      <c r="AX10" s="68"/>
      <c r="AY10" s="68"/>
      <c r="AZ10" s="68"/>
      <c r="BA10" s="68"/>
      <c r="BB10" s="70">
        <f>データ!$W$6</f>
        <v>201.61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432121</v>
      </c>
      <c r="D6" s="34">
        <f t="shared" si="3"/>
        <v>46</v>
      </c>
      <c r="E6" s="34">
        <f t="shared" si="3"/>
        <v>1</v>
      </c>
      <c r="F6" s="34">
        <f t="shared" si="3"/>
        <v>0</v>
      </c>
      <c r="G6" s="34">
        <f t="shared" si="3"/>
        <v>1</v>
      </c>
      <c r="H6" s="34" t="str">
        <f t="shared" si="3"/>
        <v>熊本県　上天草市</v>
      </c>
      <c r="I6" s="34" t="str">
        <f t="shared" si="3"/>
        <v>法適用</v>
      </c>
      <c r="J6" s="34" t="str">
        <f t="shared" si="3"/>
        <v>水道事業</v>
      </c>
      <c r="K6" s="34" t="str">
        <f t="shared" si="3"/>
        <v>末端給水事業</v>
      </c>
      <c r="L6" s="34" t="str">
        <f t="shared" si="3"/>
        <v>A6</v>
      </c>
      <c r="M6" s="34">
        <f t="shared" si="3"/>
        <v>0</v>
      </c>
      <c r="N6" s="35" t="str">
        <f t="shared" si="3"/>
        <v>-</v>
      </c>
      <c r="O6" s="35">
        <f t="shared" si="3"/>
        <v>55.43</v>
      </c>
      <c r="P6" s="35">
        <f t="shared" si="3"/>
        <v>89.72</v>
      </c>
      <c r="Q6" s="35">
        <f t="shared" si="3"/>
        <v>6264</v>
      </c>
      <c r="R6" s="35">
        <f t="shared" si="3"/>
        <v>28520</v>
      </c>
      <c r="S6" s="35">
        <f t="shared" si="3"/>
        <v>126.91</v>
      </c>
      <c r="T6" s="35">
        <f t="shared" si="3"/>
        <v>224.73</v>
      </c>
      <c r="U6" s="35">
        <f t="shared" si="3"/>
        <v>25415</v>
      </c>
      <c r="V6" s="35">
        <f t="shared" si="3"/>
        <v>126.06</v>
      </c>
      <c r="W6" s="35">
        <f t="shared" si="3"/>
        <v>201.61</v>
      </c>
      <c r="X6" s="36">
        <f>IF(X7="",NA(),X7)</f>
        <v>101.1</v>
      </c>
      <c r="Y6" s="36">
        <f t="shared" ref="Y6:AG6" si="4">IF(Y7="",NA(),Y7)</f>
        <v>101.91</v>
      </c>
      <c r="Z6" s="36">
        <f t="shared" si="4"/>
        <v>103.65</v>
      </c>
      <c r="AA6" s="36">
        <f t="shared" si="4"/>
        <v>107.86</v>
      </c>
      <c r="AB6" s="36">
        <f t="shared" si="4"/>
        <v>111.26</v>
      </c>
      <c r="AC6" s="36">
        <f t="shared" si="4"/>
        <v>107.57</v>
      </c>
      <c r="AD6" s="36">
        <f t="shared" si="4"/>
        <v>106.55</v>
      </c>
      <c r="AE6" s="36">
        <f t="shared" si="4"/>
        <v>110.01</v>
      </c>
      <c r="AF6" s="36">
        <f t="shared" si="4"/>
        <v>111.21</v>
      </c>
      <c r="AG6" s="36">
        <f t="shared" si="4"/>
        <v>111.71</v>
      </c>
      <c r="AH6" s="35" t="str">
        <f>IF(AH7="","",IF(AH7="-","【-】","【"&amp;SUBSTITUTE(TEXT(AH7,"#,##0.00"),"-","△")&amp;"】"))</f>
        <v>【114.35】</v>
      </c>
      <c r="AI6" s="36">
        <f>IF(AI7="",NA(),AI7)</f>
        <v>0.25</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16128.78</v>
      </c>
      <c r="AU6" s="36">
        <f t="shared" ref="AU6:BC6" si="6">IF(AU7="",NA(),AU7)</f>
        <v>4341.6099999999997</v>
      </c>
      <c r="AV6" s="36">
        <f t="shared" si="6"/>
        <v>362.16</v>
      </c>
      <c r="AW6" s="36">
        <f t="shared" si="6"/>
        <v>391.69</v>
      </c>
      <c r="AX6" s="36">
        <f t="shared" si="6"/>
        <v>424.09</v>
      </c>
      <c r="AY6" s="36">
        <f t="shared" si="6"/>
        <v>915.5</v>
      </c>
      <c r="AZ6" s="36">
        <f t="shared" si="6"/>
        <v>963.24</v>
      </c>
      <c r="BA6" s="36">
        <f t="shared" si="6"/>
        <v>381.53</v>
      </c>
      <c r="BB6" s="36">
        <f t="shared" si="6"/>
        <v>391.54</v>
      </c>
      <c r="BC6" s="36">
        <f t="shared" si="6"/>
        <v>384.34</v>
      </c>
      <c r="BD6" s="35" t="str">
        <f>IF(BD7="","",IF(BD7="-","【-】","【"&amp;SUBSTITUTE(TEXT(BD7,"#,##0.00"),"-","△")&amp;"】"))</f>
        <v>【262.87】</v>
      </c>
      <c r="BE6" s="36">
        <f>IF(BE7="",NA(),BE7)</f>
        <v>572</v>
      </c>
      <c r="BF6" s="36">
        <f t="shared" ref="BF6:BN6" si="7">IF(BF7="",NA(),BF7)</f>
        <v>540.64</v>
      </c>
      <c r="BG6" s="36">
        <f t="shared" si="7"/>
        <v>518.6</v>
      </c>
      <c r="BH6" s="36">
        <f t="shared" si="7"/>
        <v>487.41</v>
      </c>
      <c r="BI6" s="36">
        <f t="shared" si="7"/>
        <v>454.44</v>
      </c>
      <c r="BJ6" s="36">
        <f t="shared" si="7"/>
        <v>404.78</v>
      </c>
      <c r="BK6" s="36">
        <f t="shared" si="7"/>
        <v>400.38</v>
      </c>
      <c r="BL6" s="36">
        <f t="shared" si="7"/>
        <v>393.27</v>
      </c>
      <c r="BM6" s="36">
        <f t="shared" si="7"/>
        <v>386.97</v>
      </c>
      <c r="BN6" s="36">
        <f t="shared" si="7"/>
        <v>380.58</v>
      </c>
      <c r="BO6" s="35" t="str">
        <f>IF(BO7="","",IF(BO7="-","【-】","【"&amp;SUBSTITUTE(TEXT(BO7,"#,##0.00"),"-","△")&amp;"】"))</f>
        <v>【270.87】</v>
      </c>
      <c r="BP6" s="36">
        <f>IF(BP7="",NA(),BP7)</f>
        <v>84.55</v>
      </c>
      <c r="BQ6" s="36">
        <f t="shared" ref="BQ6:BY6" si="8">IF(BQ7="",NA(),BQ7)</f>
        <v>85.1</v>
      </c>
      <c r="BR6" s="36">
        <f t="shared" si="8"/>
        <v>87.02</v>
      </c>
      <c r="BS6" s="36">
        <f t="shared" si="8"/>
        <v>85.13</v>
      </c>
      <c r="BT6" s="36">
        <f t="shared" si="8"/>
        <v>85.52</v>
      </c>
      <c r="BU6" s="36">
        <f t="shared" si="8"/>
        <v>98.07</v>
      </c>
      <c r="BV6" s="36">
        <f t="shared" si="8"/>
        <v>96.56</v>
      </c>
      <c r="BW6" s="36">
        <f t="shared" si="8"/>
        <v>100.47</v>
      </c>
      <c r="BX6" s="36">
        <f t="shared" si="8"/>
        <v>101.72</v>
      </c>
      <c r="BY6" s="36">
        <f t="shared" si="8"/>
        <v>102.38</v>
      </c>
      <c r="BZ6" s="35" t="str">
        <f>IF(BZ7="","",IF(BZ7="-","【-】","【"&amp;SUBSTITUTE(TEXT(BZ7,"#,##0.00"),"-","△")&amp;"】"))</f>
        <v>【105.59】</v>
      </c>
      <c r="CA6" s="36">
        <f>IF(CA7="",NA(),CA7)</f>
        <v>341.55</v>
      </c>
      <c r="CB6" s="36">
        <f t="shared" ref="CB6:CJ6" si="9">IF(CB7="",NA(),CB7)</f>
        <v>339.79</v>
      </c>
      <c r="CC6" s="36">
        <f t="shared" si="9"/>
        <v>333.1</v>
      </c>
      <c r="CD6" s="36">
        <f t="shared" si="9"/>
        <v>340.1</v>
      </c>
      <c r="CE6" s="36">
        <f t="shared" si="9"/>
        <v>339.67</v>
      </c>
      <c r="CF6" s="36">
        <f t="shared" si="9"/>
        <v>172.26</v>
      </c>
      <c r="CG6" s="36">
        <f t="shared" si="9"/>
        <v>177.14</v>
      </c>
      <c r="CH6" s="36">
        <f t="shared" si="9"/>
        <v>169.82</v>
      </c>
      <c r="CI6" s="36">
        <f t="shared" si="9"/>
        <v>168.2</v>
      </c>
      <c r="CJ6" s="36">
        <f t="shared" si="9"/>
        <v>168.67</v>
      </c>
      <c r="CK6" s="35" t="str">
        <f>IF(CK7="","",IF(CK7="-","【-】","【"&amp;SUBSTITUTE(TEXT(CK7,"#,##0.00"),"-","△")&amp;"】"))</f>
        <v>【163.27】</v>
      </c>
      <c r="CL6" s="36">
        <f>IF(CL7="",NA(),CL7)</f>
        <v>75.91</v>
      </c>
      <c r="CM6" s="36">
        <f t="shared" ref="CM6:CU6" si="10">IF(CM7="",NA(),CM7)</f>
        <v>72.39</v>
      </c>
      <c r="CN6" s="36">
        <f t="shared" si="10"/>
        <v>68.599999999999994</v>
      </c>
      <c r="CO6" s="36">
        <f t="shared" si="10"/>
        <v>67.260000000000005</v>
      </c>
      <c r="CP6" s="36">
        <f t="shared" si="10"/>
        <v>66.680000000000007</v>
      </c>
      <c r="CQ6" s="36">
        <f t="shared" si="10"/>
        <v>55.68</v>
      </c>
      <c r="CR6" s="36">
        <f t="shared" si="10"/>
        <v>55.64</v>
      </c>
      <c r="CS6" s="36">
        <f t="shared" si="10"/>
        <v>55.13</v>
      </c>
      <c r="CT6" s="36">
        <f t="shared" si="10"/>
        <v>54.77</v>
      </c>
      <c r="CU6" s="36">
        <f t="shared" si="10"/>
        <v>54.92</v>
      </c>
      <c r="CV6" s="35" t="str">
        <f>IF(CV7="","",IF(CV7="-","【-】","【"&amp;SUBSTITUTE(TEXT(CV7,"#,##0.00"),"-","△")&amp;"】"))</f>
        <v>【59.94】</v>
      </c>
      <c r="CW6" s="36">
        <f>IF(CW7="",NA(),CW7)</f>
        <v>72.849999999999994</v>
      </c>
      <c r="CX6" s="36">
        <f t="shared" ref="CX6:DF6" si="11">IF(CX7="",NA(),CX7)</f>
        <v>74.31</v>
      </c>
      <c r="CY6" s="36">
        <f t="shared" si="11"/>
        <v>76.62</v>
      </c>
      <c r="CZ6" s="36">
        <f t="shared" si="11"/>
        <v>77.63</v>
      </c>
      <c r="DA6" s="36">
        <f t="shared" si="11"/>
        <v>77.900000000000006</v>
      </c>
      <c r="DB6" s="36">
        <f t="shared" si="11"/>
        <v>83.18</v>
      </c>
      <c r="DC6" s="36">
        <f t="shared" si="11"/>
        <v>83.09</v>
      </c>
      <c r="DD6" s="36">
        <f t="shared" si="11"/>
        <v>83</v>
      </c>
      <c r="DE6" s="36">
        <f t="shared" si="11"/>
        <v>82.89</v>
      </c>
      <c r="DF6" s="36">
        <f t="shared" si="11"/>
        <v>82.66</v>
      </c>
      <c r="DG6" s="35" t="str">
        <f>IF(DG7="","",IF(DG7="-","【-】","【"&amp;SUBSTITUTE(TEXT(DG7,"#,##0.00"),"-","△")&amp;"】"))</f>
        <v>【90.22】</v>
      </c>
      <c r="DH6" s="36">
        <f>IF(DH7="",NA(),DH7)</f>
        <v>46.53</v>
      </c>
      <c r="DI6" s="36">
        <f t="shared" ref="DI6:DQ6" si="12">IF(DI7="",NA(),DI7)</f>
        <v>48.07</v>
      </c>
      <c r="DJ6" s="36">
        <f t="shared" si="12"/>
        <v>54.03</v>
      </c>
      <c r="DK6" s="36">
        <f t="shared" si="12"/>
        <v>56.17</v>
      </c>
      <c r="DL6" s="36">
        <f t="shared" si="12"/>
        <v>58.34</v>
      </c>
      <c r="DM6" s="36">
        <f t="shared" si="12"/>
        <v>38.07</v>
      </c>
      <c r="DN6" s="36">
        <f t="shared" si="12"/>
        <v>39.06</v>
      </c>
      <c r="DO6" s="36">
        <f t="shared" si="12"/>
        <v>46.66</v>
      </c>
      <c r="DP6" s="36">
        <f t="shared" si="12"/>
        <v>47.46</v>
      </c>
      <c r="DQ6" s="36">
        <f t="shared" si="12"/>
        <v>48.49</v>
      </c>
      <c r="DR6" s="35" t="str">
        <f>IF(DR7="","",IF(DR7="-","【-】","【"&amp;SUBSTITUTE(TEXT(DR7,"#,##0.00"),"-","△")&amp;"】"))</f>
        <v>【47.91】</v>
      </c>
      <c r="DS6" s="36">
        <f>IF(DS7="",NA(),DS7)</f>
        <v>0.32</v>
      </c>
      <c r="DT6" s="36">
        <f t="shared" ref="DT6:EB6" si="13">IF(DT7="",NA(),DT7)</f>
        <v>0.35</v>
      </c>
      <c r="DU6" s="36">
        <f t="shared" si="13"/>
        <v>0.35</v>
      </c>
      <c r="DV6" s="36">
        <f t="shared" si="13"/>
        <v>0.35</v>
      </c>
      <c r="DW6" s="36">
        <f t="shared" si="13"/>
        <v>0.14000000000000001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0.37</v>
      </c>
      <c r="EE6" s="36">
        <f t="shared" ref="EE6:EM6" si="14">IF(EE7="",NA(),EE7)</f>
        <v>0.35</v>
      </c>
      <c r="EF6" s="36">
        <f t="shared" si="14"/>
        <v>0.38</v>
      </c>
      <c r="EG6" s="36">
        <f t="shared" si="14"/>
        <v>0.16</v>
      </c>
      <c r="EH6" s="36">
        <f t="shared" si="14"/>
        <v>0.48</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432121</v>
      </c>
      <c r="D7" s="38">
        <v>46</v>
      </c>
      <c r="E7" s="38">
        <v>1</v>
      </c>
      <c r="F7" s="38">
        <v>0</v>
      </c>
      <c r="G7" s="38">
        <v>1</v>
      </c>
      <c r="H7" s="38" t="s">
        <v>105</v>
      </c>
      <c r="I7" s="38" t="s">
        <v>106</v>
      </c>
      <c r="J7" s="38" t="s">
        <v>107</v>
      </c>
      <c r="K7" s="38" t="s">
        <v>108</v>
      </c>
      <c r="L7" s="38" t="s">
        <v>109</v>
      </c>
      <c r="M7" s="38"/>
      <c r="N7" s="39" t="s">
        <v>110</v>
      </c>
      <c r="O7" s="39">
        <v>55.43</v>
      </c>
      <c r="P7" s="39">
        <v>89.72</v>
      </c>
      <c r="Q7" s="39">
        <v>6264</v>
      </c>
      <c r="R7" s="39">
        <v>28520</v>
      </c>
      <c r="S7" s="39">
        <v>126.91</v>
      </c>
      <c r="T7" s="39">
        <v>224.73</v>
      </c>
      <c r="U7" s="39">
        <v>25415</v>
      </c>
      <c r="V7" s="39">
        <v>126.06</v>
      </c>
      <c r="W7" s="39">
        <v>201.61</v>
      </c>
      <c r="X7" s="39">
        <v>101.1</v>
      </c>
      <c r="Y7" s="39">
        <v>101.91</v>
      </c>
      <c r="Z7" s="39">
        <v>103.65</v>
      </c>
      <c r="AA7" s="39">
        <v>107.86</v>
      </c>
      <c r="AB7" s="39">
        <v>111.26</v>
      </c>
      <c r="AC7" s="39">
        <v>107.57</v>
      </c>
      <c r="AD7" s="39">
        <v>106.55</v>
      </c>
      <c r="AE7" s="39">
        <v>110.01</v>
      </c>
      <c r="AF7" s="39">
        <v>111.21</v>
      </c>
      <c r="AG7" s="39">
        <v>111.71</v>
      </c>
      <c r="AH7" s="39">
        <v>114.35</v>
      </c>
      <c r="AI7" s="39">
        <v>0.25</v>
      </c>
      <c r="AJ7" s="39">
        <v>0</v>
      </c>
      <c r="AK7" s="39">
        <v>0</v>
      </c>
      <c r="AL7" s="39">
        <v>0</v>
      </c>
      <c r="AM7" s="39">
        <v>0</v>
      </c>
      <c r="AN7" s="39">
        <v>9.34</v>
      </c>
      <c r="AO7" s="39">
        <v>9.56</v>
      </c>
      <c r="AP7" s="39">
        <v>2.8</v>
      </c>
      <c r="AQ7" s="39">
        <v>1.93</v>
      </c>
      <c r="AR7" s="39">
        <v>1.72</v>
      </c>
      <c r="AS7" s="39">
        <v>0.79</v>
      </c>
      <c r="AT7" s="39">
        <v>16128.78</v>
      </c>
      <c r="AU7" s="39">
        <v>4341.6099999999997</v>
      </c>
      <c r="AV7" s="39">
        <v>362.16</v>
      </c>
      <c r="AW7" s="39">
        <v>391.69</v>
      </c>
      <c r="AX7" s="39">
        <v>424.09</v>
      </c>
      <c r="AY7" s="39">
        <v>915.5</v>
      </c>
      <c r="AZ7" s="39">
        <v>963.24</v>
      </c>
      <c r="BA7" s="39">
        <v>381.53</v>
      </c>
      <c r="BB7" s="39">
        <v>391.54</v>
      </c>
      <c r="BC7" s="39">
        <v>384.34</v>
      </c>
      <c r="BD7" s="39">
        <v>262.87</v>
      </c>
      <c r="BE7" s="39">
        <v>572</v>
      </c>
      <c r="BF7" s="39">
        <v>540.64</v>
      </c>
      <c r="BG7" s="39">
        <v>518.6</v>
      </c>
      <c r="BH7" s="39">
        <v>487.41</v>
      </c>
      <c r="BI7" s="39">
        <v>454.44</v>
      </c>
      <c r="BJ7" s="39">
        <v>404.78</v>
      </c>
      <c r="BK7" s="39">
        <v>400.38</v>
      </c>
      <c r="BL7" s="39">
        <v>393.27</v>
      </c>
      <c r="BM7" s="39">
        <v>386.97</v>
      </c>
      <c r="BN7" s="39">
        <v>380.58</v>
      </c>
      <c r="BO7" s="39">
        <v>270.87</v>
      </c>
      <c r="BP7" s="39">
        <v>84.55</v>
      </c>
      <c r="BQ7" s="39">
        <v>85.1</v>
      </c>
      <c r="BR7" s="39">
        <v>87.02</v>
      </c>
      <c r="BS7" s="39">
        <v>85.13</v>
      </c>
      <c r="BT7" s="39">
        <v>85.52</v>
      </c>
      <c r="BU7" s="39">
        <v>98.07</v>
      </c>
      <c r="BV7" s="39">
        <v>96.56</v>
      </c>
      <c r="BW7" s="39">
        <v>100.47</v>
      </c>
      <c r="BX7" s="39">
        <v>101.72</v>
      </c>
      <c r="BY7" s="39">
        <v>102.38</v>
      </c>
      <c r="BZ7" s="39">
        <v>105.59</v>
      </c>
      <c r="CA7" s="39">
        <v>341.55</v>
      </c>
      <c r="CB7" s="39">
        <v>339.79</v>
      </c>
      <c r="CC7" s="39">
        <v>333.1</v>
      </c>
      <c r="CD7" s="39">
        <v>340.1</v>
      </c>
      <c r="CE7" s="39">
        <v>339.67</v>
      </c>
      <c r="CF7" s="39">
        <v>172.26</v>
      </c>
      <c r="CG7" s="39">
        <v>177.14</v>
      </c>
      <c r="CH7" s="39">
        <v>169.82</v>
      </c>
      <c r="CI7" s="39">
        <v>168.2</v>
      </c>
      <c r="CJ7" s="39">
        <v>168.67</v>
      </c>
      <c r="CK7" s="39">
        <v>163.27000000000001</v>
      </c>
      <c r="CL7" s="39">
        <v>75.91</v>
      </c>
      <c r="CM7" s="39">
        <v>72.39</v>
      </c>
      <c r="CN7" s="39">
        <v>68.599999999999994</v>
      </c>
      <c r="CO7" s="39">
        <v>67.260000000000005</v>
      </c>
      <c r="CP7" s="39">
        <v>66.680000000000007</v>
      </c>
      <c r="CQ7" s="39">
        <v>55.68</v>
      </c>
      <c r="CR7" s="39">
        <v>55.64</v>
      </c>
      <c r="CS7" s="39">
        <v>55.13</v>
      </c>
      <c r="CT7" s="39">
        <v>54.77</v>
      </c>
      <c r="CU7" s="39">
        <v>54.92</v>
      </c>
      <c r="CV7" s="39">
        <v>59.94</v>
      </c>
      <c r="CW7" s="39">
        <v>72.849999999999994</v>
      </c>
      <c r="CX7" s="39">
        <v>74.31</v>
      </c>
      <c r="CY7" s="39">
        <v>76.62</v>
      </c>
      <c r="CZ7" s="39">
        <v>77.63</v>
      </c>
      <c r="DA7" s="39">
        <v>77.900000000000006</v>
      </c>
      <c r="DB7" s="39">
        <v>83.18</v>
      </c>
      <c r="DC7" s="39">
        <v>83.09</v>
      </c>
      <c r="DD7" s="39">
        <v>83</v>
      </c>
      <c r="DE7" s="39">
        <v>82.89</v>
      </c>
      <c r="DF7" s="39">
        <v>82.66</v>
      </c>
      <c r="DG7" s="39">
        <v>90.22</v>
      </c>
      <c r="DH7" s="39">
        <v>46.53</v>
      </c>
      <c r="DI7" s="39">
        <v>48.07</v>
      </c>
      <c r="DJ7" s="39">
        <v>54.03</v>
      </c>
      <c r="DK7" s="39">
        <v>56.17</v>
      </c>
      <c r="DL7" s="39">
        <v>58.34</v>
      </c>
      <c r="DM7" s="39">
        <v>38.07</v>
      </c>
      <c r="DN7" s="39">
        <v>39.06</v>
      </c>
      <c r="DO7" s="39">
        <v>46.66</v>
      </c>
      <c r="DP7" s="39">
        <v>47.46</v>
      </c>
      <c r="DQ7" s="39">
        <v>48.49</v>
      </c>
      <c r="DR7" s="39">
        <v>47.91</v>
      </c>
      <c r="DS7" s="39">
        <v>0.32</v>
      </c>
      <c r="DT7" s="39">
        <v>0.35</v>
      </c>
      <c r="DU7" s="39">
        <v>0.35</v>
      </c>
      <c r="DV7" s="39">
        <v>0.35</v>
      </c>
      <c r="DW7" s="39">
        <v>0.14000000000000001</v>
      </c>
      <c r="DX7" s="39">
        <v>7.73</v>
      </c>
      <c r="DY7" s="39">
        <v>8.8699999999999992</v>
      </c>
      <c r="DZ7" s="39">
        <v>9.85</v>
      </c>
      <c r="EA7" s="39">
        <v>9.7100000000000009</v>
      </c>
      <c r="EB7" s="39">
        <v>12.79</v>
      </c>
      <c r="EC7" s="39">
        <v>15</v>
      </c>
      <c r="ED7" s="39">
        <v>0.37</v>
      </c>
      <c r="EE7" s="39">
        <v>0.35</v>
      </c>
      <c r="EF7" s="39">
        <v>0.38</v>
      </c>
      <c r="EG7" s="39">
        <v>0.16</v>
      </c>
      <c r="EH7" s="39">
        <v>0.48</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直</cp:lastModifiedBy>
  <cp:lastPrinted>2018-02-07T08:11:20Z</cp:lastPrinted>
  <dcterms:created xsi:type="dcterms:W3CDTF">2017-12-25T01:37:34Z</dcterms:created>
  <dcterms:modified xsi:type="dcterms:W3CDTF">2018-02-21T04:23:22Z</dcterms:modified>
  <cp:category/>
</cp:coreProperties>
</file>