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0783\Downloads\"/>
    </mc:Choice>
  </mc:AlternateContent>
  <xr:revisionPtr revIDLastSave="0" documentId="13_ncr:1_{D033E985-857D-4354-8EE1-75B9F2B5518C}" xr6:coauthVersionLast="47" xr6:coauthVersionMax="47" xr10:uidLastSave="{00000000-0000-0000-0000-000000000000}"/>
  <bookViews>
    <workbookView xWindow="-120" yWindow="-120" windowWidth="29040" windowHeight="1572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BG34" i="10" l="1"/>
  <c r="AO36" i="10"/>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E39" i="10"/>
  <c r="AM39" i="10"/>
  <c r="U39" i="10"/>
  <c r="C39" i="10"/>
  <c r="CO38" i="10"/>
  <c r="BE38" i="10"/>
  <c r="AM38" i="10"/>
  <c r="U38" i="10"/>
  <c r="C38" i="10"/>
  <c r="CO37" i="10"/>
  <c r="BE37" i="10"/>
  <c r="AM37" i="10"/>
  <c r="U37" i="10"/>
  <c r="CO36" i="10"/>
  <c r="BE36" i="10"/>
  <c r="CO35" i="10"/>
  <c r="BE35" i="10"/>
  <c r="CO34" i="10"/>
  <c r="BW34" i="10"/>
  <c r="BW35" i="10" s="1"/>
  <c r="BW36" i="10" s="1"/>
  <c r="BW37" i="10" s="1"/>
  <c r="BW38" i="10" s="1"/>
  <c r="BW39" i="10" s="1"/>
  <c r="C34" i="10"/>
  <c r="C35" i="10" l="1"/>
  <c r="C36" i="10" s="1"/>
  <c r="C37" i="10" s="1"/>
  <c r="U34" i="10"/>
  <c r="U35" i="10" s="1"/>
  <c r="U36"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AM34" i="10" l="1"/>
  <c r="AM35" i="10" s="1"/>
  <c r="AM36" i="10" s="1"/>
  <c r="BE34" i="10"/>
</calcChain>
</file>

<file path=xl/sharedStrings.xml><?xml version="1.0" encoding="utf-8"?>
<sst xmlns="http://schemas.openxmlformats.org/spreadsheetml/2006/main" count="1162" uniqueCount="577">
  <si>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</si>
  <si>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</si>
  <si>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</si>
  <si>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</si>
  <si>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</si>
  <si>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</si>
  <si>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</si>
  <si>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</si>
  <si>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</si>
  <si>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</si>
  <si>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</si>
  <si>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</si>
  <si>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</si>
  <si>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</si>
  <si>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</si>
  <si>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</si>
  <si>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</si>
  <si>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</si>
  <si>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</si>
  <si>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</si>
  <si>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</si>
  <si>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</si>
  <si>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</si>
  <si>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</si>
  <si>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</si>
  <si>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</si>
  <si>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</si>
  <si>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</si>
  <si>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</si>
  <si>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</si>
  <si>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</si>
  <si>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</si>
  <si>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</si>
  <si>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</si>
  <si>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</si>
  <si>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</si>
  <si>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</si>
  <si>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</si>
  <si>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</si>
  <si>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</si>
  <si>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</si>
  <si>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</si>
  <si>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</si>
  <si>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</si>
  <si>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</si>
  <si>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</si>
  <si>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</si>
  <si>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</si>
  <si>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</si>
  <si>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</si>
  <si>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</si>
  <si>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</si>
  <si>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</si>
  <si>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</si>
  <si>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</si>
  <si>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</si>
  <si>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</si>
  <si>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</si>
  <si>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</si>
  <si>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</si>
  <si>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</si>
  <si>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</si>
  <si>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</si>
  <si>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</si>
  <si>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</si>
  <si>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</si>
  <si>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</si>
  <si>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</si>
  <si>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</si>
  <si>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</si>
  <si>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</si>
  <si>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</si>
  <si>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</si>
  <si>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</si>
  <si>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</si>
  <si>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</si>
  <si>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</si>
  <si>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</si>
  <si>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</si>
  <si>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熊本県</t>
    <phoneticPr fontId="5"/>
  </si>
  <si>
    <t>市町村類型</t>
    <phoneticPr fontId="5"/>
  </si>
  <si>
    <t>Ⅰ－１</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</si>
  <si>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</si>
  <si>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</si>
  <si>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</si>
  <si>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</si>
  <si>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</si>
  <si>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</si>
  <si>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</si>
  <si>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</si>
  <si>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</si>
  <si>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</si>
  <si>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</si>
  <si>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</si>
  <si>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上天草市</t>
    <phoneticPr fontId="5"/>
  </si>
  <si>
    <t>地方交付税種地</t>
    <rPh sb="0" eb="2">
      <t>チホウ</t>
    </rPh>
    <rPh sb="2" eb="5">
      <t>コウフゼイ</t>
    </rPh>
    <rPh sb="5" eb="6">
      <t>シュ</t>
    </rPh>
    <rPh sb="6" eb="7">
      <t>チ</t>
    </rPh>
    <phoneticPr fontId="5"/>
  </si>
  <si>
    <t>1-1</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</si>
  <si>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</si>
  <si>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</si>
  <si>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</si>
  <si>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</si>
  <si>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</si>
  <si>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</si>
  <si>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</si>
  <si>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</si>
  <si>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</si>
  <si>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</si>
  <si>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</si>
  <si>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</si>
  <si>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</si>
  <si>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</si>
  <si>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</si>
  <si>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</si>
  <si>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</si>
  <si>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</si>
  <si>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</si>
  <si>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</si>
  <si>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</si>
  <si>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-9.0</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</si>
  <si>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</si>
  <si>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</si>
  <si>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</si>
  <si>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</si>
  <si>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</si>
  <si>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</si>
  <si>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</si>
  <si>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</si>
  <si>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</si>
  <si>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</si>
  <si>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</si>
  <si>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</si>
  <si>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</si>
  <si>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</si>
  <si>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</si>
  <si>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</si>
  <si>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</si>
  <si>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</si>
  <si>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</si>
  <si>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</si>
  <si>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</si>
  <si>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</si>
  <si>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-2.9</t>
    <phoneticPr fontId="5"/>
  </si>
  <si>
    <t>基準財政需要額</t>
    <phoneticPr fontId="25"/>
  </si>
  <si>
    <t>うち日本人(％)</t>
    <phoneticPr fontId="5"/>
  </si>
  <si>
    <t>-3.0</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</si>
  <si>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</si>
  <si>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</si>
  <si>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</si>
  <si>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</si>
  <si>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</si>
  <si>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</si>
  <si>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</si>
  <si>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</si>
  <si>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</si>
  <si>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</si>
  <si>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</si>
  <si>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</si>
  <si>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</si>
  <si>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</si>
  <si>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</si>
  <si>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</si>
  <si>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</si>
  <si>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</si>
  <si>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</si>
  <si>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</si>
  <si>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</si>
  <si>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</si>
  <si>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</si>
  <si>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</si>
  <si>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</si>
  <si>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</si>
  <si>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</si>
  <si>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</si>
  <si>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</si>
  <si>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</si>
  <si>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</si>
  <si>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</si>
  <si>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</si>
  <si>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</si>
  <si>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</si>
  <si>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</si>
  <si>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</si>
  <si>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</si>
  <si>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</si>
  <si>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</si>
  <si>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</si>
  <si>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</si>
  <si>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</si>
  <si>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</si>
  <si>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</si>
  <si>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</si>
  <si>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</si>
  <si>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</si>
  <si>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</si>
  <si>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</si>
  <si>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</si>
  <si>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</si>
  <si>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</si>
  <si>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</si>
  <si>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</si>
  <si>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</si>
  <si>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</si>
  <si>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</si>
  <si>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熊本県上天草市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</si>
  <si>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</si>
  <si>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</si>
  <si>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</si>
  <si>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</si>
  <si>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</si>
  <si>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</si>
  <si>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</si>
  <si>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</si>
  <si>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</si>
  <si>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</si>
  <si>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</si>
  <si>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</si>
  <si>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</si>
  <si>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</si>
  <si>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</si>
  <si>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</si>
  <si>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</si>
  <si>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</si>
  <si>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</si>
  <si>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</si>
  <si>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</si>
  <si>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</si>
  <si>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</si>
  <si>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</si>
  <si>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</si>
  <si>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</si>
  <si>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</si>
  <si>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</si>
  <si>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</si>
  <si>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</si>
  <si>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</si>
  <si>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</si>
  <si>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</si>
  <si>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</si>
  <si>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</si>
  <si>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</si>
  <si>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</si>
  <si>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</si>
  <si>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</si>
  <si>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</si>
  <si>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</si>
  <si>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</si>
  <si>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</si>
  <si>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</si>
  <si>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</si>
  <si>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</si>
  <si>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</si>
  <si>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</si>
  <si>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</si>
  <si>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</si>
  <si>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</si>
  <si>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</si>
  <si>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</si>
  <si>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</si>
  <si>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</si>
  <si>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</si>
  <si>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</si>
  <si>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</si>
  <si>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</si>
  <si>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</si>
  <si>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</si>
  <si>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</si>
  <si>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</si>
  <si>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</si>
  <si>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</si>
  <si>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</si>
  <si>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</si>
  <si>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</si>
  <si>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</si>
  <si>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</si>
  <si>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</si>
  <si>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</si>
  <si>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</si>
  <si>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</si>
  <si>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</si>
  <si>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</si>
  <si>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</si>
  <si>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</si>
  <si>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</si>
  <si>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</si>
  <si>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</si>
  <si>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</si>
  <si>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</si>
  <si>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</si>
  <si>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</si>
  <si>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</si>
  <si>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</si>
  <si>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</si>
  <si>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</si>
  <si>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</si>
  <si>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</si>
  <si>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</si>
  <si>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</si>
  <si>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</si>
  <si>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</si>
  <si>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</si>
  <si>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</si>
  <si>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</si>
  <si>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</si>
  <si>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</si>
  <si>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</si>
  <si>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</si>
  <si>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</si>
  <si>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</si>
  <si>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</si>
  <si>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</si>
  <si>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</si>
  <si>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</si>
  <si>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</si>
  <si>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</si>
  <si>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</si>
  <si>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</si>
  <si>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</si>
  <si>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</si>
  <si>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</si>
  <si>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病院</t>
    <phoneticPr fontId="5"/>
  </si>
  <si>
    <t>再差引収支</t>
    <rPh sb="0" eb="1">
      <t>サイ</t>
    </rPh>
    <rPh sb="1" eb="3">
      <t>サシヒキ</t>
    </rPh>
    <rPh sb="3" eb="5">
      <t>シュウシ</t>
    </rPh>
    <phoneticPr fontId="5"/>
  </si>
  <si>
    <t>　　うち一部事務組合負担金</t>
    <phoneticPr fontId="5"/>
  </si>
  <si>
    <t>地方債</t>
  </si>
  <si>
    <t>下水道</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</si>
  <si>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</si>
  <si>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</si>
  <si>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</si>
  <si>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</si>
  <si>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</si>
  <si>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</si>
  <si>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</si>
  <si>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</si>
  <si>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</si>
  <si>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</si>
  <si>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</si>
  <si>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</si>
  <si>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</si>
  <si>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</si>
  <si>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</si>
  <si>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</si>
  <si>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</si>
  <si>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</si>
  <si>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</si>
  <si>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</si>
  <si>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</si>
  <si>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</si>
  <si>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</si>
  <si>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</si>
  <si>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</si>
  <si>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</si>
  <si>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</si>
  <si>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</si>
  <si>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</si>
  <si>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</si>
  <si>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熊本県上天草市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</si>
  <si>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</si>
  <si>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</si>
  <si>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</si>
  <si>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</si>
  <si>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</si>
  <si>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</si>
  <si>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</si>
  <si>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</si>
  <si>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</si>
  <si>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</si>
  <si>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</si>
  <si>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</si>
  <si>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</si>
  <si>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</si>
  <si>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</si>
  <si>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</si>
  <si>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</si>
  <si>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</si>
  <si>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</si>
  <si>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</si>
  <si>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診療所特別会計</t>
    <phoneticPr fontId="5"/>
  </si>
  <si>
    <t>斎場特別会計</t>
    <phoneticPr fontId="5"/>
  </si>
  <si>
    <t>天草四郎ミュージアム特別会計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</si>
  <si>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</si>
  <si>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</si>
  <si>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</si>
  <si>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</si>
  <si>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</si>
  <si>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</si>
  <si>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</si>
  <si>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</si>
  <si>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</si>
  <si>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</si>
  <si>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</si>
  <si>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</si>
  <si>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</si>
  <si>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国民健康保険（事業勘定）特別会計</t>
    <phoneticPr fontId="5"/>
  </si>
  <si>
    <t>介護保険特別会計</t>
    <phoneticPr fontId="5"/>
  </si>
  <si>
    <t>後期高齢者医療特別会計</t>
    <phoneticPr fontId="5"/>
  </si>
  <si>
    <t>水道事業会計</t>
    <phoneticPr fontId="5"/>
  </si>
  <si>
    <t>法適用企業</t>
    <phoneticPr fontId="5"/>
  </si>
  <si>
    <t>病院事業会計</t>
    <phoneticPr fontId="5"/>
  </si>
  <si>
    <t>下水道事業会計</t>
    <phoneticPr fontId="5"/>
  </si>
  <si>
    <t>電気事業特別会計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</si>
  <si>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</si>
  <si>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</si>
  <si>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</si>
  <si>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</si>
  <si>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</si>
  <si>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</si>
  <si>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</si>
  <si>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</si>
  <si>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</si>
  <si>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</si>
  <si>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</si>
  <si>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</si>
  <si>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</si>
  <si>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</si>
  <si>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</si>
  <si>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</si>
  <si>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</si>
  <si>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</si>
  <si>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</si>
  <si>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</si>
  <si>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</si>
  <si>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</si>
  <si>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</si>
  <si>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</si>
  <si>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</si>
  <si>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</si>
  <si>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</si>
  <si>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</si>
  <si>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</si>
  <si>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</si>
  <si>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</si>
  <si>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</si>
  <si>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</si>
  <si>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</si>
  <si>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</si>
  <si>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</si>
  <si>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</si>
  <si>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</si>
  <si>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</si>
  <si>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</si>
  <si>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</si>
  <si>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</si>
  <si>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</si>
  <si>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</si>
  <si>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</si>
  <si>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</si>
  <si>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</si>
  <si>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</si>
  <si>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</si>
  <si>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</si>
  <si>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</si>
  <si>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</si>
  <si>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</si>
  <si>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</si>
  <si>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</si>
  <si>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</si>
  <si>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</si>
  <si>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</si>
  <si>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</si>
  <si>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</si>
  <si>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</si>
  <si>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</si>
  <si>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</si>
  <si>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</si>
  <si>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</si>
  <si>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</si>
  <si>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</si>
  <si>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</si>
  <si>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</si>
  <si>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</si>
  <si>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</si>
  <si>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</si>
  <si>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</si>
  <si>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</si>
  <si>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</si>
  <si>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</si>
  <si>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</si>
  <si>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</si>
  <si>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</si>
  <si>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</si>
  <si>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</si>
  <si>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</si>
  <si>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</si>
  <si>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</si>
  <si>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</si>
  <si>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</si>
  <si>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</si>
  <si>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</si>
  <si>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</si>
  <si>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</si>
  <si>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</si>
  <si>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</si>
  <si>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</si>
  <si>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</si>
  <si>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</si>
  <si>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</si>
  <si>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</si>
  <si>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</si>
  <si>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</si>
  <si>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</si>
  <si>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</si>
  <si>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</si>
  <si>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</si>
  <si>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</si>
  <si>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</si>
  <si>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</si>
  <si>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</si>
  <si>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</si>
  <si>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</si>
  <si>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</si>
  <si>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</si>
  <si>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</si>
  <si>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</si>
  <si>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</si>
  <si>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</si>
  <si>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</si>
  <si>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</si>
  <si>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</si>
  <si>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</si>
  <si>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</si>
  <si>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</si>
  <si>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</si>
  <si>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</si>
  <si>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</si>
  <si>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</si>
  <si>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</si>
  <si>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</si>
  <si>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</si>
  <si>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</si>
  <si>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</si>
  <si>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</si>
  <si>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</si>
  <si>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</si>
  <si>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</si>
  <si>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</si>
  <si>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</si>
  <si>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2.65</t>
  </si>
  <si>
    <t>▲ 0.32</t>
  </si>
  <si>
    <t>▲ 1.48</t>
  </si>
  <si>
    <t>病院事業会計</t>
  </si>
  <si>
    <t>水道事業会計</t>
  </si>
  <si>
    <t>一般会計</t>
  </si>
  <si>
    <t>国民健康保険（事業勘定）特別会計</t>
  </si>
  <si>
    <t>介護保険特別会計</t>
  </si>
  <si>
    <t>下水道事業会計</t>
  </si>
  <si>
    <t>電気事業特別会計</t>
  </si>
  <si>
    <t>後期高齢者医療特別会計</t>
  </si>
  <si>
    <t>その他会計（赤字）</t>
  </si>
  <si>
    <t>その他会計（黒字）</t>
  </si>
  <si>
    <t>R02</t>
    <phoneticPr fontId="5"/>
  </si>
  <si>
    <t>R03</t>
    <phoneticPr fontId="5"/>
  </si>
  <si>
    <t>R04</t>
    <phoneticPr fontId="5"/>
  </si>
  <si>
    <t>R05</t>
    <phoneticPr fontId="5"/>
  </si>
  <si>
    <t>R06</t>
    <phoneticPr fontId="5"/>
  </si>
  <si>
    <t>-</t>
    <phoneticPr fontId="2"/>
  </si>
  <si>
    <t>熊本県市町村総合事務組合</t>
    <rPh sb="0" eb="3">
      <t>クマモトケン</t>
    </rPh>
    <rPh sb="3" eb="6">
      <t>シチョウソン</t>
    </rPh>
    <rPh sb="6" eb="8">
      <t>ソウゴウ</t>
    </rPh>
    <rPh sb="8" eb="10">
      <t>ジム</t>
    </rPh>
    <rPh sb="10" eb="12">
      <t>クミアイ</t>
    </rPh>
    <phoneticPr fontId="2"/>
  </si>
  <si>
    <t>上天草衛生施設組合</t>
    <rPh sb="0" eb="3">
      <t>カミアマクサ</t>
    </rPh>
    <rPh sb="3" eb="5">
      <t>エイセイ</t>
    </rPh>
    <rPh sb="5" eb="7">
      <t>シセツ</t>
    </rPh>
    <rPh sb="7" eb="9">
      <t>クミアイ</t>
    </rPh>
    <phoneticPr fontId="2"/>
  </si>
  <si>
    <t>上天草・宇城水道企業団</t>
    <rPh sb="0" eb="3">
      <t>カミアマクサ</t>
    </rPh>
    <rPh sb="4" eb="6">
      <t>ウキ</t>
    </rPh>
    <rPh sb="6" eb="8">
      <t>スイドウ</t>
    </rPh>
    <rPh sb="8" eb="10">
      <t>キギョウ</t>
    </rPh>
    <rPh sb="10" eb="11">
      <t>ダン</t>
    </rPh>
    <phoneticPr fontId="2"/>
  </si>
  <si>
    <t>天草広域連合</t>
    <rPh sb="0" eb="2">
      <t>アマクサ</t>
    </rPh>
    <rPh sb="2" eb="4">
      <t>コウイキ</t>
    </rPh>
    <rPh sb="4" eb="6">
      <t>レンゴウ</t>
    </rPh>
    <phoneticPr fontId="2"/>
  </si>
  <si>
    <t>熊本県後期高齢者医療広域連合（一般会計）</t>
    <rPh sb="0" eb="3">
      <t>クマモトケン</t>
    </rPh>
    <rPh sb="3" eb="5">
      <t>コウキ</t>
    </rPh>
    <rPh sb="5" eb="8">
      <t>コウレイシャ</t>
    </rPh>
    <rPh sb="8" eb="10">
      <t>イリョウ</t>
    </rPh>
    <rPh sb="10" eb="12">
      <t>コウイキ</t>
    </rPh>
    <rPh sb="12" eb="14">
      <t>レンゴウ</t>
    </rPh>
    <rPh sb="15" eb="17">
      <t>イッパン</t>
    </rPh>
    <rPh sb="17" eb="19">
      <t>カイケイ</t>
    </rPh>
    <phoneticPr fontId="2"/>
  </si>
  <si>
    <t>熊本県後期高齢者医療広域連合（後期高齢者医療特別会計）</t>
    <rPh sb="0" eb="3">
      <t>クマモトケン</t>
    </rPh>
    <rPh sb="3" eb="5">
      <t>コウキ</t>
    </rPh>
    <rPh sb="5" eb="8">
      <t>コウレイシャ</t>
    </rPh>
    <rPh sb="8" eb="10">
      <t>イリョウ</t>
    </rPh>
    <rPh sb="10" eb="12">
      <t>コウイキ</t>
    </rPh>
    <rPh sb="12" eb="14">
      <t>レンゴウ</t>
    </rPh>
    <rPh sb="22" eb="24">
      <t>トクベツ</t>
    </rPh>
    <rPh sb="24" eb="26">
      <t>カイケイ</t>
    </rPh>
    <phoneticPr fontId="2"/>
  </si>
  <si>
    <t>上天草さんぱーる</t>
    <rPh sb="0" eb="3">
      <t>カミアマクサ</t>
    </rPh>
    <phoneticPr fontId="2"/>
  </si>
  <si>
    <t>ふるさと応援基金</t>
  </si>
  <si>
    <t>公共施設マネジメント基金</t>
  </si>
  <si>
    <t>地域振興基金</t>
  </si>
  <si>
    <t>地域福祉基金</t>
  </si>
  <si>
    <t>奨学基金</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</si>
  <si>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</si>
  <si>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</si>
  <si>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</si>
  <si>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</si>
  <si>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</si>
  <si>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</si>
  <si>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</si>
  <si>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</si>
  <si>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</si>
  <si>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　平成２８年度以降、将来負担比率はなく、今後も生じないと見込んでいる。
　有形固定資産減価償却率については、前述のとおり。</t>
    <rPh sb="1" eb="3">
      <t>ヘイセイ</t>
    </rPh>
    <rPh sb="5" eb="7">
      <t>ネンド</t>
    </rPh>
    <rPh sb="7" eb="9">
      <t>イコウ</t>
    </rPh>
    <rPh sb="10" eb="12">
      <t>ショウライ</t>
    </rPh>
    <rPh sb="12" eb="14">
      <t>フタン</t>
    </rPh>
    <rPh sb="14" eb="16">
      <t>ヒリツ</t>
    </rPh>
    <rPh sb="20" eb="22">
      <t>コンゴ</t>
    </rPh>
    <rPh sb="23" eb="24">
      <t>ショウ</t>
    </rPh>
    <rPh sb="28" eb="30">
      <t>ミコ</t>
    </rPh>
    <rPh sb="37" eb="39">
      <t>ユウケイ</t>
    </rPh>
    <rPh sb="39" eb="41">
      <t>コテイ</t>
    </rPh>
    <rPh sb="41" eb="43">
      <t>シサン</t>
    </rPh>
    <rPh sb="43" eb="45">
      <t>ゲンカ</t>
    </rPh>
    <rPh sb="45" eb="47">
      <t>ショウキャク</t>
    </rPh>
    <rPh sb="47" eb="48">
      <t>リツ</t>
    </rPh>
    <rPh sb="54" eb="56">
      <t>ゼンジュツ</t>
    </rPh>
    <phoneticPr fontId="5"/>
  </si>
  <si>
    <t>　平成２８年度以降、将来負担比率はなく、今後も生じないと見込んでいる。
　実質公債費比率は類似団体平均を上回っているが、前年度と同じ水準であり、早期健全化基準内で推移している。
　本市においては、過疎対策事業債などの交付税措置率が高く実質公債費比率への影響が小さい地方債を活用していることから、今後も適正範囲内で推移すると見込んでいる。</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</si>
</sst>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75">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0" fontId="13" fillId="0" borderId="11" xfId="1" applyFont="1" applyFill="1" applyBorder="1" applyAlignment="1">
      <alignment horizontal="center" vertical="center" wrapText="1"/>
    </xf>
    <xf numFmtId="0" fontId="13" fillId="0" borderId="47" xfId="1" applyFont="1" applyFill="1" applyBorder="1" applyAlignment="1">
      <alignment horizontal="center" vertical="center"/>
    </xf>
    <xf numFmtId="0" fontId="13" fillId="0" borderId="52" xfId="1" applyFont="1" applyFill="1" applyBorder="1" applyAlignment="1">
      <alignment horizontal="center" vertical="center"/>
    </xf>
    <xf numFmtId="0" fontId="13" fillId="0" borderId="1" xfId="1" applyFont="1" applyFill="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Font="1"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55" xfId="6" applyNumberFormat="1" applyFont="1" applyFill="1" applyBorder="1" applyAlignment="1">
      <alignment vertical="center"/>
    </xf>
    <xf numFmtId="180" fontId="17" fillId="0" borderId="58"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Fill="1" applyBorder="1" applyAlignment="1">
      <alignment vertical="center"/>
    </xf>
    <xf numFmtId="179" fontId="17" fillId="0" borderId="61" xfId="6" applyNumberFormat="1" applyFont="1" applyFill="1" applyBorder="1" applyAlignment="1">
      <alignment vertical="center"/>
    </xf>
    <xf numFmtId="180" fontId="17" fillId="0" borderId="59" xfId="6" applyNumberFormat="1" applyFont="1" applyFill="1" applyBorder="1" applyAlignment="1">
      <alignment vertical="center"/>
    </xf>
    <xf numFmtId="179" fontId="17" fillId="0" borderId="62" xfId="6" applyNumberFormat="1" applyFont="1" applyFill="1" applyBorder="1" applyAlignment="1">
      <alignment vertical="center"/>
    </xf>
    <xf numFmtId="180" fontId="17" fillId="0" borderId="63" xfId="6" applyNumberFormat="1" applyFont="1" applyFill="1" applyBorder="1" applyAlignment="1">
      <alignment vertical="center"/>
    </xf>
    <xf numFmtId="180" fontId="17" fillId="0" borderId="60" xfId="6" applyNumberFormat="1" applyFont="1" applyBorder="1" applyAlignment="1">
      <alignment vertical="center"/>
    </xf>
    <xf numFmtId="179" fontId="17" fillId="0" borderId="60"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5"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4"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5"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4"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4"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6" xfId="16" applyNumberFormat="1" applyFont="1" applyFill="1" applyBorder="1">
      <alignment vertical="center"/>
    </xf>
    <xf numFmtId="189" fontId="3" fillId="0" borderId="56"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6" xfId="16" applyFont="1" applyFill="1" applyBorder="1">
      <alignment vertical="center"/>
    </xf>
    <xf numFmtId="0" fontId="34" fillId="0" borderId="65" xfId="16" applyFont="1" applyFill="1" applyBorder="1">
      <alignment vertical="center"/>
    </xf>
    <xf numFmtId="0" fontId="1" fillId="0" borderId="56" xfId="17" applyFont="1" applyFill="1" applyBorder="1">
      <alignment vertical="center"/>
    </xf>
    <xf numFmtId="189" fontId="3" fillId="0" borderId="56" xfId="17" applyNumberFormat="1" applyFont="1" applyFill="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55" xfId="19" applyNumberFormat="1" applyFont="1" applyFill="1" applyBorder="1" applyAlignment="1">
      <alignment horizontal="right" vertical="center" shrinkToFit="1"/>
    </xf>
    <xf numFmtId="187" fontId="17" fillId="0" borderId="58"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Fill="1" applyBorder="1" applyAlignment="1">
      <alignment horizontal="right" vertical="center" shrinkToFit="1"/>
    </xf>
    <xf numFmtId="177" fontId="17" fillId="0" borderId="61" xfId="19" applyNumberFormat="1" applyFont="1" applyFill="1" applyBorder="1" applyAlignment="1">
      <alignment horizontal="right" vertical="center" shrinkToFit="1"/>
    </xf>
    <xf numFmtId="187" fontId="17" fillId="0" borderId="59" xfId="19" applyNumberFormat="1" applyFont="1" applyFill="1" applyBorder="1" applyAlignment="1">
      <alignment horizontal="right" vertical="center" shrinkToFit="1"/>
    </xf>
    <xf numFmtId="177" fontId="17" fillId="0" borderId="62" xfId="19" applyNumberFormat="1" applyFont="1" applyFill="1" applyBorder="1" applyAlignment="1">
      <alignment horizontal="right" vertical="center" shrinkToFit="1"/>
    </xf>
    <xf numFmtId="187" fontId="17" fillId="0" borderId="63" xfId="19" applyNumberFormat="1" applyFont="1" applyFill="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51" xfId="16" applyFont="1" applyBorder="1">
      <alignment vertical="center"/>
    </xf>
    <xf numFmtId="0" fontId="1" fillId="0" borderId="65"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6"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34" fillId="0" borderId="65"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Fill="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187" fontId="1" fillId="6" borderId="34" xfId="17" applyNumberFormat="1" applyFont="1" applyFill="1" applyBorder="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79" fontId="1" fillId="0" borderId="0" xfId="17" applyNumberFormat="1" applyFont="1" applyAlignment="1">
      <alignment horizontal="center" vertical="center" wrapText="1"/>
    </xf>
    <xf numFmtId="178" fontId="16" fillId="0" borderId="0" xfId="16"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A79576E5-5180-4D62-9EE7-72C68E7D229B}"/>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92632</c:v>
                </c:pt>
                <c:pt idx="1">
                  <c:v>96469</c:v>
                </c:pt>
                <c:pt idx="2">
                  <c:v>85743</c:v>
                </c:pt>
                <c:pt idx="3">
                  <c:v>92509</c:v>
                </c:pt>
                <c:pt idx="4">
                  <c:v>98544</c:v>
                </c:pt>
              </c:numCache>
            </c:numRef>
          </c:val>
          <c:smooth val="0"/>
          <c:extLst>
            <c:ext xmlns:c16="http://schemas.microsoft.com/office/drawing/2014/chart" uri="{C3380CC4-5D6E-409C-BE32-E72D297353CC}">
              <c16:uniqueId val="{00000000-2B7E-4748-ACB3-0717C3488011}"/>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90484</c:v>
                </c:pt>
                <c:pt idx="1">
                  <c:v>121035</c:v>
                </c:pt>
                <c:pt idx="2">
                  <c:v>110327</c:v>
                </c:pt>
                <c:pt idx="3">
                  <c:v>140797</c:v>
                </c:pt>
                <c:pt idx="4">
                  <c:v>151569</c:v>
                </c:pt>
              </c:numCache>
            </c:numRef>
          </c:val>
          <c:smooth val="0"/>
          <c:extLst>
            <c:ext xmlns:c16="http://schemas.microsoft.com/office/drawing/2014/chart" uri="{C3380CC4-5D6E-409C-BE32-E72D297353CC}">
              <c16:uniqueId val="{00000001-2B7E-4748-ACB3-0717C3488011}"/>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8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7.78</c:v>
                </c:pt>
                <c:pt idx="1">
                  <c:v>8.8699999999999992</c:v>
                </c:pt>
                <c:pt idx="2">
                  <c:v>9.65</c:v>
                </c:pt>
                <c:pt idx="3">
                  <c:v>8.41</c:v>
                </c:pt>
                <c:pt idx="4">
                  <c:v>6.83</c:v>
                </c:pt>
              </c:numCache>
            </c:numRef>
          </c:val>
          <c:extLst>
            <c:ext xmlns:c16="http://schemas.microsoft.com/office/drawing/2014/chart" uri="{C3380CC4-5D6E-409C-BE32-E72D297353CC}">
              <c16:uniqueId val="{00000000-4BBA-45E9-9BD3-9F15E62A19BF}"/>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26.18</c:v>
                </c:pt>
                <c:pt idx="1">
                  <c:v>33.25</c:v>
                </c:pt>
                <c:pt idx="2">
                  <c:v>38.67</c:v>
                </c:pt>
                <c:pt idx="3">
                  <c:v>39.33</c:v>
                </c:pt>
                <c:pt idx="4">
                  <c:v>39.06</c:v>
                </c:pt>
              </c:numCache>
            </c:numRef>
          </c:val>
          <c:extLst>
            <c:ext xmlns:c16="http://schemas.microsoft.com/office/drawing/2014/chart" uri="{C3380CC4-5D6E-409C-BE32-E72D297353CC}">
              <c16:uniqueId val="{00000001-4BBA-45E9-9BD3-9F15E62A19BF}"/>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-2.65</c:v>
                </c:pt>
                <c:pt idx="1">
                  <c:v>9.8000000000000007</c:v>
                </c:pt>
                <c:pt idx="2">
                  <c:v>5.13</c:v>
                </c:pt>
                <c:pt idx="3">
                  <c:v>-0.32</c:v>
                </c:pt>
                <c:pt idx="4">
                  <c:v>-1.48</c:v>
                </c:pt>
              </c:numCache>
            </c:numRef>
          </c:val>
          <c:smooth val="0"/>
          <c:extLst>
            <c:ext xmlns:c16="http://schemas.microsoft.com/office/drawing/2014/chart" uri="{C3380CC4-5D6E-409C-BE32-E72D297353CC}">
              <c16:uniqueId val="{00000002-4BBA-45E9-9BD3-9F15E62A19BF}"/>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0.09</c:v>
                </c:pt>
                <c:pt idx="2">
                  <c:v>#N/A</c:v>
                </c:pt>
                <c:pt idx="3">
                  <c:v>7.0000000000000007E-2</c:v>
                </c:pt>
                <c:pt idx="4">
                  <c:v>#N/A</c:v>
                </c:pt>
                <c:pt idx="5">
                  <c:v>0.13</c:v>
                </c:pt>
                <c:pt idx="6">
                  <c:v>#N/A</c:v>
                </c:pt>
                <c:pt idx="7">
                  <c:v>0.11</c:v>
                </c:pt>
                <c:pt idx="8">
                  <c:v>#N/A</c:v>
                </c:pt>
                <c:pt idx="9">
                  <c:v>0.02</c:v>
                </c:pt>
              </c:numCache>
            </c:numRef>
          </c:val>
          <c:extLst>
            <c:ext xmlns:c16="http://schemas.microsoft.com/office/drawing/2014/chart" uri="{C3380CC4-5D6E-409C-BE32-E72D297353CC}">
              <c16:uniqueId val="{00000000-4A53-4E70-8282-20A8A0274A33}"/>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4A53-4E70-8282-20A8A0274A33}"/>
            </c:ext>
          </c:extLst>
        </c:ser>
        <c:ser>
          <c:idx val="2"/>
          <c:order val="2"/>
          <c:tx>
            <c:strRef>
              <c:f>データシート!$A$29</c:f>
              <c:strCache>
                <c:ptCount val="1"/>
                <c:pt idx="0">
                  <c:v>後期高齢者医療特別会計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0.11</c:v>
                </c:pt>
                <c:pt idx="2">
                  <c:v>#N/A</c:v>
                </c:pt>
                <c:pt idx="3">
                  <c:v>0.08</c:v>
                </c:pt>
                <c:pt idx="4">
                  <c:v>#N/A</c:v>
                </c:pt>
                <c:pt idx="5">
                  <c:v>0.11</c:v>
                </c:pt>
                <c:pt idx="6">
                  <c:v>#N/A</c:v>
                </c:pt>
                <c:pt idx="7">
                  <c:v>0.12</c:v>
                </c:pt>
                <c:pt idx="8">
                  <c:v>#N/A</c:v>
                </c:pt>
                <c:pt idx="9">
                  <c:v>0.12</c:v>
                </c:pt>
              </c:numCache>
            </c:numRef>
          </c:val>
          <c:extLst>
            <c:ext xmlns:c16="http://schemas.microsoft.com/office/drawing/2014/chart" uri="{C3380CC4-5D6E-409C-BE32-E72D297353CC}">
              <c16:uniqueId val="{00000002-4A53-4E70-8282-20A8A0274A33}"/>
            </c:ext>
          </c:extLst>
        </c:ser>
        <c:ser>
          <c:idx val="3"/>
          <c:order val="3"/>
          <c:tx>
            <c:strRef>
              <c:f>データシート!$A$30</c:f>
              <c:strCache>
                <c:ptCount val="1"/>
                <c:pt idx="0">
                  <c:v>電気事業特別会計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0.52</c:v>
                </c:pt>
                <c:pt idx="2">
                  <c:v>#N/A</c:v>
                </c:pt>
                <c:pt idx="3">
                  <c:v>0.53</c:v>
                </c:pt>
                <c:pt idx="4">
                  <c:v>#N/A</c:v>
                </c:pt>
                <c:pt idx="5">
                  <c:v>0.67</c:v>
                </c:pt>
                <c:pt idx="6">
                  <c:v>#N/A</c:v>
                </c:pt>
                <c:pt idx="7">
                  <c:v>0.71</c:v>
                </c:pt>
                <c:pt idx="8">
                  <c:v>#N/A</c:v>
                </c:pt>
                <c:pt idx="9">
                  <c:v>0.67</c:v>
                </c:pt>
              </c:numCache>
            </c:numRef>
          </c:val>
          <c:extLst>
            <c:ext xmlns:c16="http://schemas.microsoft.com/office/drawing/2014/chart" uri="{C3380CC4-5D6E-409C-BE32-E72D297353CC}">
              <c16:uniqueId val="{00000003-4A53-4E70-8282-20A8A0274A33}"/>
            </c:ext>
          </c:extLst>
        </c:ser>
        <c:ser>
          <c:idx val="4"/>
          <c:order val="4"/>
          <c:tx>
            <c:strRef>
              <c:f>データシート!$A$31</c:f>
              <c:strCache>
                <c:ptCount val="1"/>
                <c:pt idx="0">
                  <c:v>下水道事業会計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0.47</c:v>
                </c:pt>
                <c:pt idx="2">
                  <c:v>#N/A</c:v>
                </c:pt>
                <c:pt idx="3">
                  <c:v>0.67</c:v>
                </c:pt>
                <c:pt idx="4">
                  <c:v>#N/A</c:v>
                </c:pt>
                <c:pt idx="5">
                  <c:v>0.83</c:v>
                </c:pt>
                <c:pt idx="6">
                  <c:v>#N/A</c:v>
                </c:pt>
                <c:pt idx="7">
                  <c:v>0.77</c:v>
                </c:pt>
                <c:pt idx="8">
                  <c:v>#N/A</c:v>
                </c:pt>
                <c:pt idx="9">
                  <c:v>0.87</c:v>
                </c:pt>
              </c:numCache>
            </c:numRef>
          </c:val>
          <c:extLst>
            <c:ext xmlns:c16="http://schemas.microsoft.com/office/drawing/2014/chart" uri="{C3380CC4-5D6E-409C-BE32-E72D297353CC}">
              <c16:uniqueId val="{00000004-4A53-4E70-8282-20A8A0274A33}"/>
            </c:ext>
          </c:extLst>
        </c:ser>
        <c:ser>
          <c:idx val="5"/>
          <c:order val="5"/>
          <c:tx>
            <c:strRef>
              <c:f>データシート!$A$32</c:f>
              <c:strCache>
                <c:ptCount val="1"/>
                <c:pt idx="0">
                  <c:v>介護保険特別会計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0.79</c:v>
                </c:pt>
                <c:pt idx="2">
                  <c:v>#N/A</c:v>
                </c:pt>
                <c:pt idx="3">
                  <c:v>1.82</c:v>
                </c:pt>
                <c:pt idx="4">
                  <c:v>#N/A</c:v>
                </c:pt>
                <c:pt idx="5">
                  <c:v>2.5299999999999998</c:v>
                </c:pt>
                <c:pt idx="6">
                  <c:v>#N/A</c:v>
                </c:pt>
                <c:pt idx="7">
                  <c:v>3.06</c:v>
                </c:pt>
                <c:pt idx="8">
                  <c:v>#N/A</c:v>
                </c:pt>
                <c:pt idx="9">
                  <c:v>2.16</c:v>
                </c:pt>
              </c:numCache>
            </c:numRef>
          </c:val>
          <c:extLst>
            <c:ext xmlns:c16="http://schemas.microsoft.com/office/drawing/2014/chart" uri="{C3380CC4-5D6E-409C-BE32-E72D297353CC}">
              <c16:uniqueId val="{00000005-4A53-4E70-8282-20A8A0274A33}"/>
            </c:ext>
          </c:extLst>
        </c:ser>
        <c:ser>
          <c:idx val="6"/>
          <c:order val="6"/>
          <c:tx>
            <c:strRef>
              <c:f>データシート!$A$33</c:f>
              <c:strCache>
                <c:ptCount val="1"/>
                <c:pt idx="0">
                  <c:v>国民健康保険（事業勘定）特別会計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6.25</c:v>
                </c:pt>
                <c:pt idx="2">
                  <c:v>#N/A</c:v>
                </c:pt>
                <c:pt idx="3">
                  <c:v>6.09</c:v>
                </c:pt>
                <c:pt idx="4">
                  <c:v>#N/A</c:v>
                </c:pt>
                <c:pt idx="5">
                  <c:v>5.67</c:v>
                </c:pt>
                <c:pt idx="6">
                  <c:v>#N/A</c:v>
                </c:pt>
                <c:pt idx="7">
                  <c:v>5.26</c:v>
                </c:pt>
                <c:pt idx="8">
                  <c:v>#N/A</c:v>
                </c:pt>
                <c:pt idx="9">
                  <c:v>4.75</c:v>
                </c:pt>
              </c:numCache>
            </c:numRef>
          </c:val>
          <c:extLst>
            <c:ext xmlns:c16="http://schemas.microsoft.com/office/drawing/2014/chart" uri="{C3380CC4-5D6E-409C-BE32-E72D297353CC}">
              <c16:uniqueId val="{00000006-4A53-4E70-8282-20A8A0274A33}"/>
            </c:ext>
          </c:extLst>
        </c:ser>
        <c:ser>
          <c:idx val="7"/>
          <c:order val="7"/>
          <c:tx>
            <c:strRef>
              <c:f>データシート!$A$34</c:f>
              <c:strCache>
                <c:ptCount val="1"/>
                <c:pt idx="0">
                  <c:v>一般会計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7.68</c:v>
                </c:pt>
                <c:pt idx="2">
                  <c:v>#N/A</c:v>
                </c:pt>
                <c:pt idx="3">
                  <c:v>8.8000000000000007</c:v>
                </c:pt>
                <c:pt idx="4">
                  <c:v>#N/A</c:v>
                </c:pt>
                <c:pt idx="5">
                  <c:v>9.51</c:v>
                </c:pt>
                <c:pt idx="6">
                  <c:v>#N/A</c:v>
                </c:pt>
                <c:pt idx="7">
                  <c:v>8.2899999999999991</c:v>
                </c:pt>
                <c:pt idx="8">
                  <c:v>#N/A</c:v>
                </c:pt>
                <c:pt idx="9">
                  <c:v>6.79</c:v>
                </c:pt>
              </c:numCache>
            </c:numRef>
          </c:val>
          <c:extLst>
            <c:ext xmlns:c16="http://schemas.microsoft.com/office/drawing/2014/chart" uri="{C3380CC4-5D6E-409C-BE32-E72D297353CC}">
              <c16:uniqueId val="{00000007-4A53-4E70-8282-20A8A0274A33}"/>
            </c:ext>
          </c:extLst>
        </c:ser>
        <c:ser>
          <c:idx val="8"/>
          <c:order val="8"/>
          <c:tx>
            <c:strRef>
              <c:f>データシート!$A$35</c:f>
              <c:strCache>
                <c:ptCount val="1"/>
                <c:pt idx="0">
                  <c:v>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13.87</c:v>
                </c:pt>
                <c:pt idx="2">
                  <c:v>#N/A</c:v>
                </c:pt>
                <c:pt idx="3">
                  <c:v>12.73</c:v>
                </c:pt>
                <c:pt idx="4">
                  <c:v>#N/A</c:v>
                </c:pt>
                <c:pt idx="5">
                  <c:v>11.76</c:v>
                </c:pt>
                <c:pt idx="6">
                  <c:v>#N/A</c:v>
                </c:pt>
                <c:pt idx="7">
                  <c:v>12.1</c:v>
                </c:pt>
                <c:pt idx="8">
                  <c:v>#N/A</c:v>
                </c:pt>
                <c:pt idx="9">
                  <c:v>11.8</c:v>
                </c:pt>
              </c:numCache>
            </c:numRef>
          </c:val>
          <c:extLst>
            <c:ext xmlns:c16="http://schemas.microsoft.com/office/drawing/2014/chart" uri="{C3380CC4-5D6E-409C-BE32-E72D297353CC}">
              <c16:uniqueId val="{00000008-4A53-4E70-8282-20A8A0274A33}"/>
            </c:ext>
          </c:extLst>
        </c:ser>
        <c:ser>
          <c:idx val="9"/>
          <c:order val="9"/>
          <c:tx>
            <c:strRef>
              <c:f>データシート!$A$36</c:f>
              <c:strCache>
                <c:ptCount val="1"/>
                <c:pt idx="0">
                  <c:v>病院事業会計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6.56</c:v>
                </c:pt>
                <c:pt idx="2">
                  <c:v>#N/A</c:v>
                </c:pt>
                <c:pt idx="3">
                  <c:v>10.77</c:v>
                </c:pt>
                <c:pt idx="4">
                  <c:v>#N/A</c:v>
                </c:pt>
                <c:pt idx="5">
                  <c:v>14.21</c:v>
                </c:pt>
                <c:pt idx="6">
                  <c:v>#N/A</c:v>
                </c:pt>
                <c:pt idx="7">
                  <c:v>16.46</c:v>
                </c:pt>
                <c:pt idx="8">
                  <c:v>#N/A</c:v>
                </c:pt>
                <c:pt idx="9">
                  <c:v>14.72</c:v>
                </c:pt>
              </c:numCache>
            </c:numRef>
          </c:val>
          <c:extLst>
            <c:ext xmlns:c16="http://schemas.microsoft.com/office/drawing/2014/chart" uri="{C3380CC4-5D6E-409C-BE32-E72D297353CC}">
              <c16:uniqueId val="{00000009-4A53-4E70-8282-20A8A0274A33}"/>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1717</c:v>
                </c:pt>
                <c:pt idx="5">
                  <c:v>1855</c:v>
                </c:pt>
                <c:pt idx="8">
                  <c:v>1827</c:v>
                </c:pt>
                <c:pt idx="11">
                  <c:v>1869</c:v>
                </c:pt>
                <c:pt idx="14">
                  <c:v>1863</c:v>
                </c:pt>
              </c:numCache>
            </c:numRef>
          </c:val>
          <c:extLst>
            <c:ext xmlns:c16="http://schemas.microsoft.com/office/drawing/2014/chart" uri="{C3380CC4-5D6E-409C-BE32-E72D297353CC}">
              <c16:uniqueId val="{00000000-9E30-47F3-B681-D9A6411F1613}"/>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9E30-47F3-B681-D9A6411F1613}"/>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9E30-47F3-B681-D9A6411F1613}"/>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9E30-47F3-B681-D9A6411F1613}"/>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459</c:v>
                </c:pt>
                <c:pt idx="3">
                  <c:v>421</c:v>
                </c:pt>
                <c:pt idx="6">
                  <c:v>456</c:v>
                </c:pt>
                <c:pt idx="9">
                  <c:v>461</c:v>
                </c:pt>
                <c:pt idx="12">
                  <c:v>443</c:v>
                </c:pt>
              </c:numCache>
            </c:numRef>
          </c:val>
          <c:extLst>
            <c:ext xmlns:c16="http://schemas.microsoft.com/office/drawing/2014/chart" uri="{C3380CC4-5D6E-409C-BE32-E72D297353CC}">
              <c16:uniqueId val="{00000004-9E30-47F3-B681-D9A6411F1613}"/>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9E30-47F3-B681-D9A6411F1613}"/>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9E30-47F3-B681-D9A6411F1613}"/>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2269</c:v>
                </c:pt>
                <c:pt idx="3">
                  <c:v>2396</c:v>
                </c:pt>
                <c:pt idx="6">
                  <c:v>2471</c:v>
                </c:pt>
                <c:pt idx="9">
                  <c:v>2450</c:v>
                </c:pt>
                <c:pt idx="12">
                  <c:v>2391</c:v>
                </c:pt>
              </c:numCache>
            </c:numRef>
          </c:val>
          <c:extLst>
            <c:ext xmlns:c16="http://schemas.microsoft.com/office/drawing/2014/chart" uri="{C3380CC4-5D6E-409C-BE32-E72D297353CC}">
              <c16:uniqueId val="{00000007-9E30-47F3-B681-D9A6411F1613}"/>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1011</c:v>
                </c:pt>
                <c:pt idx="2">
                  <c:v>#N/A</c:v>
                </c:pt>
                <c:pt idx="3">
                  <c:v>#N/A</c:v>
                </c:pt>
                <c:pt idx="4">
                  <c:v>962</c:v>
                </c:pt>
                <c:pt idx="5">
                  <c:v>#N/A</c:v>
                </c:pt>
                <c:pt idx="6">
                  <c:v>#N/A</c:v>
                </c:pt>
                <c:pt idx="7">
                  <c:v>1100</c:v>
                </c:pt>
                <c:pt idx="8">
                  <c:v>#N/A</c:v>
                </c:pt>
                <c:pt idx="9">
                  <c:v>#N/A</c:v>
                </c:pt>
                <c:pt idx="10">
                  <c:v>1042</c:v>
                </c:pt>
                <c:pt idx="11">
                  <c:v>#N/A</c:v>
                </c:pt>
                <c:pt idx="12">
                  <c:v>#N/A</c:v>
                </c:pt>
                <c:pt idx="13">
                  <c:v>971</c:v>
                </c:pt>
                <c:pt idx="14">
                  <c:v>#N/A</c:v>
                </c:pt>
              </c:numCache>
            </c:numRef>
          </c:val>
          <c:smooth val="0"/>
          <c:extLst>
            <c:ext xmlns:c16="http://schemas.microsoft.com/office/drawing/2014/chart" uri="{C3380CC4-5D6E-409C-BE32-E72D297353CC}">
              <c16:uniqueId val="{00000008-9E30-47F3-B681-D9A6411F1613}"/>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16142</c:v>
                </c:pt>
                <c:pt idx="5">
                  <c:v>16332</c:v>
                </c:pt>
                <c:pt idx="8">
                  <c:v>16551</c:v>
                </c:pt>
                <c:pt idx="11">
                  <c:v>17050</c:v>
                </c:pt>
                <c:pt idx="14">
                  <c:v>17278</c:v>
                </c:pt>
              </c:numCache>
            </c:numRef>
          </c:val>
          <c:extLst>
            <c:ext xmlns:c16="http://schemas.microsoft.com/office/drawing/2014/chart" uri="{C3380CC4-5D6E-409C-BE32-E72D297353CC}">
              <c16:uniqueId val="{00000000-8678-4637-BF38-7D5AA33D24B6}"/>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654</c:v>
                </c:pt>
                <c:pt idx="5">
                  <c:v>602</c:v>
                </c:pt>
                <c:pt idx="8">
                  <c:v>536</c:v>
                </c:pt>
                <c:pt idx="11">
                  <c:v>1485</c:v>
                </c:pt>
                <c:pt idx="14">
                  <c:v>3018</c:v>
                </c:pt>
              </c:numCache>
            </c:numRef>
          </c:val>
          <c:extLst>
            <c:ext xmlns:c16="http://schemas.microsoft.com/office/drawing/2014/chart" uri="{C3380CC4-5D6E-409C-BE32-E72D297353CC}">
              <c16:uniqueId val="{00000001-8678-4637-BF38-7D5AA33D24B6}"/>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7387</c:v>
                </c:pt>
                <c:pt idx="5">
                  <c:v>8345</c:v>
                </c:pt>
                <c:pt idx="8">
                  <c:v>8695</c:v>
                </c:pt>
                <c:pt idx="11">
                  <c:v>8709</c:v>
                </c:pt>
                <c:pt idx="14">
                  <c:v>9053</c:v>
                </c:pt>
              </c:numCache>
            </c:numRef>
          </c:val>
          <c:extLst>
            <c:ext xmlns:c16="http://schemas.microsoft.com/office/drawing/2014/chart" uri="{C3380CC4-5D6E-409C-BE32-E72D297353CC}">
              <c16:uniqueId val="{00000002-8678-4637-BF38-7D5AA33D24B6}"/>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8678-4637-BF38-7D5AA33D24B6}"/>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8678-4637-BF38-7D5AA33D24B6}"/>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8678-4637-BF38-7D5AA33D24B6}"/>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458</c:v>
                </c:pt>
                <c:pt idx="3">
                  <c:v>0</c:v>
                </c:pt>
                <c:pt idx="6">
                  <c:v>306</c:v>
                </c:pt>
                <c:pt idx="9">
                  <c:v>355</c:v>
                </c:pt>
                <c:pt idx="12">
                  <c:v>79</c:v>
                </c:pt>
              </c:numCache>
            </c:numRef>
          </c:val>
          <c:extLst>
            <c:ext xmlns:c16="http://schemas.microsoft.com/office/drawing/2014/chart" uri="{C3380CC4-5D6E-409C-BE32-E72D297353CC}">
              <c16:uniqueId val="{00000006-8678-4637-BF38-7D5AA33D24B6}"/>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7-8678-4637-BF38-7D5AA33D24B6}"/>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4010</c:v>
                </c:pt>
                <c:pt idx="3">
                  <c:v>3552</c:v>
                </c:pt>
                <c:pt idx="6">
                  <c:v>3643</c:v>
                </c:pt>
                <c:pt idx="9">
                  <c:v>3679</c:v>
                </c:pt>
                <c:pt idx="12">
                  <c:v>3589</c:v>
                </c:pt>
              </c:numCache>
            </c:numRef>
          </c:val>
          <c:extLst>
            <c:ext xmlns:c16="http://schemas.microsoft.com/office/drawing/2014/chart" uri="{C3380CC4-5D6E-409C-BE32-E72D297353CC}">
              <c16:uniqueId val="{00000008-8678-4637-BF38-7D5AA33D24B6}"/>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8678-4637-BF38-7D5AA33D24B6}"/>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17757</c:v>
                </c:pt>
                <c:pt idx="3">
                  <c:v>18038</c:v>
                </c:pt>
                <c:pt idx="6">
                  <c:v>18141</c:v>
                </c:pt>
                <c:pt idx="9">
                  <c:v>19697</c:v>
                </c:pt>
                <c:pt idx="12">
                  <c:v>21627</c:v>
                </c:pt>
              </c:numCache>
            </c:numRef>
          </c:val>
          <c:extLst>
            <c:ext xmlns:c16="http://schemas.microsoft.com/office/drawing/2014/chart" uri="{C3380CC4-5D6E-409C-BE32-E72D297353CC}">
              <c16:uniqueId val="{0000000A-8678-4637-BF38-7D5AA33D24B6}"/>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8678-4637-BF38-7D5AA33D24B6}"/>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4066</c:v>
                </c:pt>
                <c:pt idx="1">
                  <c:v>4158</c:v>
                </c:pt>
                <c:pt idx="2">
                  <c:v>4162</c:v>
                </c:pt>
              </c:numCache>
            </c:numRef>
          </c:val>
          <c:extLst>
            <c:ext xmlns:c16="http://schemas.microsoft.com/office/drawing/2014/chart" uri="{C3380CC4-5D6E-409C-BE32-E72D297353CC}">
              <c16:uniqueId val="{00000000-E153-4CE4-B1E5-A8B790DB1949}"/>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620</c:v>
                </c:pt>
                <c:pt idx="1">
                  <c:v>621</c:v>
                </c:pt>
                <c:pt idx="2">
                  <c:v>653</c:v>
                </c:pt>
              </c:numCache>
            </c:numRef>
          </c:val>
          <c:extLst>
            <c:ext xmlns:c16="http://schemas.microsoft.com/office/drawing/2014/chart" uri="{C3380CC4-5D6E-409C-BE32-E72D297353CC}">
              <c16:uniqueId val="{00000001-E153-4CE4-B1E5-A8B790DB1949}"/>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3871</c:v>
                </c:pt>
                <c:pt idx="1">
                  <c:v>3619</c:v>
                </c:pt>
                <c:pt idx="2">
                  <c:v>3694</c:v>
                </c:pt>
              </c:numCache>
            </c:numRef>
          </c:val>
          <c:extLst>
            <c:ext xmlns:c16="http://schemas.microsoft.com/office/drawing/2014/chart" uri="{C3380CC4-5D6E-409C-BE32-E72D297353CC}">
              <c16:uniqueId val="{00000002-E153-4CE4-B1E5-A8B790DB1949}"/>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{817A4605-992A-49DE-9285-D6734236FA71}</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85E8-42D6-91FC-F853BFD26A1A}"/>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{F7713EAA-8A3A-41BE-863D-4150CD925749}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85E8-42D6-91FC-F853BFD26A1A}"/>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{567314C4-207F-4101-A5DD-4AEF880E6252}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85E8-42D6-91FC-F853BFD26A1A}"/>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{4790A407-1AB7-4D20-B656-C542F38263FA}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85E8-42D6-91FC-F853BFD26A1A}"/>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{87B1D4F4-3297-4F52-8C5E-1F56EA2C39CF}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85E8-42D6-91FC-F853BFD26A1A}"/>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{7A1902EF-A150-4902-85D3-09D391F493C9}</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85E8-42D6-91FC-F853BFD26A1A}"/>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{BFA41194-E331-4253-AA63-1EFB3FC3B379}</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85E8-42D6-91FC-F853BFD26A1A}"/>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{D5287515-0BF1-4F5E-94D1-73D518F2FC9E}</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85E8-42D6-91FC-F853BFD26A1A}"/>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{50BBCE68-A4E1-4349-B469-7FE6CDE64D90}</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85E8-42D6-91FC-F853BFD26A1A}"/>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63.6</c:v>
                </c:pt>
                <c:pt idx="8">
                  <c:v>64.2</c:v>
                </c:pt>
                <c:pt idx="16">
                  <c:v>64.7</c:v>
                </c:pt>
                <c:pt idx="24">
                  <c:v>65.900000000000006</c:v>
                </c:pt>
                <c:pt idx="32">
                  <c:v>66.3</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85E8-42D6-91FC-F853BFD26A1A}"/>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{6B98B4A4-8351-4765-A833-923BBFE4B2E1}</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85E8-42D6-91FC-F853BFD26A1A}"/>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{652660B4-570E-453F-A965-FEAB5E2DFBF7}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85E8-42D6-91FC-F853BFD26A1A}"/>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{C5EDC52F-F015-48EB-9006-AB4EB544D074}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85E8-42D6-91FC-F853BFD26A1A}"/>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{6324C65A-CD48-4FCE-9326-00CA75C056D5}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85E8-42D6-91FC-F853BFD26A1A}"/>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{1F212581-443B-46FF-9D16-FF01950B0213}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85E8-42D6-91FC-F853BFD26A1A}"/>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{EC9F9130-5737-4A37-868E-727DB43F1D9F}</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85E8-42D6-91FC-F853BFD26A1A}"/>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{5DF9C7D3-DD89-4B59-8544-2DB0E5BAE170}</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85E8-42D6-91FC-F853BFD26A1A}"/>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{B87D0B67-13E5-44DD-A2DF-0E94980D9989}</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85E8-42D6-91FC-F853BFD26A1A}"/>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{111F26C3-D203-4ED8-BB6B-7BF21AC3B955}</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85E8-42D6-91FC-F853BFD26A1A}"/>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61.7</c:v>
                </c:pt>
                <c:pt idx="8">
                  <c:v>62.5</c:v>
                </c:pt>
                <c:pt idx="16">
                  <c:v>64.3</c:v>
                </c:pt>
                <c:pt idx="24">
                  <c:v>64.7</c:v>
                </c:pt>
                <c:pt idx="32">
                  <c:v>65.7</c:v>
                </c:pt>
              </c:numCache>
            </c:numRef>
          </c:xVal>
          <c:yVal>
            <c:numRef>
              <c:f>公会計指標分析・財政指標組合せ分析表!$BP$55:$DC$55</c:f>
              <c:numCache>
                <c:formatCode>#,##0.0;"▲ "#,##0.0</c:formatCode>
                <c:ptCount val="40"/>
                <c:pt idx="0">
                  <c:v>41.5</c:v>
                </c:pt>
                <c:pt idx="8">
                  <c:v>25.2</c:v>
                </c:pt>
                <c:pt idx="16">
                  <c:v>15.7</c:v>
                </c:pt>
                <c:pt idx="24">
                  <c:v>10.199999999999999</c:v>
                </c:pt>
                <c:pt idx="32">
                  <c:v>10.5</c:v>
                </c:pt>
              </c:numCache>
            </c:numRef>
          </c:yVal>
          <c:smooth val="0"/>
          <c:extLst>
            <c:ext xmlns:c16="http://schemas.microsoft.com/office/drawing/2014/chart" uri="{C3380CC4-5D6E-409C-BE32-E72D297353CC}">
              <c16:uniqueId val="{00000013-85E8-42D6-91FC-F853BFD26A1A}"/>
            </c:ext>
          </c:extLst>
        </c:ser>
        <c:dLbls>
          <c:showLegendKey val="0"/>
          <c:showVal val="1"/>
          <c:showCatName val="0"/>
          <c:showSerName val="0"/>
          <c:showPercent val="0"/>
          <c:showBubbleSize val="0"/>
        </c:dLbls>
        <c:axId val="46179840"/>
        <c:axId val="46181760"/>
      </c:scatterChart>
      <c:valAx>
        <c:axId val="46179840"/>
        <c:scaling>
          <c:orientation val="maxMin"/>
          <c:max val="66"/>
          <c:min val="61"/>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50"/>
          <c:min val="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{8F50945E-C923-43B3-B4E7-95DEC5968F95}</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AF52-4D83-B271-B25CB5CABE8D}"/>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{A6D3F762-90A0-4DB5-8886-C0624A2F1E43}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AF52-4D83-B271-B25CB5CABE8D}"/>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{4D300545-BCD4-47B0-99EF-706CFE5D838E}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AF52-4D83-B271-B25CB5CABE8D}"/>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{CBE357EF-ED99-40F5-A71B-037C9EB31F45}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AF52-4D83-B271-B25CB5CABE8D}"/>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{551D37F2-0637-423B-8843-EC5714B02B79}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AF52-4D83-B271-B25CB5CABE8D}"/>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{43A7DE5A-9168-4F7F-90A2-01F2AA088F43}</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AF52-4D83-B271-B25CB5CABE8D}"/>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{84B5143D-3F7D-4754-A564-5D7D095967F9}</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AF52-4D83-B271-B25CB5CABE8D}"/>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{9E279F4A-8D93-479C-BAD9-5B4E7AB2AECE}</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AF52-4D83-B271-B25CB5CABE8D}"/>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{583D2E6A-8305-4812-8335-A1FA66A9C442}</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AF52-4D83-B271-B25CB5CABE8D}"/>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11.9</c:v>
                </c:pt>
                <c:pt idx="8">
                  <c:v>11.5</c:v>
                </c:pt>
                <c:pt idx="16">
                  <c:v>11.6</c:v>
                </c:pt>
                <c:pt idx="24">
                  <c:v>11.6</c:v>
                </c:pt>
                <c:pt idx="32">
                  <c:v>11.7</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AF52-4D83-B271-B25CB5CABE8D}"/>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{980CCC09-5388-4C19-91C9-393DFFBF4C67}</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AF52-4D83-B271-B25CB5CABE8D}"/>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{E4E1197E-D14A-4F0F-9C9D-14ED956AF1FB}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AF52-4D83-B271-B25CB5CABE8D}"/>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{D73AC4AD-4369-477D-9BEC-56981678DC5C}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AF52-4D83-B271-B25CB5CABE8D}"/>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{3F5B8AF5-06B8-4361-8697-55664C326D0A}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AF52-4D83-B271-B25CB5CABE8D}"/>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{111BE444-005D-49A7-BB80-0DB680F3BBF2}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AF52-4D83-B271-B25CB5CABE8D}"/>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{E99F53B0-D6A2-4586-81BC-463C30AE9A45}</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AF52-4D83-B271-B25CB5CABE8D}"/>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{A4FB434D-AC24-4CB1-AAF5-B1D4CC9B6E1D}</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AF52-4D83-B271-B25CB5CABE8D}"/>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{B34C29E4-9F09-4900-986A-631C6E154293}</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AF52-4D83-B271-B25CB5CABE8D}"/>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{79FD6BDD-E83A-42C8-91FE-F8DB85B97A69}</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AF52-4D83-B271-B25CB5CABE8D}"/>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9.1999999999999993</c:v>
                </c:pt>
                <c:pt idx="8">
                  <c:v>8.9</c:v>
                </c:pt>
                <c:pt idx="16">
                  <c:v>8.9</c:v>
                </c:pt>
                <c:pt idx="24">
                  <c:v>9</c:v>
                </c:pt>
                <c:pt idx="32">
                  <c:v>8.9</c:v>
                </c:pt>
              </c:numCache>
            </c:numRef>
          </c:xVal>
          <c:yVal>
            <c:numRef>
              <c:f>公会計指標分析・財政指標組合せ分析表!$BP$77:$DC$77</c:f>
              <c:numCache>
                <c:formatCode>#,##0.0;"▲ "#,##0.0</c:formatCode>
                <c:ptCount val="40"/>
                <c:pt idx="0">
                  <c:v>41.5</c:v>
                </c:pt>
                <c:pt idx="8">
                  <c:v>25.2</c:v>
                </c:pt>
                <c:pt idx="16">
                  <c:v>15.7</c:v>
                </c:pt>
                <c:pt idx="24">
                  <c:v>10.199999999999999</c:v>
                </c:pt>
                <c:pt idx="32">
                  <c:v>10.5</c:v>
                </c:pt>
              </c:numCache>
            </c:numRef>
          </c:yVal>
          <c:smooth val="0"/>
          <c:extLst>
            <c:ext xmlns:c16="http://schemas.microsoft.com/office/drawing/2014/chart" uri="{C3380CC4-5D6E-409C-BE32-E72D297353CC}">
              <c16:uniqueId val="{00000013-AF52-4D83-B271-B25CB5CABE8D}"/>
            </c:ext>
          </c:extLst>
        </c:ser>
        <c:dLbls>
          <c:showLegendKey val="0"/>
          <c:showVal val="1"/>
          <c:showCatName val="0"/>
          <c:showSerName val="0"/>
          <c:showPercent val="0"/>
          <c:showBubbleSize val="0"/>
        </c:dLbls>
        <c:axId val="84219776"/>
        <c:axId val="84234240"/>
      </c:scatterChart>
      <c:valAx>
        <c:axId val="84219776"/>
        <c:scaling>
          <c:orientation val="maxMin"/>
          <c:max val="9.2999999999999989"/>
          <c:min val="8.6999999999999993"/>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50"/>
          <c:min val="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熊本県上天草市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23,592
23,406
126.67
23,895,252
22,848,673
727,507
10,655,278
21,626,858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[0.26]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令和</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５</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年度と比較し、</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0.01</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ポイント増加して</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0.26</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となっており、類似団体と比較して</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0.12</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ポイント、県平均と比較して</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0.10</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ポイント下回っている。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本市の主たる産業である観光業及び農林水産業に係る観光需要と観光消費を拡大する事業、農林水産物の生産・加工品開発・販売を拡大する事業を重点的に取組むことで、市民所得の向上を図り財政力指数の向上に繋げるとともに、公共施設使用料及び各種手数料の見直しや、全庁的な徴収業務の取組み強化により自主財源の収納率向上を目指す。</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44</xdr:row>
      <xdr:rowOff>165100</xdr:rowOff>
    </xdr:from>
    <xdr:to>
      <xdr:col>27</xdr:col>
      <xdr:colOff>184150</xdr:colOff>
      <xdr:row>44</xdr:row>
      <xdr:rowOff>165100</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22877</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42</xdr:row>
      <xdr:rowOff>25400</xdr:rowOff>
    </xdr:from>
    <xdr:to>
      <xdr:col>27</xdr:col>
      <xdr:colOff>184150</xdr:colOff>
      <xdr:row>42</xdr:row>
      <xdr:rowOff>25400</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54627</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57150</xdr:rowOff>
    </xdr:from>
    <xdr:to>
      <xdr:col>27</xdr:col>
      <xdr:colOff>184150</xdr:colOff>
      <xdr:row>39</xdr:row>
      <xdr:rowOff>57150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86377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88900</xdr:rowOff>
    </xdr:from>
    <xdr:to>
      <xdr:col>27</xdr:col>
      <xdr:colOff>184150</xdr:colOff>
      <xdr:row>36</xdr:row>
      <xdr:rowOff>88900</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118127</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1" name="財政力グラフ枠">
          <a:extLst>
            <a:ext uri="{FF2B5EF4-FFF2-40B4-BE49-F238E27FC236}">
              <a16:creationId xmlns:a16="http://schemas.microsoft.com/office/drawing/2014/main" id="{00000000-0008-0000-0300-00003D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86360</xdr:rowOff>
    </xdr:from>
    <xdr:to>
      <xdr:col>23</xdr:col>
      <xdr:colOff>133350</xdr:colOff>
      <xdr:row>45</xdr:row>
      <xdr:rowOff>17780</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flipV="1">
          <a:off x="4953000" y="6430010"/>
          <a:ext cx="0" cy="130302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161307</xdr:rowOff>
    </xdr:from>
    <xdr:ext cx="762000" cy="259045"/>
    <xdr:sp macro="" textlink="">
      <xdr:nvSpPr>
        <xdr:cNvPr id="63" name="財政力最小値テキスト">
          <a:extLst>
            <a:ext uri="{FF2B5EF4-FFF2-40B4-BE49-F238E27FC236}">
              <a16:creationId xmlns:a16="http://schemas.microsoft.com/office/drawing/2014/main" id="{00000000-0008-0000-0300-00003F000000}"/>
            </a:ext>
          </a:extLst>
        </xdr:cNvPr>
        <xdr:cNvSpPr txBox="1"/>
      </xdr:nvSpPr>
      <xdr:spPr>
        <a:xfrm>
          <a:off x="5041900" y="77051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17780</xdr:rowOff>
    </xdr:from>
    <xdr:to>
      <xdr:col>24</xdr:col>
      <xdr:colOff>12700</xdr:colOff>
      <xdr:row>45</xdr:row>
      <xdr:rowOff>17780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a:off x="4864100" y="77330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36</xdr:row>
      <xdr:rowOff>1287</xdr:rowOff>
    </xdr:from>
    <xdr:ext cx="762000" cy="259045"/>
    <xdr:sp macro="" textlink="">
      <xdr:nvSpPr>
        <xdr:cNvPr id="65" name="財政力最大値テキスト">
          <a:extLst>
            <a:ext uri="{FF2B5EF4-FFF2-40B4-BE49-F238E27FC236}">
              <a16:creationId xmlns:a16="http://schemas.microsoft.com/office/drawing/2014/main" id="{00000000-0008-0000-0300-000041000000}"/>
            </a:ext>
          </a:extLst>
        </xdr:cNvPr>
        <xdr:cNvSpPr txBox="1"/>
      </xdr:nvSpPr>
      <xdr:spPr>
        <a:xfrm>
          <a:off x="5041900" y="61734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86360</xdr:rowOff>
    </xdr:from>
    <xdr:to>
      <xdr:col>24</xdr:col>
      <xdr:colOff>12700</xdr:colOff>
      <xdr:row>37</xdr:row>
      <xdr:rowOff>86360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64300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44</xdr:row>
      <xdr:rowOff>20320</xdr:rowOff>
    </xdr:from>
    <xdr:to>
      <xdr:col>23</xdr:col>
      <xdr:colOff>133350</xdr:colOff>
      <xdr:row>44</xdr:row>
      <xdr:rowOff>44450</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flipV="1">
          <a:off x="4114800" y="7564120"/>
          <a:ext cx="8382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39387</xdr:rowOff>
    </xdr:from>
    <xdr:ext cx="762000" cy="259045"/>
    <xdr:sp macro="" textlink="">
      <xdr:nvSpPr>
        <xdr:cNvPr id="68" name="財政力平均値テキスト">
          <a:extLst>
            <a:ext uri="{FF2B5EF4-FFF2-40B4-BE49-F238E27FC236}">
              <a16:creationId xmlns:a16="http://schemas.microsoft.com/office/drawing/2014/main" id="{00000000-0008-0000-0300-000044000000}"/>
            </a:ext>
          </a:extLst>
        </xdr:cNvPr>
        <xdr:cNvSpPr txBox="1"/>
      </xdr:nvSpPr>
      <xdr:spPr>
        <a:xfrm>
          <a:off x="5041900" y="70688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22860</xdr:rowOff>
    </xdr:from>
    <xdr:to>
      <xdr:col>23</xdr:col>
      <xdr:colOff>184150</xdr:colOff>
      <xdr:row>42</xdr:row>
      <xdr:rowOff>124460</xdr:rowOff>
    </xdr:to>
    <xdr:sp macro="" textlink="">
      <xdr:nvSpPr>
        <xdr:cNvPr id="69" name="フローチャート: 判断 68">
          <a:extLst>
            <a:ext uri="{FF2B5EF4-FFF2-40B4-BE49-F238E27FC236}">
              <a16:creationId xmlns:a16="http://schemas.microsoft.com/office/drawing/2014/main" id="{00000000-0008-0000-0300-000045000000}"/>
            </a:ext>
          </a:extLst>
        </xdr:cNvPr>
        <xdr:cNvSpPr/>
      </xdr:nvSpPr>
      <xdr:spPr>
        <a:xfrm>
          <a:off x="4902200" y="7223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44</xdr:row>
      <xdr:rowOff>44450</xdr:rowOff>
    </xdr:from>
    <xdr:to>
      <xdr:col>19</xdr:col>
      <xdr:colOff>133350</xdr:colOff>
      <xdr:row>44</xdr:row>
      <xdr:rowOff>44450</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3225800" y="75882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46990</xdr:rowOff>
    </xdr:from>
    <xdr:to>
      <xdr:col>19</xdr:col>
      <xdr:colOff>184150</xdr:colOff>
      <xdr:row>42</xdr:row>
      <xdr:rowOff>148590</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064000" y="7247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158767</xdr:rowOff>
    </xdr:from>
    <xdr:ext cx="736600" cy="259045"/>
    <xdr:sp macro="" textlink="">
      <xdr:nvSpPr>
        <xdr:cNvPr id="72" name="テキスト ボックス 71">
          <a:extLst>
            <a:ext uri="{FF2B5EF4-FFF2-40B4-BE49-F238E27FC236}">
              <a16:creationId xmlns:a16="http://schemas.microsoft.com/office/drawing/2014/main" id="{00000000-0008-0000-0300-000048000000}"/>
            </a:ext>
          </a:extLst>
        </xdr:cNvPr>
        <xdr:cNvSpPr txBox="1"/>
      </xdr:nvSpPr>
      <xdr:spPr>
        <a:xfrm>
          <a:off x="3733800" y="70167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44</xdr:row>
      <xdr:rowOff>44450</xdr:rowOff>
    </xdr:from>
    <xdr:to>
      <xdr:col>15</xdr:col>
      <xdr:colOff>82550</xdr:colOff>
      <xdr:row>44</xdr:row>
      <xdr:rowOff>44450</xdr:rowOff>
    </xdr:to>
    <xdr:cxnSp macro="">
      <xdr:nvCxnSpPr>
        <xdr:cNvPr id="73" name="直線コネクタ 72">
          <a:extLst>
            <a:ext uri="{FF2B5EF4-FFF2-40B4-BE49-F238E27FC236}">
              <a16:creationId xmlns:a16="http://schemas.microsoft.com/office/drawing/2014/main" id="{00000000-0008-0000-0300-000049000000}"/>
            </a:ext>
          </a:extLst>
        </xdr:cNvPr>
        <xdr:cNvCxnSpPr/>
      </xdr:nvCxnSpPr>
      <xdr:spPr>
        <a:xfrm>
          <a:off x="2336800" y="75882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22860</xdr:rowOff>
    </xdr:from>
    <xdr:to>
      <xdr:col>15</xdr:col>
      <xdr:colOff>133350</xdr:colOff>
      <xdr:row>42</xdr:row>
      <xdr:rowOff>124460</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3175000" y="7223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134637</xdr:rowOff>
    </xdr:from>
    <xdr:ext cx="762000" cy="259045"/>
    <xdr:sp macro="" textlink="">
      <xdr:nvSpPr>
        <xdr:cNvPr id="75" name="テキスト ボックス 74">
          <a:extLst>
            <a:ext uri="{FF2B5EF4-FFF2-40B4-BE49-F238E27FC236}">
              <a16:creationId xmlns:a16="http://schemas.microsoft.com/office/drawing/2014/main" id="{00000000-0008-0000-0300-00004B000000}"/>
            </a:ext>
          </a:extLst>
        </xdr:cNvPr>
        <xdr:cNvSpPr txBox="1"/>
      </xdr:nvSpPr>
      <xdr:spPr>
        <a:xfrm>
          <a:off x="2844800" y="6992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44</xdr:row>
      <xdr:rowOff>20320</xdr:rowOff>
    </xdr:from>
    <xdr:to>
      <xdr:col>11</xdr:col>
      <xdr:colOff>31750</xdr:colOff>
      <xdr:row>44</xdr:row>
      <xdr:rowOff>44450</xdr:rowOff>
    </xdr:to>
    <xdr:cxnSp macro="">
      <xdr:nvCxnSpPr>
        <xdr:cNvPr id="76" name="直線コネクタ 75">
          <a:extLst>
            <a:ext uri="{FF2B5EF4-FFF2-40B4-BE49-F238E27FC236}">
              <a16:creationId xmlns:a16="http://schemas.microsoft.com/office/drawing/2014/main" id="{00000000-0008-0000-0300-00004C000000}"/>
            </a:ext>
          </a:extLst>
        </xdr:cNvPr>
        <xdr:cNvCxnSpPr/>
      </xdr:nvCxnSpPr>
      <xdr:spPr>
        <a:xfrm>
          <a:off x="1447800" y="7564120"/>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22860</xdr:rowOff>
    </xdr:from>
    <xdr:to>
      <xdr:col>11</xdr:col>
      <xdr:colOff>82550</xdr:colOff>
      <xdr:row>42</xdr:row>
      <xdr:rowOff>124460</xdr:rowOff>
    </xdr:to>
    <xdr:sp macro="" textlink="">
      <xdr:nvSpPr>
        <xdr:cNvPr id="77" name="フローチャート: 判断 76">
          <a:extLst>
            <a:ext uri="{FF2B5EF4-FFF2-40B4-BE49-F238E27FC236}">
              <a16:creationId xmlns:a16="http://schemas.microsoft.com/office/drawing/2014/main" id="{00000000-0008-0000-0300-00004D000000}"/>
            </a:ext>
          </a:extLst>
        </xdr:cNvPr>
        <xdr:cNvSpPr/>
      </xdr:nvSpPr>
      <xdr:spPr>
        <a:xfrm>
          <a:off x="2286000" y="7223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134637</xdr:rowOff>
    </xdr:from>
    <xdr:ext cx="762000" cy="259045"/>
    <xdr:sp macro="" textlink="">
      <xdr:nvSpPr>
        <xdr:cNvPr id="78" name="テキスト ボックス 77">
          <a:extLst>
            <a:ext uri="{FF2B5EF4-FFF2-40B4-BE49-F238E27FC236}">
              <a16:creationId xmlns:a16="http://schemas.microsoft.com/office/drawing/2014/main" id="{00000000-0008-0000-0300-00004E000000}"/>
            </a:ext>
          </a:extLst>
        </xdr:cNvPr>
        <xdr:cNvSpPr txBox="1"/>
      </xdr:nvSpPr>
      <xdr:spPr>
        <a:xfrm>
          <a:off x="1955800" y="6992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146050</xdr:rowOff>
    </xdr:from>
    <xdr:to>
      <xdr:col>7</xdr:col>
      <xdr:colOff>31750</xdr:colOff>
      <xdr:row>42</xdr:row>
      <xdr:rowOff>76200</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1397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86377</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066800" y="694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140970</xdr:rowOff>
    </xdr:from>
    <xdr:to>
      <xdr:col>23</xdr:col>
      <xdr:colOff>184150</xdr:colOff>
      <xdr:row>44</xdr:row>
      <xdr:rowOff>71120</xdr:rowOff>
    </xdr:to>
    <xdr:sp macro="" textlink="">
      <xdr:nvSpPr>
        <xdr:cNvPr id="86" name="楕円 85">
          <a:extLst>
            <a:ext uri="{FF2B5EF4-FFF2-40B4-BE49-F238E27FC236}">
              <a16:creationId xmlns:a16="http://schemas.microsoft.com/office/drawing/2014/main" id="{00000000-0008-0000-0300-000056000000}"/>
            </a:ext>
          </a:extLst>
        </xdr:cNvPr>
        <xdr:cNvSpPr/>
      </xdr:nvSpPr>
      <xdr:spPr>
        <a:xfrm>
          <a:off x="4902200" y="7513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113047</xdr:rowOff>
    </xdr:from>
    <xdr:ext cx="762000" cy="259045"/>
    <xdr:sp macro="" textlink="">
      <xdr:nvSpPr>
        <xdr:cNvPr id="87" name="財政力該当値テキスト">
          <a:extLst>
            <a:ext uri="{FF2B5EF4-FFF2-40B4-BE49-F238E27FC236}">
              <a16:creationId xmlns:a16="http://schemas.microsoft.com/office/drawing/2014/main" id="{00000000-0008-0000-0300-000057000000}"/>
            </a:ext>
          </a:extLst>
        </xdr:cNvPr>
        <xdr:cNvSpPr txBox="1"/>
      </xdr:nvSpPr>
      <xdr:spPr>
        <a:xfrm>
          <a:off x="5041900" y="7485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165100</xdr:rowOff>
    </xdr:from>
    <xdr:to>
      <xdr:col>19</xdr:col>
      <xdr:colOff>184150</xdr:colOff>
      <xdr:row>44</xdr:row>
      <xdr:rowOff>95250</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064000" y="7537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80027</xdr:rowOff>
    </xdr:from>
    <xdr:ext cx="7366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3733800" y="76238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165100</xdr:rowOff>
    </xdr:from>
    <xdr:to>
      <xdr:col>15</xdr:col>
      <xdr:colOff>133350</xdr:colOff>
      <xdr:row>44</xdr:row>
      <xdr:rowOff>95250</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3175000" y="7537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80027</xdr:rowOff>
    </xdr:from>
    <xdr:ext cx="7620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2844800" y="7623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165100</xdr:rowOff>
    </xdr:from>
    <xdr:to>
      <xdr:col>11</xdr:col>
      <xdr:colOff>82550</xdr:colOff>
      <xdr:row>44</xdr:row>
      <xdr:rowOff>95250</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2286000" y="7537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80027</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1955800" y="7623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140970</xdr:rowOff>
    </xdr:from>
    <xdr:to>
      <xdr:col>7</xdr:col>
      <xdr:colOff>31750</xdr:colOff>
      <xdr:row>44</xdr:row>
      <xdr:rowOff>71120</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1397000" y="7513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55897</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066800" y="7599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6" name="正方形/長方形 95">
          <a:extLst>
            <a:ext uri="{FF2B5EF4-FFF2-40B4-BE49-F238E27FC236}">
              <a16:creationId xmlns:a16="http://schemas.microsoft.com/office/drawing/2014/main" id="{00000000-0008-0000-0300-000060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[95.2%]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8" name="テキスト ボックス 107">
          <a:extLst>
            <a:ext uri="{FF2B5EF4-FFF2-40B4-BE49-F238E27FC236}">
              <a16:creationId xmlns:a16="http://schemas.microsoft.com/office/drawing/2014/main" id="{00000000-0008-0000-0300-00006C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令和</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５</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年度と比較し、</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2.3</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ポイント増加して</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95.2</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％となっており、類似団体と比較して</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1.9</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ポイント、県平均と比較して</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1.0</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ポイント上回っている。</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前年度と比較して、分子の経常経費充当一般財源等は、</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物件費</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が減少した一方、</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人件費</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が増加する等し、全体では増加し、分母の経常一般財源等も、</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地方特例交付金等</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が増加する等して全体で増加した。以上、分子分母ともに増加したが、分子の増加が分母の増加を上回ったため、前年度より</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2.3</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ポイント増加した。</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今後も適正な組織再編及び定員管理等による人件費の削減、地方債発行額の抑制等に努める。</a:t>
          </a:r>
          <a:endParaRPr lang="ja-JP" altLang="ja-JP" sz="12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09" name="テキスト ボックス 108">
          <a:extLst>
            <a:ext uri="{FF2B5EF4-FFF2-40B4-BE49-F238E27FC236}">
              <a16:creationId xmlns:a16="http://schemas.microsoft.com/office/drawing/2014/main" id="{00000000-0008-0000-0300-00006D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0" name="直線コネクタ 109">
          <a:extLst>
            <a:ext uri="{FF2B5EF4-FFF2-40B4-BE49-F238E27FC236}">
              <a16:creationId xmlns:a16="http://schemas.microsoft.com/office/drawing/2014/main" id="{00000000-0008-0000-0300-00006E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169635</xdr:rowOff>
    </xdr:from>
    <xdr:to>
      <xdr:col>27</xdr:col>
      <xdr:colOff>184150</xdr:colOff>
      <xdr:row>67</xdr:row>
      <xdr:rowOff>169635</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67</xdr:row>
      <xdr:rowOff>27412</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167822</xdr:rowOff>
    </xdr:from>
    <xdr:to>
      <xdr:col>27</xdr:col>
      <xdr:colOff>184150</xdr:colOff>
      <xdr:row>65</xdr:row>
      <xdr:rowOff>167822</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25599</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63</xdr:row>
      <xdr:rowOff>166007</xdr:rowOff>
    </xdr:from>
    <xdr:to>
      <xdr:col>27</xdr:col>
      <xdr:colOff>184150</xdr:colOff>
      <xdr:row>63</xdr:row>
      <xdr:rowOff>166007</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23784</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164193</xdr:rowOff>
    </xdr:from>
    <xdr:to>
      <xdr:col>27</xdr:col>
      <xdr:colOff>184150</xdr:colOff>
      <xdr:row>61</xdr:row>
      <xdr:rowOff>164193</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61</xdr:row>
      <xdr:rowOff>21970</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162378</xdr:rowOff>
    </xdr:from>
    <xdr:to>
      <xdr:col>27</xdr:col>
      <xdr:colOff>184150</xdr:colOff>
      <xdr:row>59</xdr:row>
      <xdr:rowOff>162378</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20155</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57</xdr:row>
      <xdr:rowOff>160565</xdr:rowOff>
    </xdr:from>
    <xdr:to>
      <xdr:col>27</xdr:col>
      <xdr:colOff>184150</xdr:colOff>
      <xdr:row>57</xdr:row>
      <xdr:rowOff>160565</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18342</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6" name="財政構造の弾力性グラフ枠">
          <a:extLst>
            <a:ext uri="{FF2B5EF4-FFF2-40B4-BE49-F238E27FC236}">
              <a16:creationId xmlns:a16="http://schemas.microsoft.com/office/drawing/2014/main" id="{00000000-0008-0000-0300-00007E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57</xdr:row>
      <xdr:rowOff>126093</xdr:rowOff>
    </xdr:from>
    <xdr:to>
      <xdr:col>23</xdr:col>
      <xdr:colOff>133350</xdr:colOff>
      <xdr:row>67</xdr:row>
      <xdr:rowOff>17962</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flipV="1">
          <a:off x="4953000" y="9898743"/>
          <a:ext cx="0" cy="160636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161489</xdr:rowOff>
    </xdr:from>
    <xdr:ext cx="762000" cy="259045"/>
    <xdr:sp macro="" textlink="">
      <xdr:nvSpPr>
        <xdr:cNvPr id="128" name="財政構造の弾力性最小値テキスト">
          <a:extLst>
            <a:ext uri="{FF2B5EF4-FFF2-40B4-BE49-F238E27FC236}">
              <a16:creationId xmlns:a16="http://schemas.microsoft.com/office/drawing/2014/main" id="{00000000-0008-0000-0300-000080000000}"/>
            </a:ext>
          </a:extLst>
        </xdr:cNvPr>
        <xdr:cNvSpPr txBox="1"/>
      </xdr:nvSpPr>
      <xdr:spPr>
        <a:xfrm>
          <a:off x="5041900" y="114771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17962</xdr:rowOff>
    </xdr:from>
    <xdr:to>
      <xdr:col>24</xdr:col>
      <xdr:colOff>12700</xdr:colOff>
      <xdr:row>67</xdr:row>
      <xdr:rowOff>17962</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864100" y="115051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41020</xdr:rowOff>
    </xdr:from>
    <xdr:ext cx="762000" cy="259045"/>
    <xdr:sp macro="" textlink="">
      <xdr:nvSpPr>
        <xdr:cNvPr id="130" name="財政構造の弾力性最大値テキスト">
          <a:extLst>
            <a:ext uri="{FF2B5EF4-FFF2-40B4-BE49-F238E27FC236}">
              <a16:creationId xmlns:a16="http://schemas.microsoft.com/office/drawing/2014/main" id="{00000000-0008-0000-0300-000082000000}"/>
            </a:ext>
          </a:extLst>
        </xdr:cNvPr>
        <xdr:cNvSpPr txBox="1"/>
      </xdr:nvSpPr>
      <xdr:spPr>
        <a:xfrm>
          <a:off x="5041900" y="9642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57</xdr:row>
      <xdr:rowOff>126093</xdr:rowOff>
    </xdr:from>
    <xdr:to>
      <xdr:col>24</xdr:col>
      <xdr:colOff>12700</xdr:colOff>
      <xdr:row>57</xdr:row>
      <xdr:rowOff>126093</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9898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60</xdr:row>
      <xdr:rowOff>90896</xdr:rowOff>
    </xdr:from>
    <xdr:to>
      <xdr:col>23</xdr:col>
      <xdr:colOff>133350</xdr:colOff>
      <xdr:row>60</xdr:row>
      <xdr:rowOff>170180</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4114800" y="10377896"/>
          <a:ext cx="838200" cy="792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59</xdr:row>
      <xdr:rowOff>70411</xdr:rowOff>
    </xdr:from>
    <xdr:ext cx="762000" cy="259045"/>
    <xdr:sp macro="" textlink="">
      <xdr:nvSpPr>
        <xdr:cNvPr id="133" name="財政構造の弾力性平均値テキスト">
          <a:extLst>
            <a:ext uri="{FF2B5EF4-FFF2-40B4-BE49-F238E27FC236}">
              <a16:creationId xmlns:a16="http://schemas.microsoft.com/office/drawing/2014/main" id="{00000000-0008-0000-0300-000085000000}"/>
            </a:ext>
          </a:extLst>
        </xdr:cNvPr>
        <xdr:cNvSpPr txBox="1"/>
      </xdr:nvSpPr>
      <xdr:spPr>
        <a:xfrm>
          <a:off x="5041900" y="101859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60</xdr:row>
      <xdr:rowOff>53884</xdr:rowOff>
    </xdr:from>
    <xdr:to>
      <xdr:col>23</xdr:col>
      <xdr:colOff>184150</xdr:colOff>
      <xdr:row>60</xdr:row>
      <xdr:rowOff>155484</xdr:rowOff>
    </xdr:to>
    <xdr:sp macro="" textlink="">
      <xdr:nvSpPr>
        <xdr:cNvPr id="134" name="フローチャート: 判断 133">
          <a:extLst>
            <a:ext uri="{FF2B5EF4-FFF2-40B4-BE49-F238E27FC236}">
              <a16:creationId xmlns:a16="http://schemas.microsoft.com/office/drawing/2014/main" id="{00000000-0008-0000-0300-000086000000}"/>
            </a:ext>
          </a:extLst>
        </xdr:cNvPr>
        <xdr:cNvSpPr/>
      </xdr:nvSpPr>
      <xdr:spPr>
        <a:xfrm>
          <a:off x="4902200" y="10340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60</xdr:row>
      <xdr:rowOff>18506</xdr:rowOff>
    </xdr:from>
    <xdr:to>
      <xdr:col>19</xdr:col>
      <xdr:colOff>133350</xdr:colOff>
      <xdr:row>60</xdr:row>
      <xdr:rowOff>90896</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3225800" y="10305506"/>
          <a:ext cx="88900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60</xdr:row>
      <xdr:rowOff>43543</xdr:rowOff>
    </xdr:from>
    <xdr:to>
      <xdr:col>19</xdr:col>
      <xdr:colOff>184150</xdr:colOff>
      <xdr:row>60</xdr:row>
      <xdr:rowOff>145143</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064000" y="10330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129920</xdr:rowOff>
    </xdr:from>
    <xdr:ext cx="7366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3733800" y="104169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60</xdr:row>
      <xdr:rowOff>18506</xdr:rowOff>
    </xdr:from>
    <xdr:to>
      <xdr:col>15</xdr:col>
      <xdr:colOff>82550</xdr:colOff>
      <xdr:row>60</xdr:row>
      <xdr:rowOff>115026</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flipV="1">
          <a:off x="2336800" y="10305506"/>
          <a:ext cx="889000" cy="96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60</xdr:row>
      <xdr:rowOff>19413</xdr:rowOff>
    </xdr:from>
    <xdr:to>
      <xdr:col>15</xdr:col>
      <xdr:colOff>133350</xdr:colOff>
      <xdr:row>60</xdr:row>
      <xdr:rowOff>121013</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3175000" y="10306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105790</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2844800" y="103927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60</xdr:row>
      <xdr:rowOff>94343</xdr:rowOff>
    </xdr:from>
    <xdr:to>
      <xdr:col>11</xdr:col>
      <xdr:colOff>31750</xdr:colOff>
      <xdr:row>60</xdr:row>
      <xdr:rowOff>115026</xdr:rowOff>
    </xdr:to>
    <xdr:cxnSp macro="">
      <xdr:nvCxnSpPr>
        <xdr:cNvPr id="141" name="直線コネクタ 140">
          <a:extLst>
            <a:ext uri="{FF2B5EF4-FFF2-40B4-BE49-F238E27FC236}">
              <a16:creationId xmlns:a16="http://schemas.microsoft.com/office/drawing/2014/main" id="{00000000-0008-0000-0300-00008D000000}"/>
            </a:ext>
          </a:extLst>
        </xdr:cNvPr>
        <xdr:cNvCxnSpPr/>
      </xdr:nvCxnSpPr>
      <xdr:spPr>
        <a:xfrm>
          <a:off x="1447800" y="10381343"/>
          <a:ext cx="889000" cy="206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59</xdr:row>
      <xdr:rowOff>59872</xdr:rowOff>
    </xdr:from>
    <xdr:to>
      <xdr:col>11</xdr:col>
      <xdr:colOff>82550</xdr:colOff>
      <xdr:row>59</xdr:row>
      <xdr:rowOff>161472</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2286000" y="10175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58</xdr:row>
      <xdr:rowOff>199</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1955800" y="99442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60</xdr:row>
      <xdr:rowOff>26307</xdr:rowOff>
    </xdr:from>
    <xdr:to>
      <xdr:col>7</xdr:col>
      <xdr:colOff>31750</xdr:colOff>
      <xdr:row>60</xdr:row>
      <xdr:rowOff>127907</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1397000" y="10313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58</xdr:row>
      <xdr:rowOff>138084</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066800" y="100821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60</xdr:row>
      <xdr:rowOff>119380</xdr:rowOff>
    </xdr:from>
    <xdr:to>
      <xdr:col>23</xdr:col>
      <xdr:colOff>184150</xdr:colOff>
      <xdr:row>61</xdr:row>
      <xdr:rowOff>49530</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4902200" y="10406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60</xdr:row>
      <xdr:rowOff>91457</xdr:rowOff>
    </xdr:from>
    <xdr:ext cx="762000" cy="259045"/>
    <xdr:sp macro="" textlink="">
      <xdr:nvSpPr>
        <xdr:cNvPr id="152" name="財政構造の弾力性該当値テキスト">
          <a:extLst>
            <a:ext uri="{FF2B5EF4-FFF2-40B4-BE49-F238E27FC236}">
              <a16:creationId xmlns:a16="http://schemas.microsoft.com/office/drawing/2014/main" id="{00000000-0008-0000-0300-000098000000}"/>
            </a:ext>
          </a:extLst>
        </xdr:cNvPr>
        <xdr:cNvSpPr txBox="1"/>
      </xdr:nvSpPr>
      <xdr:spPr>
        <a:xfrm>
          <a:off x="5041900" y="1037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60</xdr:row>
      <xdr:rowOff>40096</xdr:rowOff>
    </xdr:from>
    <xdr:to>
      <xdr:col>19</xdr:col>
      <xdr:colOff>184150</xdr:colOff>
      <xdr:row>60</xdr:row>
      <xdr:rowOff>141696</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064000" y="10327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58</xdr:row>
      <xdr:rowOff>151873</xdr:rowOff>
    </xdr:from>
    <xdr:ext cx="7366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3733800" y="100959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59</xdr:row>
      <xdr:rowOff>139156</xdr:rowOff>
    </xdr:from>
    <xdr:to>
      <xdr:col>15</xdr:col>
      <xdr:colOff>133350</xdr:colOff>
      <xdr:row>60</xdr:row>
      <xdr:rowOff>69306</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3175000" y="10254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58</xdr:row>
      <xdr:rowOff>79483</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2844800" y="100235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60</xdr:row>
      <xdr:rowOff>64226</xdr:rowOff>
    </xdr:from>
    <xdr:to>
      <xdr:col>11</xdr:col>
      <xdr:colOff>82550</xdr:colOff>
      <xdr:row>60</xdr:row>
      <xdr:rowOff>165826</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2286000" y="10351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150603</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1955800" y="104376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60</xdr:row>
      <xdr:rowOff>43543</xdr:rowOff>
    </xdr:from>
    <xdr:to>
      <xdr:col>7</xdr:col>
      <xdr:colOff>31750</xdr:colOff>
      <xdr:row>60</xdr:row>
      <xdr:rowOff>145143</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1397000" y="10330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129920</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066800" y="10416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[227,812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191,525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人件費は退職手当</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組合</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負担金が</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増加</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した一方、物件費は</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機器の種類や設定項目の変更に伴う情報系</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NW</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機器リプレイス設定委託料</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が</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減少</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したこと等により、令和</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５</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年度と比較して</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956</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円</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減少</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し、類似団体と比較して</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6,389</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円下回っている。</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しかしながら、</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4</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町合併により誕生した市であるため、同規模の非合併団体と比較すると公共施設が多く、今後の維持管理に係る経費の増加が懸念されることから、平成</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28</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年度末に策定した定員管理基本方針に基づき適正な人員配置を行うとともに、公共施設等総合管理計画アクションプランに基づき公共施設等の統廃合を進め、人件費及び物件費の削減に努める。</a:t>
          </a:r>
          <a:endParaRPr lang="ja-JP" altLang="ja-JP" sz="12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6" name="人件費・物件費等の状況グラフ枠">
          <a:extLst>
            <a:ext uri="{FF2B5EF4-FFF2-40B4-BE49-F238E27FC236}">
              <a16:creationId xmlns:a16="http://schemas.microsoft.com/office/drawing/2014/main" id="{00000000-0008-0000-0300-0000BA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24236</xdr:rowOff>
    </xdr:from>
    <xdr:to>
      <xdr:col>23</xdr:col>
      <xdr:colOff>133350</xdr:colOff>
      <xdr:row>88</xdr:row>
      <xdr:rowOff>68480</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flipV="1">
          <a:off x="4953000" y="13911686"/>
          <a:ext cx="0" cy="124439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40557</xdr:rowOff>
    </xdr:from>
    <xdr:ext cx="762000" cy="259045"/>
    <xdr:sp macro="" textlink="">
      <xdr:nvSpPr>
        <xdr:cNvPr id="188" name="人件費・物件費等の状況最小値テキスト">
          <a:extLst>
            <a:ext uri="{FF2B5EF4-FFF2-40B4-BE49-F238E27FC236}">
              <a16:creationId xmlns:a16="http://schemas.microsoft.com/office/drawing/2014/main" id="{00000000-0008-0000-0300-0000BC000000}"/>
            </a:ext>
          </a:extLst>
        </xdr:cNvPr>
        <xdr:cNvSpPr txBox="1"/>
      </xdr:nvSpPr>
      <xdr:spPr>
        <a:xfrm>
          <a:off x="5041900" y="15128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5,283,793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68480</xdr:rowOff>
    </xdr:from>
    <xdr:to>
      <xdr:col>24</xdr:col>
      <xdr:colOff>12700</xdr:colOff>
      <xdr:row>88</xdr:row>
      <xdr:rowOff>68480</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4864100" y="15156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110613</xdr:rowOff>
    </xdr:from>
    <xdr:ext cx="762000" cy="259045"/>
    <xdr:sp macro="" textlink="">
      <xdr:nvSpPr>
        <xdr:cNvPr id="190" name="人件費・物件費等の状況最大値テキスト">
          <a:extLst>
            <a:ext uri="{FF2B5EF4-FFF2-40B4-BE49-F238E27FC236}">
              <a16:creationId xmlns:a16="http://schemas.microsoft.com/office/drawing/2014/main" id="{00000000-0008-0000-0300-0000BE000000}"/>
            </a:ext>
          </a:extLst>
        </xdr:cNvPr>
        <xdr:cNvSpPr txBox="1"/>
      </xdr:nvSpPr>
      <xdr:spPr>
        <a:xfrm>
          <a:off x="5041900" y="13655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126,751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24236</xdr:rowOff>
    </xdr:from>
    <xdr:to>
      <xdr:col>24</xdr:col>
      <xdr:colOff>12700</xdr:colOff>
      <xdr:row>81</xdr:row>
      <xdr:rowOff>24236</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4864100" y="139116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48620</xdr:rowOff>
    </xdr:from>
    <xdr:to>
      <xdr:col>23</xdr:col>
      <xdr:colOff>133350</xdr:colOff>
      <xdr:row>81</xdr:row>
      <xdr:rowOff>48851</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flipV="1">
          <a:off x="4114800" y="13936070"/>
          <a:ext cx="838200" cy="2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33398</xdr:rowOff>
    </xdr:from>
    <xdr:ext cx="762000" cy="259045"/>
    <xdr:sp macro="" textlink="">
      <xdr:nvSpPr>
        <xdr:cNvPr id="193" name="人件費・物件費等の状況平均値テキスト">
          <a:extLst>
            <a:ext uri="{FF2B5EF4-FFF2-40B4-BE49-F238E27FC236}">
              <a16:creationId xmlns:a16="http://schemas.microsoft.com/office/drawing/2014/main" id="{00000000-0008-0000-0300-0000C1000000}"/>
            </a:ext>
          </a:extLst>
        </xdr:cNvPr>
        <xdr:cNvSpPr txBox="1"/>
      </xdr:nvSpPr>
      <xdr:spPr>
        <a:xfrm>
          <a:off x="5041900" y="1392084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234,201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170813</xdr:rowOff>
    </xdr:from>
    <xdr:to>
      <xdr:col>23</xdr:col>
      <xdr:colOff>184150</xdr:colOff>
      <xdr:row>81</xdr:row>
      <xdr:rowOff>100963</xdr:rowOff>
    </xdr:to>
    <xdr:sp macro="" textlink="">
      <xdr:nvSpPr>
        <xdr:cNvPr id="194" name="フローチャート: 判断 193">
          <a:extLst>
            <a:ext uri="{FF2B5EF4-FFF2-40B4-BE49-F238E27FC236}">
              <a16:creationId xmlns:a16="http://schemas.microsoft.com/office/drawing/2014/main" id="{00000000-0008-0000-0300-0000C2000000}"/>
            </a:ext>
          </a:extLst>
        </xdr:cNvPr>
        <xdr:cNvSpPr/>
      </xdr:nvSpPr>
      <xdr:spPr>
        <a:xfrm>
          <a:off x="4902200" y="13886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42397</xdr:rowOff>
    </xdr:from>
    <xdr:to>
      <xdr:col>19</xdr:col>
      <xdr:colOff>133350</xdr:colOff>
      <xdr:row>81</xdr:row>
      <xdr:rowOff>48851</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3225800" y="13929847"/>
          <a:ext cx="889000" cy="6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80</xdr:row>
      <xdr:rowOff>166974</xdr:rowOff>
    </xdr:from>
    <xdr:to>
      <xdr:col>19</xdr:col>
      <xdr:colOff>184150</xdr:colOff>
      <xdr:row>81</xdr:row>
      <xdr:rowOff>97124</xdr:rowOff>
    </xdr:to>
    <xdr:sp macro="" textlink="">
      <xdr:nvSpPr>
        <xdr:cNvPr id="196" name="フローチャート: 判断 195">
          <a:extLst>
            <a:ext uri="{FF2B5EF4-FFF2-40B4-BE49-F238E27FC236}">
              <a16:creationId xmlns:a16="http://schemas.microsoft.com/office/drawing/2014/main" id="{00000000-0008-0000-0300-0000C4000000}"/>
            </a:ext>
          </a:extLst>
        </xdr:cNvPr>
        <xdr:cNvSpPr/>
      </xdr:nvSpPr>
      <xdr:spPr>
        <a:xfrm>
          <a:off x="4064000" y="13882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107301</xdr:rowOff>
    </xdr:from>
    <xdr:ext cx="736600" cy="259045"/>
    <xdr:sp macro="" textlink="">
      <xdr:nvSpPr>
        <xdr:cNvPr id="197" name="テキスト ボックス 196">
          <a:extLst>
            <a:ext uri="{FF2B5EF4-FFF2-40B4-BE49-F238E27FC236}">
              <a16:creationId xmlns:a16="http://schemas.microsoft.com/office/drawing/2014/main" id="{00000000-0008-0000-0300-0000C5000000}"/>
            </a:ext>
          </a:extLst>
        </xdr:cNvPr>
        <xdr:cNvSpPr txBox="1"/>
      </xdr:nvSpPr>
      <xdr:spPr>
        <a:xfrm>
          <a:off x="3733800" y="136518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42397</xdr:rowOff>
    </xdr:from>
    <xdr:to>
      <xdr:col>15</xdr:col>
      <xdr:colOff>82550</xdr:colOff>
      <xdr:row>81</xdr:row>
      <xdr:rowOff>43295</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flipV="1">
          <a:off x="2336800" y="13929847"/>
          <a:ext cx="889000" cy="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80</xdr:row>
      <xdr:rowOff>165796</xdr:rowOff>
    </xdr:from>
    <xdr:to>
      <xdr:col>15</xdr:col>
      <xdr:colOff>133350</xdr:colOff>
      <xdr:row>81</xdr:row>
      <xdr:rowOff>95946</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3175000" y="13881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80723</xdr:rowOff>
    </xdr:from>
    <xdr:ext cx="7620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2844800" y="139681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39470</xdr:rowOff>
    </xdr:from>
    <xdr:to>
      <xdr:col>11</xdr:col>
      <xdr:colOff>31750</xdr:colOff>
      <xdr:row>81</xdr:row>
      <xdr:rowOff>43295</xdr:rowOff>
    </xdr:to>
    <xdr:cxnSp macro="">
      <xdr:nvCxnSpPr>
        <xdr:cNvPr id="201" name="直線コネクタ 200">
          <a:extLst>
            <a:ext uri="{FF2B5EF4-FFF2-40B4-BE49-F238E27FC236}">
              <a16:creationId xmlns:a16="http://schemas.microsoft.com/office/drawing/2014/main" id="{00000000-0008-0000-0300-0000C9000000}"/>
            </a:ext>
          </a:extLst>
        </xdr:cNvPr>
        <xdr:cNvCxnSpPr/>
      </xdr:nvCxnSpPr>
      <xdr:spPr>
        <a:xfrm>
          <a:off x="1447800" y="13926920"/>
          <a:ext cx="889000" cy="38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80</xdr:row>
      <xdr:rowOff>164181</xdr:rowOff>
    </xdr:from>
    <xdr:to>
      <xdr:col>11</xdr:col>
      <xdr:colOff>82550</xdr:colOff>
      <xdr:row>81</xdr:row>
      <xdr:rowOff>94331</xdr:rowOff>
    </xdr:to>
    <xdr:sp macro="" textlink="">
      <xdr:nvSpPr>
        <xdr:cNvPr id="202" name="フローチャート: 判断 201">
          <a:extLst>
            <a:ext uri="{FF2B5EF4-FFF2-40B4-BE49-F238E27FC236}">
              <a16:creationId xmlns:a16="http://schemas.microsoft.com/office/drawing/2014/main" id="{00000000-0008-0000-0300-0000CA000000}"/>
            </a:ext>
          </a:extLst>
        </xdr:cNvPr>
        <xdr:cNvSpPr/>
      </xdr:nvSpPr>
      <xdr:spPr>
        <a:xfrm>
          <a:off x="2286000" y="13880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79108</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1955800" y="139665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161362</xdr:rowOff>
    </xdr:from>
    <xdr:to>
      <xdr:col>7</xdr:col>
      <xdr:colOff>31750</xdr:colOff>
      <xdr:row>81</xdr:row>
      <xdr:rowOff>91512</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1397000" y="138773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76289</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1066800" y="139637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169270</xdr:rowOff>
    </xdr:from>
    <xdr:to>
      <xdr:col>23</xdr:col>
      <xdr:colOff>184150</xdr:colOff>
      <xdr:row>81</xdr:row>
      <xdr:rowOff>99420</xdr:rowOff>
    </xdr:to>
    <xdr:sp macro="" textlink="">
      <xdr:nvSpPr>
        <xdr:cNvPr id="211" name="楕円 210">
          <a:extLst>
            <a:ext uri="{FF2B5EF4-FFF2-40B4-BE49-F238E27FC236}">
              <a16:creationId xmlns:a16="http://schemas.microsoft.com/office/drawing/2014/main" id="{00000000-0008-0000-0300-0000D3000000}"/>
            </a:ext>
          </a:extLst>
        </xdr:cNvPr>
        <xdr:cNvSpPr/>
      </xdr:nvSpPr>
      <xdr:spPr>
        <a:xfrm>
          <a:off x="4902200" y="13885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80</xdr:row>
      <xdr:rowOff>90547</xdr:rowOff>
    </xdr:from>
    <xdr:ext cx="762000" cy="259045"/>
    <xdr:sp macro="" textlink="">
      <xdr:nvSpPr>
        <xdr:cNvPr id="212" name="人件費・物件費等の状況該当値テキスト">
          <a:extLst>
            <a:ext uri="{FF2B5EF4-FFF2-40B4-BE49-F238E27FC236}">
              <a16:creationId xmlns:a16="http://schemas.microsoft.com/office/drawing/2014/main" id="{00000000-0008-0000-0300-0000D4000000}"/>
            </a:ext>
          </a:extLst>
        </xdr:cNvPr>
        <xdr:cNvSpPr txBox="1"/>
      </xdr:nvSpPr>
      <xdr:spPr>
        <a:xfrm>
          <a:off x="5041900" y="138065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227,812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80</xdr:row>
      <xdr:rowOff>169501</xdr:rowOff>
    </xdr:from>
    <xdr:to>
      <xdr:col>19</xdr:col>
      <xdr:colOff>184150</xdr:colOff>
      <xdr:row>81</xdr:row>
      <xdr:rowOff>99651</xdr:rowOff>
    </xdr:to>
    <xdr:sp macro="" textlink="">
      <xdr:nvSpPr>
        <xdr:cNvPr id="213" name="楕円 212">
          <a:extLst>
            <a:ext uri="{FF2B5EF4-FFF2-40B4-BE49-F238E27FC236}">
              <a16:creationId xmlns:a16="http://schemas.microsoft.com/office/drawing/2014/main" id="{00000000-0008-0000-0300-0000D5000000}"/>
            </a:ext>
          </a:extLst>
        </xdr:cNvPr>
        <xdr:cNvSpPr/>
      </xdr:nvSpPr>
      <xdr:spPr>
        <a:xfrm>
          <a:off x="4064000" y="138855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84428</xdr:rowOff>
    </xdr:from>
    <xdr:ext cx="7366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3733800" y="1397187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80</xdr:row>
      <xdr:rowOff>163047</xdr:rowOff>
    </xdr:from>
    <xdr:to>
      <xdr:col>15</xdr:col>
      <xdr:colOff>133350</xdr:colOff>
      <xdr:row>81</xdr:row>
      <xdr:rowOff>93197</xdr:rowOff>
    </xdr:to>
    <xdr:sp macro="" textlink="">
      <xdr:nvSpPr>
        <xdr:cNvPr id="215" name="楕円 214">
          <a:extLst>
            <a:ext uri="{FF2B5EF4-FFF2-40B4-BE49-F238E27FC236}">
              <a16:creationId xmlns:a16="http://schemas.microsoft.com/office/drawing/2014/main" id="{00000000-0008-0000-0300-0000D7000000}"/>
            </a:ext>
          </a:extLst>
        </xdr:cNvPr>
        <xdr:cNvSpPr/>
      </xdr:nvSpPr>
      <xdr:spPr>
        <a:xfrm>
          <a:off x="3175000" y="138790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103374</xdr:rowOff>
    </xdr:from>
    <xdr:ext cx="762000" cy="259045"/>
    <xdr:sp macro="" textlink="">
      <xdr:nvSpPr>
        <xdr:cNvPr id="216" name="テキスト ボックス 215">
          <a:extLst>
            <a:ext uri="{FF2B5EF4-FFF2-40B4-BE49-F238E27FC236}">
              <a16:creationId xmlns:a16="http://schemas.microsoft.com/office/drawing/2014/main" id="{00000000-0008-0000-0300-0000D8000000}"/>
            </a:ext>
          </a:extLst>
        </xdr:cNvPr>
        <xdr:cNvSpPr txBox="1"/>
      </xdr:nvSpPr>
      <xdr:spPr>
        <a:xfrm>
          <a:off x="2844800" y="136479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80</xdr:row>
      <xdr:rowOff>163945</xdr:rowOff>
    </xdr:from>
    <xdr:to>
      <xdr:col>11</xdr:col>
      <xdr:colOff>82550</xdr:colOff>
      <xdr:row>81</xdr:row>
      <xdr:rowOff>94095</xdr:rowOff>
    </xdr:to>
    <xdr:sp macro="" textlink="">
      <xdr:nvSpPr>
        <xdr:cNvPr id="217" name="楕円 216">
          <a:extLst>
            <a:ext uri="{FF2B5EF4-FFF2-40B4-BE49-F238E27FC236}">
              <a16:creationId xmlns:a16="http://schemas.microsoft.com/office/drawing/2014/main" id="{00000000-0008-0000-0300-0000D9000000}"/>
            </a:ext>
          </a:extLst>
        </xdr:cNvPr>
        <xdr:cNvSpPr/>
      </xdr:nvSpPr>
      <xdr:spPr>
        <a:xfrm>
          <a:off x="2286000" y="13879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104272</xdr:rowOff>
    </xdr:from>
    <xdr:ext cx="762000" cy="259045"/>
    <xdr:sp macro="" textlink="">
      <xdr:nvSpPr>
        <xdr:cNvPr id="218" name="テキスト ボックス 217">
          <a:extLst>
            <a:ext uri="{FF2B5EF4-FFF2-40B4-BE49-F238E27FC236}">
              <a16:creationId xmlns:a16="http://schemas.microsoft.com/office/drawing/2014/main" id="{00000000-0008-0000-0300-0000DA000000}"/>
            </a:ext>
          </a:extLst>
        </xdr:cNvPr>
        <xdr:cNvSpPr txBox="1"/>
      </xdr:nvSpPr>
      <xdr:spPr>
        <a:xfrm>
          <a:off x="1955800" y="136488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160120</xdr:rowOff>
    </xdr:from>
    <xdr:to>
      <xdr:col>7</xdr:col>
      <xdr:colOff>31750</xdr:colOff>
      <xdr:row>81</xdr:row>
      <xdr:rowOff>90270</xdr:rowOff>
    </xdr:to>
    <xdr:sp macro="" textlink="">
      <xdr:nvSpPr>
        <xdr:cNvPr id="219" name="楕円 218">
          <a:extLst>
            <a:ext uri="{FF2B5EF4-FFF2-40B4-BE49-F238E27FC236}">
              <a16:creationId xmlns:a16="http://schemas.microsoft.com/office/drawing/2014/main" id="{00000000-0008-0000-0300-0000DB000000}"/>
            </a:ext>
          </a:extLst>
        </xdr:cNvPr>
        <xdr:cNvSpPr/>
      </xdr:nvSpPr>
      <xdr:spPr>
        <a:xfrm>
          <a:off x="1397000" y="13876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100447</xdr:rowOff>
    </xdr:from>
    <xdr:ext cx="762000" cy="259045"/>
    <xdr:sp macro="" textlink="">
      <xdr:nvSpPr>
        <xdr:cNvPr id="220" name="テキスト ボックス 219">
          <a:extLst>
            <a:ext uri="{FF2B5EF4-FFF2-40B4-BE49-F238E27FC236}">
              <a16:creationId xmlns:a16="http://schemas.microsoft.com/office/drawing/2014/main" id="{00000000-0008-0000-0300-0000DC000000}"/>
            </a:ext>
          </a:extLst>
        </xdr:cNvPr>
        <xdr:cNvSpPr txBox="1"/>
      </xdr:nvSpPr>
      <xdr:spPr>
        <a:xfrm>
          <a:off x="1066800" y="13644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1" name="正方形/長方形 220">
          <a:extLst>
            <a:ext uri="{FF2B5EF4-FFF2-40B4-BE49-F238E27FC236}">
              <a16:creationId xmlns:a16="http://schemas.microsoft.com/office/drawing/2014/main" id="{00000000-0008-0000-0300-0000DD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3" name="テキスト ボックス 232">
          <a:extLst>
            <a:ext uri="{FF2B5EF4-FFF2-40B4-BE49-F238E27FC236}">
              <a16:creationId xmlns:a16="http://schemas.microsoft.com/office/drawing/2014/main" id="{00000000-0008-0000-0300-0000E9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令和５年度と比較して</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0.1</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ポイント、類似団体と比較して</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1.4</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ポイント上回っている。</a:t>
          </a: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給与水準は、地方公務員法に基づき、社会情勢を踏まえ適正化を図ってきており、今後も国公準拠原則とし、県人事委員会勧告等も参考に適正な給与水準となるよう努める。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4" name="直線コネクタ 233">
          <a:extLst>
            <a:ext uri="{FF2B5EF4-FFF2-40B4-BE49-F238E27FC236}">
              <a16:creationId xmlns:a16="http://schemas.microsoft.com/office/drawing/2014/main" id="{00000000-0008-0000-0300-0000EA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5" name="テキスト ボックス 234">
          <a:extLst>
            <a:ext uri="{FF2B5EF4-FFF2-40B4-BE49-F238E27FC236}">
              <a16:creationId xmlns:a16="http://schemas.microsoft.com/office/drawing/2014/main" id="{00000000-0008-0000-0300-0000EB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6" name="直線コネクタ 235">
          <a:extLst>
            <a:ext uri="{FF2B5EF4-FFF2-40B4-BE49-F238E27FC236}">
              <a16:creationId xmlns:a16="http://schemas.microsoft.com/office/drawing/2014/main" id="{00000000-0008-0000-0300-0000EC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7" name="テキスト ボックス 236">
          <a:extLst>
            <a:ext uri="{FF2B5EF4-FFF2-40B4-BE49-F238E27FC236}">
              <a16:creationId xmlns:a16="http://schemas.microsoft.com/office/drawing/2014/main" id="{00000000-0008-0000-0300-0000ED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8" name="直線コネクタ 237">
          <a:extLst>
            <a:ext uri="{FF2B5EF4-FFF2-40B4-BE49-F238E27FC236}">
              <a16:creationId xmlns:a16="http://schemas.microsoft.com/office/drawing/2014/main" id="{00000000-0008-0000-0300-0000EE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39" name="テキスト ボックス 238">
          <a:extLst>
            <a:ext uri="{FF2B5EF4-FFF2-40B4-BE49-F238E27FC236}">
              <a16:creationId xmlns:a16="http://schemas.microsoft.com/office/drawing/2014/main" id="{00000000-0008-0000-0300-0000EF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0" name="直線コネクタ 239">
          <a:extLst>
            <a:ext uri="{FF2B5EF4-FFF2-40B4-BE49-F238E27FC236}">
              <a16:creationId xmlns:a16="http://schemas.microsoft.com/office/drawing/2014/main" id="{00000000-0008-0000-0300-0000F0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1" name="テキスト ボックス 240">
          <a:extLst>
            <a:ext uri="{FF2B5EF4-FFF2-40B4-BE49-F238E27FC236}">
              <a16:creationId xmlns:a16="http://schemas.microsoft.com/office/drawing/2014/main" id="{00000000-0008-0000-0300-0000F1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2" name="直線コネクタ 241">
          <a:extLst>
            <a:ext uri="{FF2B5EF4-FFF2-40B4-BE49-F238E27FC236}">
              <a16:creationId xmlns:a16="http://schemas.microsoft.com/office/drawing/2014/main" id="{00000000-0008-0000-0300-0000F2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3" name="テキスト ボックス 242">
          <a:extLst>
            <a:ext uri="{FF2B5EF4-FFF2-40B4-BE49-F238E27FC236}">
              <a16:creationId xmlns:a16="http://schemas.microsoft.com/office/drawing/2014/main" id="{00000000-0008-0000-0300-0000F3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4" name="直線コネクタ 243">
          <a:extLst>
            <a:ext uri="{FF2B5EF4-FFF2-40B4-BE49-F238E27FC236}">
              <a16:creationId xmlns:a16="http://schemas.microsoft.com/office/drawing/2014/main" id="{00000000-0008-0000-0300-0000F4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5" name="テキスト ボックス 244">
          <a:extLst>
            <a:ext uri="{FF2B5EF4-FFF2-40B4-BE49-F238E27FC236}">
              <a16:creationId xmlns:a16="http://schemas.microsoft.com/office/drawing/2014/main" id="{00000000-0008-0000-0300-0000F5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7" name="テキスト ボックス 246">
          <a:extLst>
            <a:ext uri="{FF2B5EF4-FFF2-40B4-BE49-F238E27FC236}">
              <a16:creationId xmlns:a16="http://schemas.microsoft.com/office/drawing/2014/main" id="{00000000-0008-0000-0300-0000F7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9" name="テキスト ボックス 248">
          <a:extLst>
            <a:ext uri="{FF2B5EF4-FFF2-40B4-BE49-F238E27FC236}">
              <a16:creationId xmlns:a16="http://schemas.microsoft.com/office/drawing/2014/main" id="{00000000-0008-0000-0300-0000F9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0" name="給与水準   （国との比較）グラフ枠">
          <a:extLst>
            <a:ext uri="{FF2B5EF4-FFF2-40B4-BE49-F238E27FC236}">
              <a16:creationId xmlns:a16="http://schemas.microsoft.com/office/drawing/2014/main" id="{00000000-0008-0000-0300-0000FA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79</xdr:row>
      <xdr:rowOff>112486</xdr:rowOff>
    </xdr:from>
    <xdr:to>
      <xdr:col>81</xdr:col>
      <xdr:colOff>44450</xdr:colOff>
      <xdr:row>89</xdr:row>
      <xdr:rowOff>18143</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flipV="1">
          <a:off x="17018000" y="13657036"/>
          <a:ext cx="0" cy="162015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161670</xdr:rowOff>
    </xdr:from>
    <xdr:ext cx="762000" cy="259045"/>
    <xdr:sp macro="" textlink="">
      <xdr:nvSpPr>
        <xdr:cNvPr id="252" name="給与水準   （国との比較）最小値テキスト">
          <a:extLst>
            <a:ext uri="{FF2B5EF4-FFF2-40B4-BE49-F238E27FC236}">
              <a16:creationId xmlns:a16="http://schemas.microsoft.com/office/drawing/2014/main" id="{00000000-0008-0000-0300-0000FC000000}"/>
            </a:ext>
          </a:extLst>
        </xdr:cNvPr>
        <xdr:cNvSpPr txBox="1"/>
      </xdr:nvSpPr>
      <xdr:spPr>
        <a:xfrm>
          <a:off x="17106900" y="152492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18143</xdr:rowOff>
    </xdr:from>
    <xdr:to>
      <xdr:col>81</xdr:col>
      <xdr:colOff>133350</xdr:colOff>
      <xdr:row>89</xdr:row>
      <xdr:rowOff>18143</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6929100" y="152771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27413</xdr:rowOff>
    </xdr:from>
    <xdr:ext cx="762000" cy="259045"/>
    <xdr:sp macro="" textlink="">
      <xdr:nvSpPr>
        <xdr:cNvPr id="254" name="給与水準   （国との比較）最大値テキスト">
          <a:extLst>
            <a:ext uri="{FF2B5EF4-FFF2-40B4-BE49-F238E27FC236}">
              <a16:creationId xmlns:a16="http://schemas.microsoft.com/office/drawing/2014/main" id="{00000000-0008-0000-0300-0000FE000000}"/>
            </a:ext>
          </a:extLst>
        </xdr:cNvPr>
        <xdr:cNvSpPr txBox="1"/>
      </xdr:nvSpPr>
      <xdr:spPr>
        <a:xfrm>
          <a:off x="17106900" y="13400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79</xdr:row>
      <xdr:rowOff>112486</xdr:rowOff>
    </xdr:from>
    <xdr:to>
      <xdr:col>81</xdr:col>
      <xdr:colOff>133350</xdr:colOff>
      <xdr:row>79</xdr:row>
      <xdr:rowOff>112486</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6929100" y="136570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86</xdr:row>
      <xdr:rowOff>118836</xdr:rowOff>
    </xdr:from>
    <xdr:to>
      <xdr:col>81</xdr:col>
      <xdr:colOff>44450</xdr:colOff>
      <xdr:row>86</xdr:row>
      <xdr:rowOff>136071</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179800" y="14863536"/>
          <a:ext cx="8382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31948</xdr:rowOff>
    </xdr:from>
    <xdr:ext cx="762000" cy="259045"/>
    <xdr:sp macro="" textlink="">
      <xdr:nvSpPr>
        <xdr:cNvPr id="257" name="給与水準   （国との比較）平均値テキスト">
          <a:extLst>
            <a:ext uri="{FF2B5EF4-FFF2-40B4-BE49-F238E27FC236}">
              <a16:creationId xmlns:a16="http://schemas.microsoft.com/office/drawing/2014/main" id="{00000000-0008-0000-0300-000001010000}"/>
            </a:ext>
          </a:extLst>
        </xdr:cNvPr>
        <xdr:cNvSpPr txBox="1"/>
      </xdr:nvSpPr>
      <xdr:spPr>
        <a:xfrm>
          <a:off x="17106900" y="1443374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15421</xdr:rowOff>
    </xdr:from>
    <xdr:to>
      <xdr:col>81</xdr:col>
      <xdr:colOff>95250</xdr:colOff>
      <xdr:row>85</xdr:row>
      <xdr:rowOff>117021</xdr:rowOff>
    </xdr:to>
    <xdr:sp macro="" textlink="">
      <xdr:nvSpPr>
        <xdr:cNvPr id="258" name="フローチャート: 判断 257">
          <a:extLst>
            <a:ext uri="{FF2B5EF4-FFF2-40B4-BE49-F238E27FC236}">
              <a16:creationId xmlns:a16="http://schemas.microsoft.com/office/drawing/2014/main" id="{00000000-0008-0000-0300-000002010000}"/>
            </a:ext>
          </a:extLst>
        </xdr:cNvPr>
        <xdr:cNvSpPr/>
      </xdr:nvSpPr>
      <xdr:spPr>
        <a:xfrm>
          <a:off x="16967200" y="14588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86</xdr:row>
      <xdr:rowOff>118836</xdr:rowOff>
    </xdr:from>
    <xdr:to>
      <xdr:col>77</xdr:col>
      <xdr:colOff>44450</xdr:colOff>
      <xdr:row>87</xdr:row>
      <xdr:rowOff>16329</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flipV="1">
          <a:off x="15290800" y="14863536"/>
          <a:ext cx="8890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32657</xdr:rowOff>
    </xdr:from>
    <xdr:to>
      <xdr:col>77</xdr:col>
      <xdr:colOff>95250</xdr:colOff>
      <xdr:row>85</xdr:row>
      <xdr:rowOff>134257</xdr:rowOff>
    </xdr:to>
    <xdr:sp macro="" textlink="">
      <xdr:nvSpPr>
        <xdr:cNvPr id="260" name="フローチャート: 判断 259">
          <a:extLst>
            <a:ext uri="{FF2B5EF4-FFF2-40B4-BE49-F238E27FC236}">
              <a16:creationId xmlns:a16="http://schemas.microsoft.com/office/drawing/2014/main" id="{00000000-0008-0000-0300-000004010000}"/>
            </a:ext>
          </a:extLst>
        </xdr:cNvPr>
        <xdr:cNvSpPr/>
      </xdr:nvSpPr>
      <xdr:spPr>
        <a:xfrm>
          <a:off x="16129000" y="14605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144434</xdr:rowOff>
    </xdr:from>
    <xdr:ext cx="736600" cy="259045"/>
    <xdr:sp macro="" textlink="">
      <xdr:nvSpPr>
        <xdr:cNvPr id="261" name="テキスト ボックス 260">
          <a:extLst>
            <a:ext uri="{FF2B5EF4-FFF2-40B4-BE49-F238E27FC236}">
              <a16:creationId xmlns:a16="http://schemas.microsoft.com/office/drawing/2014/main" id="{00000000-0008-0000-0300-000005010000}"/>
            </a:ext>
          </a:extLst>
        </xdr:cNvPr>
        <xdr:cNvSpPr txBox="1"/>
      </xdr:nvSpPr>
      <xdr:spPr>
        <a:xfrm>
          <a:off x="15798800" y="1437478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86</xdr:row>
      <xdr:rowOff>170543</xdr:rowOff>
    </xdr:from>
    <xdr:to>
      <xdr:col>72</xdr:col>
      <xdr:colOff>203200</xdr:colOff>
      <xdr:row>87</xdr:row>
      <xdr:rowOff>16329</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a:off x="14401800" y="14915243"/>
          <a:ext cx="8890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49893</xdr:rowOff>
    </xdr:from>
    <xdr:to>
      <xdr:col>73</xdr:col>
      <xdr:colOff>44450</xdr:colOff>
      <xdr:row>85</xdr:row>
      <xdr:rowOff>151493</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5240000" y="14623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161670</xdr:rowOff>
    </xdr:from>
    <xdr:ext cx="7620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4909800" y="14392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86</xdr:row>
      <xdr:rowOff>170543</xdr:rowOff>
    </xdr:from>
    <xdr:to>
      <xdr:col>68</xdr:col>
      <xdr:colOff>152400</xdr:colOff>
      <xdr:row>87</xdr:row>
      <xdr:rowOff>16329</xdr:rowOff>
    </xdr:to>
    <xdr:cxnSp macro="">
      <xdr:nvCxnSpPr>
        <xdr:cNvPr id="265" name="直線コネクタ 264">
          <a:extLst>
            <a:ext uri="{FF2B5EF4-FFF2-40B4-BE49-F238E27FC236}">
              <a16:creationId xmlns:a16="http://schemas.microsoft.com/office/drawing/2014/main" id="{00000000-0008-0000-0300-000009010000}"/>
            </a:ext>
          </a:extLst>
        </xdr:cNvPr>
        <xdr:cNvCxnSpPr/>
      </xdr:nvCxnSpPr>
      <xdr:spPr>
        <a:xfrm flipV="1">
          <a:off x="13512800" y="14915243"/>
          <a:ext cx="8890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67129</xdr:rowOff>
    </xdr:from>
    <xdr:to>
      <xdr:col>68</xdr:col>
      <xdr:colOff>203200</xdr:colOff>
      <xdr:row>85</xdr:row>
      <xdr:rowOff>168729</xdr:rowOff>
    </xdr:to>
    <xdr:sp macro="" textlink="">
      <xdr:nvSpPr>
        <xdr:cNvPr id="266" name="フローチャート: 判断 265">
          <a:extLst>
            <a:ext uri="{FF2B5EF4-FFF2-40B4-BE49-F238E27FC236}">
              <a16:creationId xmlns:a16="http://schemas.microsoft.com/office/drawing/2014/main" id="{00000000-0008-0000-0300-00000A010000}"/>
            </a:ext>
          </a:extLst>
        </xdr:cNvPr>
        <xdr:cNvSpPr/>
      </xdr:nvSpPr>
      <xdr:spPr>
        <a:xfrm>
          <a:off x="14351000" y="14640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7456</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4020800" y="144092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101600</xdr:rowOff>
    </xdr:from>
    <xdr:to>
      <xdr:col>64</xdr:col>
      <xdr:colOff>152400</xdr:colOff>
      <xdr:row>86</xdr:row>
      <xdr:rowOff>31750</xdr:rowOff>
    </xdr:to>
    <xdr:sp macro="" textlink="">
      <xdr:nvSpPr>
        <xdr:cNvPr id="268" name="フローチャート: 判断 267">
          <a:extLst>
            <a:ext uri="{FF2B5EF4-FFF2-40B4-BE49-F238E27FC236}">
              <a16:creationId xmlns:a16="http://schemas.microsoft.com/office/drawing/2014/main" id="{00000000-0008-0000-0300-00000C010000}"/>
            </a:ext>
          </a:extLst>
        </xdr:cNvPr>
        <xdr:cNvSpPr/>
      </xdr:nvSpPr>
      <xdr:spPr>
        <a:xfrm>
          <a:off x="134620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41927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3131800" y="1444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85271</xdr:rowOff>
    </xdr:from>
    <xdr:to>
      <xdr:col>81</xdr:col>
      <xdr:colOff>95250</xdr:colOff>
      <xdr:row>87</xdr:row>
      <xdr:rowOff>15421</xdr:rowOff>
    </xdr:to>
    <xdr:sp macro="" textlink="">
      <xdr:nvSpPr>
        <xdr:cNvPr id="275" name="楕円 274">
          <a:extLst>
            <a:ext uri="{FF2B5EF4-FFF2-40B4-BE49-F238E27FC236}">
              <a16:creationId xmlns:a16="http://schemas.microsoft.com/office/drawing/2014/main" id="{00000000-0008-0000-0300-000013010000}"/>
            </a:ext>
          </a:extLst>
        </xdr:cNvPr>
        <xdr:cNvSpPr/>
      </xdr:nvSpPr>
      <xdr:spPr>
        <a:xfrm>
          <a:off x="16967200" y="14829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86</xdr:row>
      <xdr:rowOff>57348</xdr:rowOff>
    </xdr:from>
    <xdr:ext cx="762000" cy="259045"/>
    <xdr:sp macro="" textlink="">
      <xdr:nvSpPr>
        <xdr:cNvPr id="276" name="給与水準   （国との比較）該当値テキスト">
          <a:extLst>
            <a:ext uri="{FF2B5EF4-FFF2-40B4-BE49-F238E27FC236}">
              <a16:creationId xmlns:a16="http://schemas.microsoft.com/office/drawing/2014/main" id="{00000000-0008-0000-0300-000014010000}"/>
            </a:ext>
          </a:extLst>
        </xdr:cNvPr>
        <xdr:cNvSpPr txBox="1"/>
      </xdr:nvSpPr>
      <xdr:spPr>
        <a:xfrm>
          <a:off x="17106900" y="148020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86</xdr:row>
      <xdr:rowOff>68036</xdr:rowOff>
    </xdr:from>
    <xdr:to>
      <xdr:col>77</xdr:col>
      <xdr:colOff>95250</xdr:colOff>
      <xdr:row>86</xdr:row>
      <xdr:rowOff>169636</xdr:rowOff>
    </xdr:to>
    <xdr:sp macro="" textlink="">
      <xdr:nvSpPr>
        <xdr:cNvPr id="277" name="楕円 276">
          <a:extLst>
            <a:ext uri="{FF2B5EF4-FFF2-40B4-BE49-F238E27FC236}">
              <a16:creationId xmlns:a16="http://schemas.microsoft.com/office/drawing/2014/main" id="{00000000-0008-0000-0300-000015010000}"/>
            </a:ext>
          </a:extLst>
        </xdr:cNvPr>
        <xdr:cNvSpPr/>
      </xdr:nvSpPr>
      <xdr:spPr>
        <a:xfrm>
          <a:off x="16129000" y="14812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154413</xdr:rowOff>
    </xdr:from>
    <xdr:ext cx="736600" cy="259045"/>
    <xdr:sp macro="" textlink="">
      <xdr:nvSpPr>
        <xdr:cNvPr id="278" name="テキスト ボックス 277">
          <a:extLst>
            <a:ext uri="{FF2B5EF4-FFF2-40B4-BE49-F238E27FC236}">
              <a16:creationId xmlns:a16="http://schemas.microsoft.com/office/drawing/2014/main" id="{00000000-0008-0000-0300-000016010000}"/>
            </a:ext>
          </a:extLst>
        </xdr:cNvPr>
        <xdr:cNvSpPr txBox="1"/>
      </xdr:nvSpPr>
      <xdr:spPr>
        <a:xfrm>
          <a:off x="15798800" y="148991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86</xdr:row>
      <xdr:rowOff>136979</xdr:rowOff>
    </xdr:from>
    <xdr:to>
      <xdr:col>73</xdr:col>
      <xdr:colOff>44450</xdr:colOff>
      <xdr:row>87</xdr:row>
      <xdr:rowOff>67129</xdr:rowOff>
    </xdr:to>
    <xdr:sp macro="" textlink="">
      <xdr:nvSpPr>
        <xdr:cNvPr id="279" name="楕円 278">
          <a:extLst>
            <a:ext uri="{FF2B5EF4-FFF2-40B4-BE49-F238E27FC236}">
              <a16:creationId xmlns:a16="http://schemas.microsoft.com/office/drawing/2014/main" id="{00000000-0008-0000-0300-000017010000}"/>
            </a:ext>
          </a:extLst>
        </xdr:cNvPr>
        <xdr:cNvSpPr/>
      </xdr:nvSpPr>
      <xdr:spPr>
        <a:xfrm>
          <a:off x="15240000" y="14881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87</xdr:row>
      <xdr:rowOff>51906</xdr:rowOff>
    </xdr:from>
    <xdr:ext cx="762000" cy="259045"/>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4909800" y="149680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86</xdr:row>
      <xdr:rowOff>119743</xdr:rowOff>
    </xdr:from>
    <xdr:to>
      <xdr:col>68</xdr:col>
      <xdr:colOff>203200</xdr:colOff>
      <xdr:row>87</xdr:row>
      <xdr:rowOff>49893</xdr:rowOff>
    </xdr:to>
    <xdr:sp macro="" textlink="">
      <xdr:nvSpPr>
        <xdr:cNvPr id="281" name="楕円 280">
          <a:extLst>
            <a:ext uri="{FF2B5EF4-FFF2-40B4-BE49-F238E27FC236}">
              <a16:creationId xmlns:a16="http://schemas.microsoft.com/office/drawing/2014/main" id="{00000000-0008-0000-0300-000019010000}"/>
            </a:ext>
          </a:extLst>
        </xdr:cNvPr>
        <xdr:cNvSpPr/>
      </xdr:nvSpPr>
      <xdr:spPr>
        <a:xfrm>
          <a:off x="14351000" y="14864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34670</xdr:rowOff>
    </xdr:from>
    <xdr:ext cx="762000" cy="259045"/>
    <xdr:sp macro="" textlink="">
      <xdr:nvSpPr>
        <xdr:cNvPr id="282" name="テキスト ボックス 281">
          <a:extLst>
            <a:ext uri="{FF2B5EF4-FFF2-40B4-BE49-F238E27FC236}">
              <a16:creationId xmlns:a16="http://schemas.microsoft.com/office/drawing/2014/main" id="{00000000-0008-0000-0300-00001A010000}"/>
            </a:ext>
          </a:extLst>
        </xdr:cNvPr>
        <xdr:cNvSpPr txBox="1"/>
      </xdr:nvSpPr>
      <xdr:spPr>
        <a:xfrm>
          <a:off x="14020800" y="149508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136979</xdr:rowOff>
    </xdr:from>
    <xdr:to>
      <xdr:col>64</xdr:col>
      <xdr:colOff>152400</xdr:colOff>
      <xdr:row>87</xdr:row>
      <xdr:rowOff>67129</xdr:rowOff>
    </xdr:to>
    <xdr:sp macro="" textlink="">
      <xdr:nvSpPr>
        <xdr:cNvPr id="283" name="楕円 282">
          <a:extLst>
            <a:ext uri="{FF2B5EF4-FFF2-40B4-BE49-F238E27FC236}">
              <a16:creationId xmlns:a16="http://schemas.microsoft.com/office/drawing/2014/main" id="{00000000-0008-0000-0300-00001B010000}"/>
            </a:ext>
          </a:extLst>
        </xdr:cNvPr>
        <xdr:cNvSpPr/>
      </xdr:nvSpPr>
      <xdr:spPr>
        <a:xfrm>
          <a:off x="13462000" y="14881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51906</xdr:rowOff>
    </xdr:from>
    <xdr:ext cx="762000" cy="259045"/>
    <xdr:sp macro="" textlink="">
      <xdr:nvSpPr>
        <xdr:cNvPr id="284" name="テキスト ボックス 283">
          <a:extLst>
            <a:ext uri="{FF2B5EF4-FFF2-40B4-BE49-F238E27FC236}">
              <a16:creationId xmlns:a16="http://schemas.microsoft.com/office/drawing/2014/main" id="{00000000-0008-0000-0300-00001C010000}"/>
            </a:ext>
          </a:extLst>
        </xdr:cNvPr>
        <xdr:cNvSpPr txBox="1"/>
      </xdr:nvSpPr>
      <xdr:spPr>
        <a:xfrm>
          <a:off x="13131800" y="149680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[11.78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合併当初の平成</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16</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年度の職員数は</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413</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人で人口</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1,000</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人当たり職員数が多かったことから、定員適正化計画に沿って新規採用職員数の抑制、勧奨退職を勧めたことに加えて、窓口業務の民間委託及び公共施設の指定管理者制度の導入等により、平成</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27</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年度には人口</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1,000</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人当たり</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9.48</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人まで改善された。</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令和</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年度は人口の減により、前年度と比較して</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0.33</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ポイント増加しているが、</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令和６</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年度末に策定した定員管理基本方針に沿って、適正な人員配置を図っていく。</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9" name="直線コネクタ 298">
          <a:extLst>
            <a:ext uri="{FF2B5EF4-FFF2-40B4-BE49-F238E27FC236}">
              <a16:creationId xmlns:a16="http://schemas.microsoft.com/office/drawing/2014/main" id="{00000000-0008-0000-0300-00002B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0" name="テキスト ボックス 299">
          <a:extLst>
            <a:ext uri="{FF2B5EF4-FFF2-40B4-BE49-F238E27FC236}">
              <a16:creationId xmlns:a16="http://schemas.microsoft.com/office/drawing/2014/main" id="{00000000-0008-0000-0300-00002C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1" name="直線コネクタ 300">
          <a:extLst>
            <a:ext uri="{FF2B5EF4-FFF2-40B4-BE49-F238E27FC236}">
              <a16:creationId xmlns:a16="http://schemas.microsoft.com/office/drawing/2014/main" id="{00000000-0008-0000-0300-00002D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2" name="テキスト ボックス 301">
          <a:extLst>
            <a:ext uri="{FF2B5EF4-FFF2-40B4-BE49-F238E27FC236}">
              <a16:creationId xmlns:a16="http://schemas.microsoft.com/office/drawing/2014/main" id="{00000000-0008-0000-0300-00002E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3" name="直線コネクタ 302">
          <a:extLst>
            <a:ext uri="{FF2B5EF4-FFF2-40B4-BE49-F238E27FC236}">
              <a16:creationId xmlns:a16="http://schemas.microsoft.com/office/drawing/2014/main" id="{00000000-0008-0000-0300-00002F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4" name="テキスト ボックス 303">
          <a:extLst>
            <a:ext uri="{FF2B5EF4-FFF2-40B4-BE49-F238E27FC236}">
              <a16:creationId xmlns:a16="http://schemas.microsoft.com/office/drawing/2014/main" id="{00000000-0008-0000-0300-000030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5" name="直線コネクタ 304">
          <a:extLst>
            <a:ext uri="{FF2B5EF4-FFF2-40B4-BE49-F238E27FC236}">
              <a16:creationId xmlns:a16="http://schemas.microsoft.com/office/drawing/2014/main" id="{00000000-0008-0000-0300-000031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6" name="テキスト ボックス 305">
          <a:extLst>
            <a:ext uri="{FF2B5EF4-FFF2-40B4-BE49-F238E27FC236}">
              <a16:creationId xmlns:a16="http://schemas.microsoft.com/office/drawing/2014/main" id="{00000000-0008-0000-0300-000032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7" name="直線コネクタ 306">
          <a:extLst>
            <a:ext uri="{FF2B5EF4-FFF2-40B4-BE49-F238E27FC236}">
              <a16:creationId xmlns:a16="http://schemas.microsoft.com/office/drawing/2014/main" id="{00000000-0008-0000-0300-000033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8" name="テキスト ボックス 307">
          <a:extLst>
            <a:ext uri="{FF2B5EF4-FFF2-40B4-BE49-F238E27FC236}">
              <a16:creationId xmlns:a16="http://schemas.microsoft.com/office/drawing/2014/main" id="{00000000-0008-0000-0300-000034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9" name="直線コネクタ 308">
          <a:extLst>
            <a:ext uri="{FF2B5EF4-FFF2-40B4-BE49-F238E27FC236}">
              <a16:creationId xmlns:a16="http://schemas.microsoft.com/office/drawing/2014/main" id="{00000000-0008-0000-0300-000035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0" name="テキスト ボックス 309">
          <a:extLst>
            <a:ext uri="{FF2B5EF4-FFF2-40B4-BE49-F238E27FC236}">
              <a16:creationId xmlns:a16="http://schemas.microsoft.com/office/drawing/2014/main" id="{00000000-0008-0000-0300-000036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2" name="テキスト ボックス 311">
          <a:extLst>
            <a:ext uri="{FF2B5EF4-FFF2-40B4-BE49-F238E27FC236}">
              <a16:creationId xmlns:a16="http://schemas.microsoft.com/office/drawing/2014/main" id="{00000000-0008-0000-0300-000038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3" name="定員管理の状況グラフ枠">
          <a:extLst>
            <a:ext uri="{FF2B5EF4-FFF2-40B4-BE49-F238E27FC236}">
              <a16:creationId xmlns:a16="http://schemas.microsoft.com/office/drawing/2014/main" id="{00000000-0008-0000-0300-000039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166412</xdr:rowOff>
    </xdr:from>
    <xdr:to>
      <xdr:col>81</xdr:col>
      <xdr:colOff>44450</xdr:colOff>
      <xdr:row>66</xdr:row>
      <xdr:rowOff>76919</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flipV="1">
          <a:off x="17018000" y="10110512"/>
          <a:ext cx="0" cy="128210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48996</xdr:rowOff>
    </xdr:from>
    <xdr:ext cx="762000" cy="259045"/>
    <xdr:sp macro="" textlink="">
      <xdr:nvSpPr>
        <xdr:cNvPr id="315" name="定員管理の状況最小値テキスト">
          <a:extLst>
            <a:ext uri="{FF2B5EF4-FFF2-40B4-BE49-F238E27FC236}">
              <a16:creationId xmlns:a16="http://schemas.microsoft.com/office/drawing/2014/main" id="{00000000-0008-0000-0300-00003B010000}"/>
            </a:ext>
          </a:extLst>
        </xdr:cNvPr>
        <xdr:cNvSpPr txBox="1"/>
      </xdr:nvSpPr>
      <xdr:spPr>
        <a:xfrm>
          <a:off x="17106900" y="113646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76919</xdr:rowOff>
    </xdr:from>
    <xdr:to>
      <xdr:col>81</xdr:col>
      <xdr:colOff>133350</xdr:colOff>
      <xdr:row>66</xdr:row>
      <xdr:rowOff>76919</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929100" y="113926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81339</xdr:rowOff>
    </xdr:from>
    <xdr:ext cx="762000" cy="259045"/>
    <xdr:sp macro="" textlink="">
      <xdr:nvSpPr>
        <xdr:cNvPr id="317" name="定員管理の状況最大値テキスト">
          <a:extLst>
            <a:ext uri="{FF2B5EF4-FFF2-40B4-BE49-F238E27FC236}">
              <a16:creationId xmlns:a16="http://schemas.microsoft.com/office/drawing/2014/main" id="{00000000-0008-0000-0300-00003D010000}"/>
            </a:ext>
          </a:extLst>
        </xdr:cNvPr>
        <xdr:cNvSpPr txBox="1"/>
      </xdr:nvSpPr>
      <xdr:spPr>
        <a:xfrm>
          <a:off x="17106900" y="9853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166412</xdr:rowOff>
    </xdr:from>
    <xdr:to>
      <xdr:col>81</xdr:col>
      <xdr:colOff>133350</xdr:colOff>
      <xdr:row>58</xdr:row>
      <xdr:rowOff>166412</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6929100" y="101105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51012</xdr:rowOff>
    </xdr:from>
    <xdr:to>
      <xdr:col>81</xdr:col>
      <xdr:colOff>44450</xdr:colOff>
      <xdr:row>61</xdr:row>
      <xdr:rowOff>77555</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179800" y="10509462"/>
          <a:ext cx="838200" cy="26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157624</xdr:rowOff>
    </xdr:from>
    <xdr:ext cx="762000" cy="259045"/>
    <xdr:sp macro="" textlink="">
      <xdr:nvSpPr>
        <xdr:cNvPr id="320" name="定員管理の状況平均値テキスト">
          <a:extLst>
            <a:ext uri="{FF2B5EF4-FFF2-40B4-BE49-F238E27FC236}">
              <a16:creationId xmlns:a16="http://schemas.microsoft.com/office/drawing/2014/main" id="{00000000-0008-0000-0300-000040010000}"/>
            </a:ext>
          </a:extLst>
        </xdr:cNvPr>
        <xdr:cNvSpPr txBox="1"/>
      </xdr:nvSpPr>
      <xdr:spPr>
        <a:xfrm>
          <a:off x="17106900" y="1027317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141097</xdr:rowOff>
    </xdr:from>
    <xdr:to>
      <xdr:col>81</xdr:col>
      <xdr:colOff>95250</xdr:colOff>
      <xdr:row>61</xdr:row>
      <xdr:rowOff>71247</xdr:rowOff>
    </xdr:to>
    <xdr:sp macro="" textlink="">
      <xdr:nvSpPr>
        <xdr:cNvPr id="321" name="フローチャート: 判断 320">
          <a:extLst>
            <a:ext uri="{FF2B5EF4-FFF2-40B4-BE49-F238E27FC236}">
              <a16:creationId xmlns:a16="http://schemas.microsoft.com/office/drawing/2014/main" id="{00000000-0008-0000-0300-000041010000}"/>
            </a:ext>
          </a:extLst>
        </xdr:cNvPr>
        <xdr:cNvSpPr/>
      </xdr:nvSpPr>
      <xdr:spPr>
        <a:xfrm>
          <a:off x="16967200" y="10428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61</xdr:row>
      <xdr:rowOff>39751</xdr:rowOff>
    </xdr:from>
    <xdr:to>
      <xdr:col>77</xdr:col>
      <xdr:colOff>44450</xdr:colOff>
      <xdr:row>61</xdr:row>
      <xdr:rowOff>51012</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5290800" y="10498201"/>
          <a:ext cx="889000" cy="11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124206</xdr:rowOff>
    </xdr:from>
    <xdr:to>
      <xdr:col>77</xdr:col>
      <xdr:colOff>95250</xdr:colOff>
      <xdr:row>61</xdr:row>
      <xdr:rowOff>54356</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6129000" y="10411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64533</xdr:rowOff>
    </xdr:from>
    <xdr:ext cx="736600" cy="259045"/>
    <xdr:sp macro="" textlink="">
      <xdr:nvSpPr>
        <xdr:cNvPr id="324" name="テキスト ボックス 323">
          <a:extLst>
            <a:ext uri="{FF2B5EF4-FFF2-40B4-BE49-F238E27FC236}">
              <a16:creationId xmlns:a16="http://schemas.microsoft.com/office/drawing/2014/main" id="{00000000-0008-0000-0300-000044010000}"/>
            </a:ext>
          </a:extLst>
        </xdr:cNvPr>
        <xdr:cNvSpPr txBox="1"/>
      </xdr:nvSpPr>
      <xdr:spPr>
        <a:xfrm>
          <a:off x="15798800" y="101800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61</xdr:row>
      <xdr:rowOff>1947</xdr:rowOff>
    </xdr:from>
    <xdr:to>
      <xdr:col>72</xdr:col>
      <xdr:colOff>203200</xdr:colOff>
      <xdr:row>61</xdr:row>
      <xdr:rowOff>39751</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4401800" y="10460397"/>
          <a:ext cx="889000" cy="378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110532</xdr:rowOff>
    </xdr:from>
    <xdr:to>
      <xdr:col>73</xdr:col>
      <xdr:colOff>44450</xdr:colOff>
      <xdr:row>61</xdr:row>
      <xdr:rowOff>40682</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5240000" y="10397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50859</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4909800" y="10166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153289</xdr:rowOff>
    </xdr:from>
    <xdr:to>
      <xdr:col>68</xdr:col>
      <xdr:colOff>152400</xdr:colOff>
      <xdr:row>61</xdr:row>
      <xdr:rowOff>1947</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a:off x="13512800" y="10440289"/>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103294</xdr:rowOff>
    </xdr:from>
    <xdr:to>
      <xdr:col>68</xdr:col>
      <xdr:colOff>203200</xdr:colOff>
      <xdr:row>61</xdr:row>
      <xdr:rowOff>33444</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4351000" y="10390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43621</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020800" y="101591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75946</xdr:rowOff>
    </xdr:from>
    <xdr:to>
      <xdr:col>64</xdr:col>
      <xdr:colOff>152400</xdr:colOff>
      <xdr:row>61</xdr:row>
      <xdr:rowOff>6096</xdr:rowOff>
    </xdr:to>
    <xdr:sp macro="" textlink="">
      <xdr:nvSpPr>
        <xdr:cNvPr id="331" name="フローチャート: 判断 330">
          <a:extLst>
            <a:ext uri="{FF2B5EF4-FFF2-40B4-BE49-F238E27FC236}">
              <a16:creationId xmlns:a16="http://schemas.microsoft.com/office/drawing/2014/main" id="{00000000-0008-0000-0300-00004B010000}"/>
            </a:ext>
          </a:extLst>
        </xdr:cNvPr>
        <xdr:cNvSpPr/>
      </xdr:nvSpPr>
      <xdr:spPr>
        <a:xfrm>
          <a:off x="13462000" y="10362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16273</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3131800" y="101318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26755</xdr:rowOff>
    </xdr:from>
    <xdr:to>
      <xdr:col>81</xdr:col>
      <xdr:colOff>95250</xdr:colOff>
      <xdr:row>61</xdr:row>
      <xdr:rowOff>128355</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6967200" y="10485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60</xdr:row>
      <xdr:rowOff>170282</xdr:rowOff>
    </xdr:from>
    <xdr:ext cx="762000" cy="259045"/>
    <xdr:sp macro="" textlink="">
      <xdr:nvSpPr>
        <xdr:cNvPr id="339" name="定員管理の状況該当値テキスト">
          <a:extLst>
            <a:ext uri="{FF2B5EF4-FFF2-40B4-BE49-F238E27FC236}">
              <a16:creationId xmlns:a16="http://schemas.microsoft.com/office/drawing/2014/main" id="{00000000-0008-0000-0300-000053010000}"/>
            </a:ext>
          </a:extLst>
        </xdr:cNvPr>
        <xdr:cNvSpPr txBox="1"/>
      </xdr:nvSpPr>
      <xdr:spPr>
        <a:xfrm>
          <a:off x="17106900" y="104572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61</xdr:row>
      <xdr:rowOff>212</xdr:rowOff>
    </xdr:from>
    <xdr:to>
      <xdr:col>77</xdr:col>
      <xdr:colOff>95250</xdr:colOff>
      <xdr:row>61</xdr:row>
      <xdr:rowOff>101812</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6129000" y="104586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86589</xdr:rowOff>
    </xdr:from>
    <xdr:ext cx="7366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5798800" y="1054503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160401</xdr:rowOff>
    </xdr:from>
    <xdr:to>
      <xdr:col>73</xdr:col>
      <xdr:colOff>44450</xdr:colOff>
      <xdr:row>61</xdr:row>
      <xdr:rowOff>90551</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5240000" y="104474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75328</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4909800" y="105337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122597</xdr:rowOff>
    </xdr:from>
    <xdr:to>
      <xdr:col>68</xdr:col>
      <xdr:colOff>203200</xdr:colOff>
      <xdr:row>61</xdr:row>
      <xdr:rowOff>52747</xdr:rowOff>
    </xdr:to>
    <xdr:sp macro="" textlink="">
      <xdr:nvSpPr>
        <xdr:cNvPr id="344" name="楕円 343">
          <a:extLst>
            <a:ext uri="{FF2B5EF4-FFF2-40B4-BE49-F238E27FC236}">
              <a16:creationId xmlns:a16="http://schemas.microsoft.com/office/drawing/2014/main" id="{00000000-0008-0000-0300-000058010000}"/>
            </a:ext>
          </a:extLst>
        </xdr:cNvPr>
        <xdr:cNvSpPr/>
      </xdr:nvSpPr>
      <xdr:spPr>
        <a:xfrm>
          <a:off x="14351000" y="104095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37524</xdr:rowOff>
    </xdr:from>
    <xdr:ext cx="762000" cy="259045"/>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4020800" y="104959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102489</xdr:rowOff>
    </xdr:from>
    <xdr:to>
      <xdr:col>64</xdr:col>
      <xdr:colOff>152400</xdr:colOff>
      <xdr:row>61</xdr:row>
      <xdr:rowOff>32639</xdr:rowOff>
    </xdr:to>
    <xdr:sp macro="" textlink="">
      <xdr:nvSpPr>
        <xdr:cNvPr id="346" name="楕円 345">
          <a:extLst>
            <a:ext uri="{FF2B5EF4-FFF2-40B4-BE49-F238E27FC236}">
              <a16:creationId xmlns:a16="http://schemas.microsoft.com/office/drawing/2014/main" id="{00000000-0008-0000-0300-00005A010000}"/>
            </a:ext>
          </a:extLst>
        </xdr:cNvPr>
        <xdr:cNvSpPr/>
      </xdr:nvSpPr>
      <xdr:spPr>
        <a:xfrm>
          <a:off x="13462000" y="10389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17416</xdr:rowOff>
    </xdr:from>
    <xdr:ext cx="762000" cy="259045"/>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3131800" y="104758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9" name="テキスト ボックス 348">
          <a:extLst>
            <a:ext uri="{FF2B5EF4-FFF2-40B4-BE49-F238E27FC236}">
              <a16:creationId xmlns:a16="http://schemas.microsoft.com/office/drawing/2014/main" id="{00000000-0008-0000-0300-00005D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類似団体と比較して</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2.8</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ポイント、県平均と比較して</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3.9</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ポイント上回っている。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本指標は当該年度を含む過去３</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か</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年平均で算出されるが、令和</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５</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年度（単年度）と比較し、令和</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年度（単年度）は</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普通交付税額</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が増加したこと等により、</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過去３年間で最も低い比率となった。</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今後も、地方債発行額の抑制や民間資金等の繰上償還による公債費の削減に努める。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1" name="テキスト ボックス 370">
          <a:extLst>
            <a:ext uri="{FF2B5EF4-FFF2-40B4-BE49-F238E27FC236}">
              <a16:creationId xmlns:a16="http://schemas.microsoft.com/office/drawing/2014/main" id="{00000000-0008-0000-0300-000073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73" name="テキスト ボックス 372">
          <a:extLst>
            <a:ext uri="{FF2B5EF4-FFF2-40B4-BE49-F238E27FC236}">
              <a16:creationId xmlns:a16="http://schemas.microsoft.com/office/drawing/2014/main" id="{00000000-0008-0000-0300-000075010000}"/>
            </a:ext>
          </a:extLst>
        </xdr:cNvPr>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a:extLst>
            <a:ext uri="{FF2B5EF4-FFF2-40B4-BE49-F238E27FC236}">
              <a16:creationId xmlns:a16="http://schemas.microsoft.com/office/drawing/2014/main" id="{00000000-0008-0000-0300-000077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65299</xdr:rowOff>
    </xdr:from>
    <xdr:to>
      <xdr:col>81</xdr:col>
      <xdr:colOff>44450</xdr:colOff>
      <xdr:row>44</xdr:row>
      <xdr:rowOff>6244</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flipV="1">
          <a:off x="17018000" y="6066049"/>
          <a:ext cx="0" cy="148399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43</xdr:row>
      <xdr:rowOff>149771</xdr:rowOff>
    </xdr:from>
    <xdr:ext cx="762000" cy="259045"/>
    <xdr:sp macro="" textlink="">
      <xdr:nvSpPr>
        <xdr:cNvPr id="377" name="公債費負担の状況最小値テキスト">
          <a:extLst>
            <a:ext uri="{FF2B5EF4-FFF2-40B4-BE49-F238E27FC236}">
              <a16:creationId xmlns:a16="http://schemas.microsoft.com/office/drawing/2014/main" id="{00000000-0008-0000-0300-000079010000}"/>
            </a:ext>
          </a:extLst>
        </xdr:cNvPr>
        <xdr:cNvSpPr txBox="1"/>
      </xdr:nvSpPr>
      <xdr:spPr>
        <a:xfrm>
          <a:off x="17106900" y="75221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6244</xdr:rowOff>
    </xdr:from>
    <xdr:to>
      <xdr:col>81</xdr:col>
      <xdr:colOff>133350</xdr:colOff>
      <xdr:row>44</xdr:row>
      <xdr:rowOff>6244</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75500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33</xdr:row>
      <xdr:rowOff>151676</xdr:rowOff>
    </xdr:from>
    <xdr:ext cx="762000" cy="259045"/>
    <xdr:sp macro="" textlink="">
      <xdr:nvSpPr>
        <xdr:cNvPr id="379" name="公債費負担の状況最大値テキスト">
          <a:extLst>
            <a:ext uri="{FF2B5EF4-FFF2-40B4-BE49-F238E27FC236}">
              <a16:creationId xmlns:a16="http://schemas.microsoft.com/office/drawing/2014/main" id="{00000000-0008-0000-0300-00007B010000}"/>
            </a:ext>
          </a:extLst>
        </xdr:cNvPr>
        <xdr:cNvSpPr txBox="1"/>
      </xdr:nvSpPr>
      <xdr:spPr>
        <a:xfrm>
          <a:off x="17106900" y="58095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65299</xdr:rowOff>
    </xdr:from>
    <xdr:to>
      <xdr:col>81</xdr:col>
      <xdr:colOff>133350</xdr:colOff>
      <xdr:row>35</xdr:row>
      <xdr:rowOff>65299</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929100" y="60660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37</xdr:row>
      <xdr:rowOff>70273</xdr:rowOff>
    </xdr:from>
    <xdr:to>
      <xdr:col>81</xdr:col>
      <xdr:colOff>44450</xdr:colOff>
      <xdr:row>37</xdr:row>
      <xdr:rowOff>72284</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6179800" y="6413923"/>
          <a:ext cx="838200" cy="2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153158</xdr:rowOff>
    </xdr:from>
    <xdr:ext cx="762000" cy="259045"/>
    <xdr:sp macro="" textlink="">
      <xdr:nvSpPr>
        <xdr:cNvPr id="382" name="公債費負担の状況平均値テキスト">
          <a:extLst>
            <a:ext uri="{FF2B5EF4-FFF2-40B4-BE49-F238E27FC236}">
              <a16:creationId xmlns:a16="http://schemas.microsoft.com/office/drawing/2014/main" id="{00000000-0008-0000-0300-00007E010000}"/>
            </a:ext>
          </a:extLst>
        </xdr:cNvPr>
        <xdr:cNvSpPr txBox="1"/>
      </xdr:nvSpPr>
      <xdr:spPr>
        <a:xfrm>
          <a:off x="17106900" y="615390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36</xdr:row>
      <xdr:rowOff>136631</xdr:rowOff>
    </xdr:from>
    <xdr:to>
      <xdr:col>81</xdr:col>
      <xdr:colOff>95250</xdr:colOff>
      <xdr:row>37</xdr:row>
      <xdr:rowOff>66781</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967200" y="6308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37</xdr:row>
      <xdr:rowOff>70273</xdr:rowOff>
    </xdr:from>
    <xdr:to>
      <xdr:col>77</xdr:col>
      <xdr:colOff>44450</xdr:colOff>
      <xdr:row>37</xdr:row>
      <xdr:rowOff>70273</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5290800" y="641392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36</xdr:row>
      <xdr:rowOff>138642</xdr:rowOff>
    </xdr:from>
    <xdr:to>
      <xdr:col>77</xdr:col>
      <xdr:colOff>95250</xdr:colOff>
      <xdr:row>37</xdr:row>
      <xdr:rowOff>68792</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6129000" y="6310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35</xdr:row>
      <xdr:rowOff>78969</xdr:rowOff>
    </xdr:from>
    <xdr:ext cx="7366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5798800" y="607971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37</xdr:row>
      <xdr:rowOff>68263</xdr:rowOff>
    </xdr:from>
    <xdr:to>
      <xdr:col>72</xdr:col>
      <xdr:colOff>203200</xdr:colOff>
      <xdr:row>37</xdr:row>
      <xdr:rowOff>70273</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a:off x="14401800" y="6411913"/>
          <a:ext cx="889000" cy="2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36</xdr:row>
      <xdr:rowOff>136631</xdr:rowOff>
    </xdr:from>
    <xdr:to>
      <xdr:col>73</xdr:col>
      <xdr:colOff>44450</xdr:colOff>
      <xdr:row>37</xdr:row>
      <xdr:rowOff>66781</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5240000" y="6308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35</xdr:row>
      <xdr:rowOff>76958</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4909800" y="60777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37</xdr:row>
      <xdr:rowOff>68263</xdr:rowOff>
    </xdr:from>
    <xdr:to>
      <xdr:col>68</xdr:col>
      <xdr:colOff>152400</xdr:colOff>
      <xdr:row>37</xdr:row>
      <xdr:rowOff>76306</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flipV="1">
          <a:off x="13512800" y="6411913"/>
          <a:ext cx="8890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36</xdr:row>
      <xdr:rowOff>136631</xdr:rowOff>
    </xdr:from>
    <xdr:to>
      <xdr:col>68</xdr:col>
      <xdr:colOff>203200</xdr:colOff>
      <xdr:row>37</xdr:row>
      <xdr:rowOff>66781</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4351000" y="6308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35</xdr:row>
      <xdr:rowOff>76958</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020800" y="60777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36</xdr:row>
      <xdr:rowOff>142663</xdr:rowOff>
    </xdr:from>
    <xdr:to>
      <xdr:col>64</xdr:col>
      <xdr:colOff>152400</xdr:colOff>
      <xdr:row>37</xdr:row>
      <xdr:rowOff>72813</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3462000" y="6314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35</xdr:row>
      <xdr:rowOff>82990</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131800" y="60837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37</xdr:row>
      <xdr:rowOff>21484</xdr:rowOff>
    </xdr:from>
    <xdr:to>
      <xdr:col>81</xdr:col>
      <xdr:colOff>95250</xdr:colOff>
      <xdr:row>37</xdr:row>
      <xdr:rowOff>123084</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6967200" y="63651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36</xdr:row>
      <xdr:rowOff>165011</xdr:rowOff>
    </xdr:from>
    <xdr:ext cx="762000" cy="259045"/>
    <xdr:sp macro="" textlink="">
      <xdr:nvSpPr>
        <xdr:cNvPr id="401" name="公債費負担の状況該当値テキスト">
          <a:extLst>
            <a:ext uri="{FF2B5EF4-FFF2-40B4-BE49-F238E27FC236}">
              <a16:creationId xmlns:a16="http://schemas.microsoft.com/office/drawing/2014/main" id="{00000000-0008-0000-0300-000091010000}"/>
            </a:ext>
          </a:extLst>
        </xdr:cNvPr>
        <xdr:cNvSpPr txBox="1"/>
      </xdr:nvSpPr>
      <xdr:spPr>
        <a:xfrm>
          <a:off x="17106900" y="63372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37</xdr:row>
      <xdr:rowOff>19473</xdr:rowOff>
    </xdr:from>
    <xdr:to>
      <xdr:col>77</xdr:col>
      <xdr:colOff>95250</xdr:colOff>
      <xdr:row>37</xdr:row>
      <xdr:rowOff>121073</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6129000" y="6363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37</xdr:row>
      <xdr:rowOff>105850</xdr:rowOff>
    </xdr:from>
    <xdr:ext cx="7366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798800" y="644950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37</xdr:row>
      <xdr:rowOff>19473</xdr:rowOff>
    </xdr:from>
    <xdr:to>
      <xdr:col>73</xdr:col>
      <xdr:colOff>44450</xdr:colOff>
      <xdr:row>37</xdr:row>
      <xdr:rowOff>121073</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5240000" y="6363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37</xdr:row>
      <xdr:rowOff>105850</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909800" y="64495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37</xdr:row>
      <xdr:rowOff>17463</xdr:rowOff>
    </xdr:from>
    <xdr:to>
      <xdr:col>68</xdr:col>
      <xdr:colOff>203200</xdr:colOff>
      <xdr:row>37</xdr:row>
      <xdr:rowOff>119063</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4351000" y="6361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37</xdr:row>
      <xdr:rowOff>103840</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4020800" y="64474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37</xdr:row>
      <xdr:rowOff>25506</xdr:rowOff>
    </xdr:from>
    <xdr:to>
      <xdr:col>64</xdr:col>
      <xdr:colOff>152400</xdr:colOff>
      <xdr:row>37</xdr:row>
      <xdr:rowOff>127106</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3462000" y="6369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37</xdr:row>
      <xdr:rowOff>111883</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131800" y="64555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令和</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５</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年度と同様に将来負担比率は生じていない。</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主な要因としては、令和</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年度決算において、充当可能財源等が将来負担額を上回ったため、分子がマイナス値となったことが挙げられる。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今後も地方債発行額の抑制や民間資金等繰上償還による地方債現在高の減少に努める。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7" name="将来負担の状況グラフ枠">
          <a:extLst>
            <a:ext uri="{FF2B5EF4-FFF2-40B4-BE49-F238E27FC236}">
              <a16:creationId xmlns:a16="http://schemas.microsoft.com/office/drawing/2014/main" id="{00000000-0008-0000-0300-0000B5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88265</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flipV="1">
          <a:off x="17018000" y="2370667"/>
          <a:ext cx="0" cy="166094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60342</xdr:rowOff>
    </xdr:from>
    <xdr:ext cx="762000" cy="259045"/>
    <xdr:sp macro="" textlink="">
      <xdr:nvSpPr>
        <xdr:cNvPr id="439" name="将来負担の状況最小値テキスト">
          <a:extLst>
            <a:ext uri="{FF2B5EF4-FFF2-40B4-BE49-F238E27FC236}">
              <a16:creationId xmlns:a16="http://schemas.microsoft.com/office/drawing/2014/main" id="{00000000-0008-0000-0300-0000B7010000}"/>
            </a:ext>
          </a:extLst>
        </xdr:cNvPr>
        <xdr:cNvSpPr txBox="1"/>
      </xdr:nvSpPr>
      <xdr:spPr>
        <a:xfrm>
          <a:off x="17106900" y="4003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88265</xdr:rowOff>
    </xdr:from>
    <xdr:to>
      <xdr:col>81</xdr:col>
      <xdr:colOff>133350</xdr:colOff>
      <xdr:row>23</xdr:row>
      <xdr:rowOff>88265</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6929100" y="4031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56744</xdr:rowOff>
    </xdr:from>
    <xdr:ext cx="762000" cy="259045"/>
    <xdr:sp macro="" textlink="">
      <xdr:nvSpPr>
        <xdr:cNvPr id="441" name="将来負担の状況最大値テキスト">
          <a:extLst>
            <a:ext uri="{FF2B5EF4-FFF2-40B4-BE49-F238E27FC236}">
              <a16:creationId xmlns:a16="http://schemas.microsoft.com/office/drawing/2014/main" id="{00000000-0008-0000-0300-0000B9010000}"/>
            </a:ext>
          </a:extLst>
        </xdr:cNvPr>
        <xdr:cNvSpPr txBox="1"/>
      </xdr:nvSpPr>
      <xdr:spPr>
        <a:xfrm>
          <a:off x="17106900" y="211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14</xdr:row>
      <xdr:rowOff>32402</xdr:rowOff>
    </xdr:from>
    <xdr:ext cx="762000" cy="259045"/>
    <xdr:sp macro="" textlink="">
      <xdr:nvSpPr>
        <xdr:cNvPr id="443" name="将来負担の状況平均値テキスト">
          <a:extLst>
            <a:ext uri="{FF2B5EF4-FFF2-40B4-BE49-F238E27FC236}">
              <a16:creationId xmlns:a16="http://schemas.microsoft.com/office/drawing/2014/main" id="{00000000-0008-0000-0300-0000BB010000}"/>
            </a:ext>
          </a:extLst>
        </xdr:cNvPr>
        <xdr:cNvSpPr txBox="1"/>
      </xdr:nvSpPr>
      <xdr:spPr>
        <a:xfrm>
          <a:off x="17106900" y="243270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60325</xdr:rowOff>
    </xdr:from>
    <xdr:to>
      <xdr:col>81</xdr:col>
      <xdr:colOff>95250</xdr:colOff>
      <xdr:row>14</xdr:row>
      <xdr:rowOff>161925</xdr:rowOff>
    </xdr:to>
    <xdr:sp macro="" textlink="">
      <xdr:nvSpPr>
        <xdr:cNvPr id="444" name="フローチャート: 判断 443">
          <a:extLst>
            <a:ext uri="{FF2B5EF4-FFF2-40B4-BE49-F238E27FC236}">
              <a16:creationId xmlns:a16="http://schemas.microsoft.com/office/drawing/2014/main" id="{00000000-0008-0000-0300-0000BC010000}"/>
            </a:ext>
          </a:extLst>
        </xdr:cNvPr>
        <xdr:cNvSpPr/>
      </xdr:nvSpPr>
      <xdr:spPr>
        <a:xfrm>
          <a:off x="16967200" y="2460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14</xdr:row>
      <xdr:rowOff>56303</xdr:rowOff>
    </xdr:from>
    <xdr:to>
      <xdr:col>77</xdr:col>
      <xdr:colOff>95250</xdr:colOff>
      <xdr:row>14</xdr:row>
      <xdr:rowOff>157903</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6129000" y="24566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168080</xdr:rowOff>
    </xdr:from>
    <xdr:ext cx="736600" cy="259045"/>
    <xdr:sp macro="" textlink="">
      <xdr:nvSpPr>
        <xdr:cNvPr id="446" name="テキスト ボックス 445">
          <a:extLst>
            <a:ext uri="{FF2B5EF4-FFF2-40B4-BE49-F238E27FC236}">
              <a16:creationId xmlns:a16="http://schemas.microsoft.com/office/drawing/2014/main" id="{00000000-0008-0000-0300-0000BE010000}"/>
            </a:ext>
          </a:extLst>
        </xdr:cNvPr>
        <xdr:cNvSpPr txBox="1"/>
      </xdr:nvSpPr>
      <xdr:spPr>
        <a:xfrm>
          <a:off x="15798800" y="222548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14</xdr:row>
      <xdr:rowOff>130034</xdr:rowOff>
    </xdr:from>
    <xdr:to>
      <xdr:col>73</xdr:col>
      <xdr:colOff>44450</xdr:colOff>
      <xdr:row>15</xdr:row>
      <xdr:rowOff>60184</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5240000" y="25303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70361</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4909800" y="22992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15</xdr:row>
      <xdr:rowOff>85937</xdr:rowOff>
    </xdr:from>
    <xdr:to>
      <xdr:col>68</xdr:col>
      <xdr:colOff>203200</xdr:colOff>
      <xdr:row>16</xdr:row>
      <xdr:rowOff>16087</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4351000" y="26576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14</xdr:row>
      <xdr:rowOff>26264</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4020800" y="24265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16</xdr:row>
      <xdr:rowOff>132997</xdr:rowOff>
    </xdr:from>
    <xdr:to>
      <xdr:col>64</xdr:col>
      <xdr:colOff>152400</xdr:colOff>
      <xdr:row>17</xdr:row>
      <xdr:rowOff>63147</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3462000" y="2876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15</xdr:row>
      <xdr:rowOff>73324</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3131800" y="26450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熊本県上天草市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23,592
23,406
126.67
23,895,252
22,848,673
727,507
10,655,278
21,626,858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令和</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５</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年度と比較し、</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2.2</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増加</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して</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22.9%</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となっており、類似団体と比較して</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3.3</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ポイント下回っている。</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増加の主な要因は、退職手当組合負担金の増加が挙げられる。</a:t>
          </a:r>
        </a:p>
        <a:p>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159004</xdr:rowOff>
    </xdr:from>
    <xdr:to>
      <xdr:col>24</xdr:col>
      <xdr:colOff>25400</xdr:colOff>
      <xdr:row>41</xdr:row>
      <xdr:rowOff>110998</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5988304"/>
          <a:ext cx="0" cy="11521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83075</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7112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110998</xdr:rowOff>
    </xdr:from>
    <xdr:to>
      <xdr:col>24</xdr:col>
      <xdr:colOff>114300</xdr:colOff>
      <xdr:row>41</xdr:row>
      <xdr:rowOff>110998</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7140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73931</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31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159004</xdr:rowOff>
    </xdr:from>
    <xdr:to>
      <xdr:col>24</xdr:col>
      <xdr:colOff>114300</xdr:colOff>
      <xdr:row>34</xdr:row>
      <xdr:rowOff>159004</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59883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44704</xdr:rowOff>
    </xdr:from>
    <xdr:to>
      <xdr:col>24</xdr:col>
      <xdr:colOff>25400</xdr:colOff>
      <xdr:row>36</xdr:row>
      <xdr:rowOff>145288</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216904"/>
          <a:ext cx="838200" cy="100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45991</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3896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73914</xdr:rowOff>
    </xdr:from>
    <xdr:to>
      <xdr:col>24</xdr:col>
      <xdr:colOff>76200</xdr:colOff>
      <xdr:row>38</xdr:row>
      <xdr:rowOff>4064</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417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44704</xdr:rowOff>
    </xdr:from>
    <xdr:to>
      <xdr:col>19</xdr:col>
      <xdr:colOff>187325</xdr:colOff>
      <xdr:row>36</xdr:row>
      <xdr:rowOff>67564</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flipV="1">
          <a:off x="3098800" y="6216904"/>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37</xdr:row>
      <xdr:rowOff>28194</xdr:rowOff>
    </xdr:from>
    <xdr:to>
      <xdr:col>20</xdr:col>
      <xdr:colOff>38100</xdr:colOff>
      <xdr:row>37</xdr:row>
      <xdr:rowOff>129794</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71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114571</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4582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67564</xdr:rowOff>
    </xdr:from>
    <xdr:to>
      <xdr:col>15</xdr:col>
      <xdr:colOff>98425</xdr:colOff>
      <xdr:row>36</xdr:row>
      <xdr:rowOff>81280</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flipV="1">
          <a:off x="2209800" y="6239764"/>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37</xdr:row>
      <xdr:rowOff>19050</xdr:rowOff>
    </xdr:from>
    <xdr:to>
      <xdr:col>15</xdr:col>
      <xdr:colOff>149225</xdr:colOff>
      <xdr:row>37</xdr:row>
      <xdr:rowOff>120650</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105427</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44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81280</xdr:rowOff>
    </xdr:from>
    <xdr:to>
      <xdr:col>11</xdr:col>
      <xdr:colOff>9525</xdr:colOff>
      <xdr:row>36</xdr:row>
      <xdr:rowOff>113284</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253480"/>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163068</xdr:rowOff>
    </xdr:from>
    <xdr:to>
      <xdr:col>11</xdr:col>
      <xdr:colOff>60325</xdr:colOff>
      <xdr:row>37</xdr:row>
      <xdr:rowOff>93218</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335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77995</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4216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51054</xdr:rowOff>
    </xdr:from>
    <xdr:to>
      <xdr:col>6</xdr:col>
      <xdr:colOff>171450</xdr:colOff>
      <xdr:row>37</xdr:row>
      <xdr:rowOff>152654</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394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137431</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481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94488</xdr:rowOff>
    </xdr:from>
    <xdr:to>
      <xdr:col>24</xdr:col>
      <xdr:colOff>76200</xdr:colOff>
      <xdr:row>37</xdr:row>
      <xdr:rowOff>24638</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266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111015</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1117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35</xdr:row>
      <xdr:rowOff>165354</xdr:rowOff>
    </xdr:from>
    <xdr:to>
      <xdr:col>20</xdr:col>
      <xdr:colOff>38100</xdr:colOff>
      <xdr:row>36</xdr:row>
      <xdr:rowOff>95504</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166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105681</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59349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16764</xdr:rowOff>
    </xdr:from>
    <xdr:to>
      <xdr:col>15</xdr:col>
      <xdr:colOff>149225</xdr:colOff>
      <xdr:row>36</xdr:row>
      <xdr:rowOff>118364</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188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128541</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59578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30480</xdr:rowOff>
    </xdr:from>
    <xdr:to>
      <xdr:col>11</xdr:col>
      <xdr:colOff>60325</xdr:colOff>
      <xdr:row>36</xdr:row>
      <xdr:rowOff>132080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202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142257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5971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62484</xdr:rowOff>
    </xdr:from>
    <xdr:to>
      <xdr:col>6</xdr:col>
      <xdr:colOff>171450</xdr:colOff>
      <xdr:row>36</xdr:row>
      <xdr:rowOff>164084</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234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2811</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0035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令和５年度と比較し、</a:t>
          </a:r>
          <a:r>
            <a:rPr kumimoji="1" lang="en-US" altLang="ja-JP" sz="1300">
              <a:latin typeface="ＭＳ Ｐゴシック" panose="020B0600070205080204" pitchFamily="50" charset="-128"/>
              <a:ea typeface="ＭＳ Ｐゴシック" panose="020B0600070205080204" pitchFamily="50" charset="-128"/>
            </a:rPr>
            <a:t>0.4</a:t>
          </a:r>
          <a:r>
            <a:rPr kumimoji="1" lang="ja-JP" altLang="en-US" sz="1300">
              <a:latin typeface="ＭＳ Ｐゴシック" panose="020B0600070205080204" pitchFamily="50" charset="-128"/>
              <a:ea typeface="ＭＳ Ｐゴシック" panose="020B0600070205080204" pitchFamily="50" charset="-128"/>
            </a:rPr>
            <a:t>ポイント減少して</a:t>
          </a:r>
          <a:r>
            <a:rPr kumimoji="1" lang="en-US" altLang="ja-JP" sz="1300">
              <a:latin typeface="ＭＳ Ｐゴシック" panose="020B0600070205080204" pitchFamily="50" charset="-128"/>
              <a:ea typeface="ＭＳ Ｐゴシック" panose="020B0600070205080204" pitchFamily="50" charset="-128"/>
            </a:rPr>
            <a:t>13.5%</a:t>
          </a:r>
          <a:r>
            <a:rPr kumimoji="1" lang="ja-JP" altLang="en-US" sz="1300">
              <a:latin typeface="ＭＳ Ｐゴシック" panose="020B0600070205080204" pitchFamily="50" charset="-128"/>
              <a:ea typeface="ＭＳ Ｐゴシック" panose="020B0600070205080204" pitchFamily="50" charset="-128"/>
            </a:rPr>
            <a:t>となっており、類似団体と比較して</a:t>
          </a:r>
          <a:r>
            <a:rPr kumimoji="1" lang="en-US" altLang="ja-JP" sz="1300">
              <a:latin typeface="ＭＳ Ｐゴシック" panose="020B0600070205080204" pitchFamily="50" charset="-128"/>
              <a:ea typeface="ＭＳ Ｐゴシック" panose="020B0600070205080204" pitchFamily="50" charset="-128"/>
            </a:rPr>
            <a:t>0.5</a:t>
          </a:r>
          <a:r>
            <a:rPr kumimoji="1" lang="ja-JP" altLang="en-US" sz="1300">
              <a:latin typeface="ＭＳ Ｐゴシック" panose="020B0600070205080204" pitchFamily="50" charset="-128"/>
              <a:ea typeface="ＭＳ Ｐゴシック" panose="020B0600070205080204" pitchFamily="50" charset="-128"/>
            </a:rPr>
            <a:t>ポイント下回っている。</a:t>
          </a:r>
        </a:p>
        <a:p>
          <a:r>
            <a:rPr kumimoji="1" lang="ja-JP" altLang="en-US" sz="1300">
              <a:latin typeface="ＭＳ Ｐゴシック" panose="020B0600070205080204" pitchFamily="50" charset="-128"/>
              <a:ea typeface="ＭＳ Ｐゴシック" panose="020B0600070205080204" pitchFamily="50" charset="-128"/>
            </a:rPr>
            <a:t>　減少の主な要因は、機器の種類や設定項目の変更に伴う情報系</a:t>
          </a:r>
          <a:r>
            <a:rPr kumimoji="1" lang="en-US" altLang="ja-JP" sz="1300">
              <a:latin typeface="ＭＳ Ｐゴシック" panose="020B0600070205080204" pitchFamily="50" charset="-128"/>
              <a:ea typeface="ＭＳ Ｐゴシック" panose="020B0600070205080204" pitchFamily="50" charset="-128"/>
            </a:rPr>
            <a:t>NW</a:t>
          </a:r>
          <a:r>
            <a:rPr kumimoji="1" lang="ja-JP" altLang="en-US" sz="1300">
              <a:latin typeface="ＭＳ Ｐゴシック" panose="020B0600070205080204" pitchFamily="50" charset="-128"/>
              <a:ea typeface="ＭＳ Ｐゴシック" panose="020B0600070205080204" pitchFamily="50" charset="-128"/>
            </a:rPr>
            <a:t>機器リプレイス設定委託料等の減少が挙げられるが、今後も事務事業や民間委託の見直し等を検討し、物件費の抑制に努める。</a:t>
          </a: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9" name="物件費グラフ枠">
          <a:extLst>
            <a:ext uri="{FF2B5EF4-FFF2-40B4-BE49-F238E27FC236}">
              <a16:creationId xmlns:a16="http://schemas.microsoft.com/office/drawing/2014/main" id="{00000000-0008-0000-0400-000077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161290</xdr:rowOff>
    </xdr:from>
    <xdr:to>
      <xdr:col>82</xdr:col>
      <xdr:colOff>107950</xdr:colOff>
      <xdr:row>20</xdr:row>
      <xdr:rowOff>157480</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flipV="1">
          <a:off x="16510000" y="2390140"/>
          <a:ext cx="0" cy="11963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129557</xdr:rowOff>
    </xdr:from>
    <xdr:ext cx="762000" cy="259045"/>
    <xdr:sp macro="" textlink="">
      <xdr:nvSpPr>
        <xdr:cNvPr id="121" name="物件費最小値テキスト">
          <a:extLst>
            <a:ext uri="{FF2B5EF4-FFF2-40B4-BE49-F238E27FC236}">
              <a16:creationId xmlns:a16="http://schemas.microsoft.com/office/drawing/2014/main" id="{00000000-0008-0000-0400-000079000000}"/>
            </a:ext>
          </a:extLst>
        </xdr:cNvPr>
        <xdr:cNvSpPr txBox="1"/>
      </xdr:nvSpPr>
      <xdr:spPr>
        <a:xfrm>
          <a:off x="16598900" y="3558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157480</xdr:rowOff>
    </xdr:from>
    <xdr:to>
      <xdr:col>82</xdr:col>
      <xdr:colOff>196850</xdr:colOff>
      <xdr:row>20</xdr:row>
      <xdr:rowOff>157480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a:off x="16421100" y="3586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76217</xdr:rowOff>
    </xdr:from>
    <xdr:ext cx="762000" cy="259045"/>
    <xdr:sp macro="" textlink="">
      <xdr:nvSpPr>
        <xdr:cNvPr id="123" name="物件費最大値テキスト">
          <a:extLst>
            <a:ext uri="{FF2B5EF4-FFF2-40B4-BE49-F238E27FC236}">
              <a16:creationId xmlns:a16="http://schemas.microsoft.com/office/drawing/2014/main" id="{00000000-0008-0000-0400-00007B000000}"/>
            </a:ext>
          </a:extLst>
        </xdr:cNvPr>
        <xdr:cNvSpPr txBox="1"/>
      </xdr:nvSpPr>
      <xdr:spPr>
        <a:xfrm>
          <a:off x="16598900" y="2133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161290</xdr:rowOff>
    </xdr:from>
    <xdr:to>
      <xdr:col>82</xdr:col>
      <xdr:colOff>196850</xdr:colOff>
      <xdr:row>13</xdr:row>
      <xdr:rowOff>161290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2390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127000</xdr:rowOff>
    </xdr:from>
    <xdr:to>
      <xdr:col>82</xdr:col>
      <xdr:colOff>107950</xdr:colOff>
      <xdr:row>16</xdr:row>
      <xdr:rowOff>157480</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flipV="1">
          <a:off x="15671800" y="2870200"/>
          <a:ext cx="8382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86377</xdr:rowOff>
    </xdr:from>
    <xdr:ext cx="762000" cy="259045"/>
    <xdr:sp macro="" textlink="">
      <xdr:nvSpPr>
        <xdr:cNvPr id="126" name="物件費平均値テキスト">
          <a:extLst>
            <a:ext uri="{FF2B5EF4-FFF2-40B4-BE49-F238E27FC236}">
              <a16:creationId xmlns:a16="http://schemas.microsoft.com/office/drawing/2014/main" id="{00000000-0008-0000-0400-00007E000000}"/>
            </a:ext>
          </a:extLst>
        </xdr:cNvPr>
        <xdr:cNvSpPr txBox="1"/>
      </xdr:nvSpPr>
      <xdr:spPr>
        <a:xfrm>
          <a:off x="16598900" y="2829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114300</xdr:rowOff>
    </xdr:from>
    <xdr:to>
      <xdr:col>82</xdr:col>
      <xdr:colOff>158750</xdr:colOff>
      <xdr:row>17</xdr:row>
      <xdr:rowOff>44450</xdr:rowOff>
    </xdr:to>
    <xdr:sp macro="" textlink="">
      <xdr:nvSpPr>
        <xdr:cNvPr id="127" name="フローチャート: 判断 126">
          <a:extLst>
            <a:ext uri="{FF2B5EF4-FFF2-40B4-BE49-F238E27FC236}">
              <a16:creationId xmlns:a16="http://schemas.microsoft.com/office/drawing/2014/main" id="{00000000-0008-0000-0400-00007F000000}"/>
            </a:ext>
          </a:extLst>
        </xdr:cNvPr>
        <xdr:cNvSpPr/>
      </xdr:nvSpPr>
      <xdr:spPr>
        <a:xfrm>
          <a:off x="16459200" y="285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43180</xdr:rowOff>
    </xdr:from>
    <xdr:to>
      <xdr:col>78</xdr:col>
      <xdr:colOff>69850</xdr:colOff>
      <xdr:row>16</xdr:row>
      <xdr:rowOff>157480</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4782800" y="278638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83820</xdr:rowOff>
    </xdr:from>
    <xdr:to>
      <xdr:col>78</xdr:col>
      <xdr:colOff>120650</xdr:colOff>
      <xdr:row>17</xdr:row>
      <xdr:rowOff>13970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5621000" y="2827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24147</xdr:rowOff>
    </xdr:from>
    <xdr:ext cx="736600" cy="259045"/>
    <xdr:sp macro="" textlink="">
      <xdr:nvSpPr>
        <xdr:cNvPr id="130" name="テキスト ボックス 129">
          <a:extLst>
            <a:ext uri="{FF2B5EF4-FFF2-40B4-BE49-F238E27FC236}">
              <a16:creationId xmlns:a16="http://schemas.microsoft.com/office/drawing/2014/main" id="{00000000-0008-0000-0400-000082000000}"/>
            </a:ext>
          </a:extLst>
        </xdr:cNvPr>
        <xdr:cNvSpPr txBox="1"/>
      </xdr:nvSpPr>
      <xdr:spPr>
        <a:xfrm>
          <a:off x="15290800" y="25958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43180</xdr:rowOff>
    </xdr:from>
    <xdr:to>
      <xdr:col>73</xdr:col>
      <xdr:colOff>180975</xdr:colOff>
      <xdr:row>17</xdr:row>
      <xdr:rowOff>100330</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flipV="1">
          <a:off x="13893800" y="2786380"/>
          <a:ext cx="889000" cy="228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60960</xdr:rowOff>
    </xdr:from>
    <xdr:to>
      <xdr:col>74</xdr:col>
      <xdr:colOff>31750</xdr:colOff>
      <xdr:row>16</xdr:row>
      <xdr:rowOff>162560</xdr:rowOff>
    </xdr:to>
    <xdr:sp macro="" textlink="">
      <xdr:nvSpPr>
        <xdr:cNvPr id="132" name="フローチャート: 判断 131">
          <a:extLst>
            <a:ext uri="{FF2B5EF4-FFF2-40B4-BE49-F238E27FC236}">
              <a16:creationId xmlns:a16="http://schemas.microsoft.com/office/drawing/2014/main" id="{00000000-0008-0000-0400-000084000000}"/>
            </a:ext>
          </a:extLst>
        </xdr:cNvPr>
        <xdr:cNvSpPr/>
      </xdr:nvSpPr>
      <xdr:spPr>
        <a:xfrm>
          <a:off x="14732000" y="2804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147337</xdr:rowOff>
    </xdr:from>
    <xdr:ext cx="762000" cy="259045"/>
    <xdr:sp macro="" textlink="">
      <xdr:nvSpPr>
        <xdr:cNvPr id="133" name="テキスト ボックス 132">
          <a:extLst>
            <a:ext uri="{FF2B5EF4-FFF2-40B4-BE49-F238E27FC236}">
              <a16:creationId xmlns:a16="http://schemas.microsoft.com/office/drawing/2014/main" id="{00000000-0008-0000-0400-000085000000}"/>
            </a:ext>
          </a:extLst>
        </xdr:cNvPr>
        <xdr:cNvSpPr txBox="1"/>
      </xdr:nvSpPr>
      <xdr:spPr>
        <a:xfrm>
          <a:off x="14401800" y="2890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149860</xdr:rowOff>
    </xdr:from>
    <xdr:to>
      <xdr:col>69</xdr:col>
      <xdr:colOff>92075</xdr:colOff>
      <xdr:row>17</xdr:row>
      <xdr:rowOff>100330</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a:off x="13004800" y="2893060"/>
          <a:ext cx="889000" cy="121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148590</xdr:rowOff>
    </xdr:from>
    <xdr:to>
      <xdr:col>69</xdr:col>
      <xdr:colOff>142875</xdr:colOff>
      <xdr:row>16</xdr:row>
      <xdr:rowOff>78740</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3843000" y="2720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88917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3512800" y="2489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22860</xdr:rowOff>
    </xdr:from>
    <xdr:to>
      <xdr:col>65</xdr:col>
      <xdr:colOff>53975</xdr:colOff>
      <xdr:row>16</xdr:row>
      <xdr:rowOff>124460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2954000" y="2766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134637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2623800" y="2534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76200</xdr:rowOff>
    </xdr:from>
    <xdr:to>
      <xdr:col>82</xdr:col>
      <xdr:colOff>158750</xdr:colOff>
      <xdr:row>17</xdr:row>
      <xdr:rowOff>6350</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6459200" y="2819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15</xdr:row>
      <xdr:rowOff>92727</xdr:rowOff>
    </xdr:from>
    <xdr:ext cx="762000" cy="259045"/>
    <xdr:sp macro="" textlink="">
      <xdr:nvSpPr>
        <xdr:cNvPr id="145" name="物件費該当値テキスト">
          <a:extLst>
            <a:ext uri="{FF2B5EF4-FFF2-40B4-BE49-F238E27FC236}">
              <a16:creationId xmlns:a16="http://schemas.microsoft.com/office/drawing/2014/main" id="{00000000-0008-0000-0400-000091000000}"/>
            </a:ext>
          </a:extLst>
        </xdr:cNvPr>
        <xdr:cNvSpPr txBox="1"/>
      </xdr:nvSpPr>
      <xdr:spPr>
        <a:xfrm>
          <a:off x="16598900" y="266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106680</xdr:rowOff>
    </xdr:from>
    <xdr:to>
      <xdr:col>78</xdr:col>
      <xdr:colOff>120650</xdr:colOff>
      <xdr:row>17</xdr:row>
      <xdr:rowOff>36830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5621000" y="2849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21607</xdr:rowOff>
    </xdr:from>
    <xdr:ext cx="7366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5290800" y="29362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15</xdr:row>
      <xdr:rowOff>163830</xdr:rowOff>
    </xdr:from>
    <xdr:to>
      <xdr:col>74</xdr:col>
      <xdr:colOff>31750</xdr:colOff>
      <xdr:row>16</xdr:row>
      <xdr:rowOff>93980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4732000" y="2735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104157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4401800" y="2504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17</xdr:row>
      <xdr:rowOff>49530</xdr:rowOff>
    </xdr:from>
    <xdr:to>
      <xdr:col>69</xdr:col>
      <xdr:colOff>142875</xdr:colOff>
      <xdr:row>17</xdr:row>
      <xdr:rowOff>151130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3843000" y="2964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135907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3512800" y="3050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99060</xdr:rowOff>
    </xdr:from>
    <xdr:to>
      <xdr:col>65</xdr:col>
      <xdr:colOff>53975</xdr:colOff>
      <xdr:row>17</xdr:row>
      <xdr:rowOff>29210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2954000" y="2842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13987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2623800" y="2928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令和</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５</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年度と同値で、</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8.7</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％となっており、類似団体と比較して</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0.2</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ポイント上回っている。</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lang="ja-JP" altLang="en-US" sz="1300">
              <a:effectLst/>
              <a:latin typeface="ＭＳ Ｐゴシック" panose="020B0600070205080204" pitchFamily="50" charset="-128"/>
              <a:ea typeface="ＭＳ Ｐゴシック" panose="020B0600070205080204" pitchFamily="50" charset="-128"/>
            </a:rPr>
            <a:t>　前年度同値の要因としては、扶助費に充当した一般財源は増加したものの、経常一般財源（地方税、普通交付税等）等に占める割合に影響を与えるほどではなかったことが挙げられる。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2" name="扶助費グラフ枠">
          <a:extLst>
            <a:ext uri="{FF2B5EF4-FFF2-40B4-BE49-F238E27FC236}">
              <a16:creationId xmlns:a16="http://schemas.microsoft.com/office/drawing/2014/main" id="{00000000-0008-0000-0400-0000B6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121557</xdr:rowOff>
    </xdr:from>
    <xdr:to>
      <xdr:col>24</xdr:col>
      <xdr:colOff>25400</xdr:colOff>
      <xdr:row>60</xdr:row>
      <xdr:rowOff>143328</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flipV="1">
          <a:off x="4826000" y="9036957"/>
          <a:ext cx="0" cy="13933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115405</xdr:rowOff>
    </xdr:from>
    <xdr:ext cx="762000" cy="259045"/>
    <xdr:sp macro="" textlink="">
      <xdr:nvSpPr>
        <xdr:cNvPr id="184" name="扶助費最小値テキスト">
          <a:extLst>
            <a:ext uri="{FF2B5EF4-FFF2-40B4-BE49-F238E27FC236}">
              <a16:creationId xmlns:a16="http://schemas.microsoft.com/office/drawing/2014/main" id="{00000000-0008-0000-0400-0000B8000000}"/>
            </a:ext>
          </a:extLst>
        </xdr:cNvPr>
        <xdr:cNvSpPr txBox="1"/>
      </xdr:nvSpPr>
      <xdr:spPr>
        <a:xfrm>
          <a:off x="4914900" y="10402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143328</xdr:rowOff>
    </xdr:from>
    <xdr:to>
      <xdr:col>24</xdr:col>
      <xdr:colOff>114300</xdr:colOff>
      <xdr:row>60</xdr:row>
      <xdr:rowOff>143328</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10430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36484</xdr:rowOff>
    </xdr:from>
    <xdr:ext cx="762000" cy="259045"/>
    <xdr:sp macro="" textlink="">
      <xdr:nvSpPr>
        <xdr:cNvPr id="186" name="扶助費最大値テキスト">
          <a:extLst>
            <a:ext uri="{FF2B5EF4-FFF2-40B4-BE49-F238E27FC236}">
              <a16:creationId xmlns:a16="http://schemas.microsoft.com/office/drawing/2014/main" id="{00000000-0008-0000-0400-0000BA000000}"/>
            </a:ext>
          </a:extLst>
        </xdr:cNvPr>
        <xdr:cNvSpPr txBox="1"/>
      </xdr:nvSpPr>
      <xdr:spPr>
        <a:xfrm>
          <a:off x="4914900" y="8780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121557</xdr:rowOff>
    </xdr:from>
    <xdr:to>
      <xdr:col>24</xdr:col>
      <xdr:colOff>114300</xdr:colOff>
      <xdr:row>52</xdr:row>
      <xdr:rowOff>121557</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90369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56</xdr:row>
      <xdr:rowOff>45357</xdr:rowOff>
    </xdr:from>
    <xdr:to>
      <xdr:col>24</xdr:col>
      <xdr:colOff>25400</xdr:colOff>
      <xdr:row>56</xdr:row>
      <xdr:rowOff>45357</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a:off x="3987800" y="9646557"/>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160762</xdr:rowOff>
    </xdr:from>
    <xdr:ext cx="762000" cy="259045"/>
    <xdr:sp macro="" textlink="">
      <xdr:nvSpPr>
        <xdr:cNvPr id="189" name="扶助費平均値テキスト">
          <a:extLst>
            <a:ext uri="{FF2B5EF4-FFF2-40B4-BE49-F238E27FC236}">
              <a16:creationId xmlns:a16="http://schemas.microsoft.com/office/drawing/2014/main" id="{00000000-0008-0000-0400-0000BD000000}"/>
            </a:ext>
          </a:extLst>
        </xdr:cNvPr>
        <xdr:cNvSpPr txBox="1"/>
      </xdr:nvSpPr>
      <xdr:spPr>
        <a:xfrm>
          <a:off x="4914900" y="94190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144235</xdr:rowOff>
    </xdr:from>
    <xdr:to>
      <xdr:col>24</xdr:col>
      <xdr:colOff>76200</xdr:colOff>
      <xdr:row>56</xdr:row>
      <xdr:rowOff>74385</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4775200" y="9573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55</xdr:row>
      <xdr:rowOff>64407</xdr:rowOff>
    </xdr:from>
    <xdr:to>
      <xdr:col>19</xdr:col>
      <xdr:colOff>187325</xdr:colOff>
      <xdr:row>56</xdr:row>
      <xdr:rowOff>45357</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3098800" y="9494157"/>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144235</xdr:rowOff>
    </xdr:from>
    <xdr:to>
      <xdr:col>20</xdr:col>
      <xdr:colOff>38100</xdr:colOff>
      <xdr:row>56</xdr:row>
      <xdr:rowOff>74385</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3937000" y="9573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84562</xdr:rowOff>
    </xdr:from>
    <xdr:ext cx="7366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3606800" y="93428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55</xdr:row>
      <xdr:rowOff>53522</xdr:rowOff>
    </xdr:from>
    <xdr:to>
      <xdr:col>15</xdr:col>
      <xdr:colOff>98425</xdr:colOff>
      <xdr:row>55</xdr:row>
      <xdr:rowOff>64407</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a:off x="2209800" y="9483272"/>
          <a:ext cx="8890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111578</xdr:rowOff>
    </xdr:from>
    <xdr:to>
      <xdr:col>15</xdr:col>
      <xdr:colOff>149225</xdr:colOff>
      <xdr:row>56</xdr:row>
      <xdr:rowOff>41728</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3048000" y="9541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26505</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2717800" y="9627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53522</xdr:rowOff>
    </xdr:from>
    <xdr:to>
      <xdr:col>11</xdr:col>
      <xdr:colOff>9525</xdr:colOff>
      <xdr:row>55</xdr:row>
      <xdr:rowOff>97065</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flipV="1">
          <a:off x="1320800" y="9483272"/>
          <a:ext cx="889000" cy="43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78922</xdr:rowOff>
    </xdr:from>
    <xdr:to>
      <xdr:col>11</xdr:col>
      <xdr:colOff>60325</xdr:colOff>
      <xdr:row>56</xdr:row>
      <xdr:rowOff>9072</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2159000" y="9508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165299</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828800" y="9595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133350</xdr:rowOff>
    </xdr:from>
    <xdr:to>
      <xdr:col>6</xdr:col>
      <xdr:colOff>171450</xdr:colOff>
      <xdr:row>56</xdr:row>
      <xdr:rowOff>63500</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1270000" y="956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48277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939800" y="964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166007</xdr:rowOff>
    </xdr:from>
    <xdr:to>
      <xdr:col>24</xdr:col>
      <xdr:colOff>76200</xdr:colOff>
      <xdr:row>56</xdr:row>
      <xdr:rowOff>96157</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4775200" y="9595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138084</xdr:rowOff>
    </xdr:from>
    <xdr:ext cx="762000" cy="259045"/>
    <xdr:sp macro="" textlink="">
      <xdr:nvSpPr>
        <xdr:cNvPr id="208" name="扶助費該当値テキスト">
          <a:extLst>
            <a:ext uri="{FF2B5EF4-FFF2-40B4-BE49-F238E27FC236}">
              <a16:creationId xmlns:a16="http://schemas.microsoft.com/office/drawing/2014/main" id="{00000000-0008-0000-0400-0000D0000000}"/>
            </a:ext>
          </a:extLst>
        </xdr:cNvPr>
        <xdr:cNvSpPr txBox="1"/>
      </xdr:nvSpPr>
      <xdr:spPr>
        <a:xfrm>
          <a:off x="4914900" y="9567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55</xdr:row>
      <xdr:rowOff>166007</xdr:rowOff>
    </xdr:from>
    <xdr:to>
      <xdr:col>20</xdr:col>
      <xdr:colOff>38100</xdr:colOff>
      <xdr:row>56</xdr:row>
      <xdr:rowOff>96157</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937000" y="9595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80934</xdr:rowOff>
    </xdr:from>
    <xdr:ext cx="7366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3606800" y="96821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55</xdr:row>
      <xdr:rowOff>13607</xdr:rowOff>
    </xdr:from>
    <xdr:to>
      <xdr:col>15</xdr:col>
      <xdr:colOff>149225</xdr:colOff>
      <xdr:row>55</xdr:row>
      <xdr:rowOff>115207</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048000" y="9443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125384</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2717800" y="9212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2722</xdr:rowOff>
    </xdr:from>
    <xdr:to>
      <xdr:col>11</xdr:col>
      <xdr:colOff>60325</xdr:colOff>
      <xdr:row>55</xdr:row>
      <xdr:rowOff>104322</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2159000" y="9432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114499</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1828800" y="9201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46265</xdr:rowOff>
    </xdr:from>
    <xdr:to>
      <xdr:col>6</xdr:col>
      <xdr:colOff>171450</xdr:colOff>
      <xdr:row>55</xdr:row>
      <xdr:rowOff>147865</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1270000" y="9476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158042</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939800" y="92448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令和５年度と比較し、</a:t>
          </a:r>
          <a:r>
            <a:rPr kumimoji="1" lang="en-US" altLang="ja-JP" sz="1300">
              <a:latin typeface="ＭＳ Ｐゴシック" panose="020B0600070205080204" pitchFamily="50" charset="-128"/>
              <a:ea typeface="ＭＳ Ｐゴシック" panose="020B0600070205080204" pitchFamily="50" charset="-128"/>
            </a:rPr>
            <a:t>0.7</a:t>
          </a:r>
          <a:r>
            <a:rPr kumimoji="1" lang="ja-JP" altLang="en-US" sz="1300">
              <a:latin typeface="ＭＳ Ｐゴシック" panose="020B0600070205080204" pitchFamily="50" charset="-128"/>
              <a:ea typeface="ＭＳ Ｐゴシック" panose="020B0600070205080204" pitchFamily="50" charset="-128"/>
            </a:rPr>
            <a:t>ポイント増加して</a:t>
          </a:r>
          <a:r>
            <a:rPr kumimoji="1" lang="en-US" altLang="ja-JP" sz="1300">
              <a:latin typeface="ＭＳ Ｐゴシック" panose="020B0600070205080204" pitchFamily="50" charset="-128"/>
              <a:ea typeface="ＭＳ Ｐゴシック" panose="020B0600070205080204" pitchFamily="50" charset="-128"/>
            </a:rPr>
            <a:t>12.7%</a:t>
          </a:r>
          <a:r>
            <a:rPr kumimoji="1" lang="ja-JP" altLang="en-US" sz="1300">
              <a:latin typeface="ＭＳ Ｐゴシック" panose="020B0600070205080204" pitchFamily="50" charset="-128"/>
              <a:ea typeface="ＭＳ Ｐゴシック" panose="020B0600070205080204" pitchFamily="50" charset="-128"/>
            </a:rPr>
            <a:t>となっており、類似団体と比較して</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ポイント下回っている。</a:t>
          </a:r>
        </a:p>
        <a:p>
          <a:r>
            <a:rPr kumimoji="1" lang="ja-JP" altLang="en-US" sz="1300">
              <a:latin typeface="ＭＳ Ｐゴシック" panose="020B0600070205080204" pitchFamily="50" charset="-128"/>
              <a:ea typeface="ＭＳ Ｐゴシック" panose="020B0600070205080204" pitchFamily="50" charset="-128"/>
            </a:rPr>
            <a:t>　増加の主な要因は、介護保険特別会計等への繰出金の増加が挙げられる。</a:t>
          </a:r>
        </a:p>
        <a:p>
          <a:r>
            <a:rPr kumimoji="1" lang="ja-JP" altLang="en-US" sz="1300">
              <a:latin typeface="ＭＳ Ｐゴシック" panose="020B0600070205080204" pitchFamily="50" charset="-128"/>
              <a:ea typeface="ＭＳ Ｐゴシック" panose="020B0600070205080204" pitchFamily="50" charset="-128"/>
            </a:rPr>
            <a:t>　今後は特別会計の運営において、経費の削減と合理化を図り財政健全化に努める。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3" name="その他グラフ枠">
          <a:extLst>
            <a:ext uri="{FF2B5EF4-FFF2-40B4-BE49-F238E27FC236}">
              <a16:creationId xmlns:a16="http://schemas.microsoft.com/office/drawing/2014/main" id="{00000000-0008-0000-0400-0000F3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114300</xdr:rowOff>
    </xdr:from>
    <xdr:to>
      <xdr:col>82</xdr:col>
      <xdr:colOff>107950</xdr:colOff>
      <xdr:row>61</xdr:row>
      <xdr:rowOff>133350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6510000" y="9029700"/>
          <a:ext cx="0" cy="1562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105427</xdr:rowOff>
    </xdr:from>
    <xdr:ext cx="762000" cy="259045"/>
    <xdr:sp macro="" textlink="">
      <xdr:nvSpPr>
        <xdr:cNvPr id="245" name="その他最小値テキスト">
          <a:extLst>
            <a:ext uri="{FF2B5EF4-FFF2-40B4-BE49-F238E27FC236}">
              <a16:creationId xmlns:a16="http://schemas.microsoft.com/office/drawing/2014/main" id="{00000000-0008-0000-0400-0000F5000000}"/>
            </a:ext>
          </a:extLst>
        </xdr:cNvPr>
        <xdr:cNvSpPr txBox="1"/>
      </xdr:nvSpPr>
      <xdr:spPr>
        <a:xfrm>
          <a:off x="16598900" y="10563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133350</xdr:rowOff>
    </xdr:from>
    <xdr:to>
      <xdr:col>82</xdr:col>
      <xdr:colOff>196850</xdr:colOff>
      <xdr:row>61</xdr:row>
      <xdr:rowOff>133350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10591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29227</xdr:rowOff>
    </xdr:from>
    <xdr:ext cx="762000" cy="259045"/>
    <xdr:sp macro="" textlink="">
      <xdr:nvSpPr>
        <xdr:cNvPr id="247" name="その他最大値テキスト">
          <a:extLst>
            <a:ext uri="{FF2B5EF4-FFF2-40B4-BE49-F238E27FC236}">
              <a16:creationId xmlns:a16="http://schemas.microsoft.com/office/drawing/2014/main" id="{00000000-0008-0000-0400-0000F7000000}"/>
            </a:ext>
          </a:extLst>
        </xdr:cNvPr>
        <xdr:cNvSpPr txBox="1"/>
      </xdr:nvSpPr>
      <xdr:spPr>
        <a:xfrm>
          <a:off x="16598900" y="877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114300</xdr:rowOff>
    </xdr:from>
    <xdr:to>
      <xdr:col>82</xdr:col>
      <xdr:colOff>196850</xdr:colOff>
      <xdr:row>52</xdr:row>
      <xdr:rowOff>114300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9029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69850</xdr:rowOff>
    </xdr:from>
    <xdr:to>
      <xdr:col>82</xdr:col>
      <xdr:colOff>107950</xdr:colOff>
      <xdr:row>57</xdr:row>
      <xdr:rowOff>158750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a:off x="15671800" y="9842500"/>
          <a:ext cx="838200" cy="88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92727</xdr:rowOff>
    </xdr:from>
    <xdr:ext cx="762000" cy="259045"/>
    <xdr:sp macro="" textlink="">
      <xdr:nvSpPr>
        <xdr:cNvPr id="250" name="その他平均値テキスト">
          <a:extLst>
            <a:ext uri="{FF2B5EF4-FFF2-40B4-BE49-F238E27FC236}">
              <a16:creationId xmlns:a16="http://schemas.microsoft.com/office/drawing/2014/main" id="{00000000-0008-0000-0400-0000FA000000}"/>
            </a:ext>
          </a:extLst>
        </xdr:cNvPr>
        <xdr:cNvSpPr txBox="1"/>
      </xdr:nvSpPr>
      <xdr:spPr>
        <a:xfrm>
          <a:off x="16598900" y="98653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120650</xdr:rowOff>
    </xdr:from>
    <xdr:to>
      <xdr:col>82</xdr:col>
      <xdr:colOff>158750</xdr:colOff>
      <xdr:row>58</xdr:row>
      <xdr:rowOff>50800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6459200" y="9893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69850</xdr:rowOff>
    </xdr:from>
    <xdr:to>
      <xdr:col>78</xdr:col>
      <xdr:colOff>69850</xdr:colOff>
      <xdr:row>57</xdr:row>
      <xdr:rowOff>158750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flipV="1">
          <a:off x="14782800" y="9842500"/>
          <a:ext cx="889000" cy="88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0</xdr:rowOff>
    </xdr:from>
    <xdr:to>
      <xdr:col>78</xdr:col>
      <xdr:colOff>120650</xdr:colOff>
      <xdr:row>58</xdr:row>
      <xdr:rowOff>101600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5621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86377</xdr:rowOff>
    </xdr:from>
    <xdr:ext cx="7366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5290800" y="10030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158750</xdr:rowOff>
    </xdr:from>
    <xdr:to>
      <xdr:col>73</xdr:col>
      <xdr:colOff>180975</xdr:colOff>
      <xdr:row>58</xdr:row>
      <xdr:rowOff>50800</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flipV="1">
          <a:off x="13893800" y="9931400"/>
          <a:ext cx="889000" cy="63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0</xdr:rowOff>
    </xdr:from>
    <xdr:to>
      <xdr:col>74</xdr:col>
      <xdr:colOff>31750</xdr:colOff>
      <xdr:row>58</xdr:row>
      <xdr:rowOff>101600</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4732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86377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401800" y="1003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58</xdr:row>
      <xdr:rowOff>38100</xdr:rowOff>
    </xdr:from>
    <xdr:to>
      <xdr:col>69</xdr:col>
      <xdr:colOff>92075</xdr:colOff>
      <xdr:row>58</xdr:row>
      <xdr:rowOff>50800</xdr:rowOff>
    </xdr:to>
    <xdr:cxnSp macro="">
      <xdr:nvCxnSpPr>
        <xdr:cNvPr id="258" name="直線コネクタ 257">
          <a:extLst>
            <a:ext uri="{FF2B5EF4-FFF2-40B4-BE49-F238E27FC236}">
              <a16:creationId xmlns:a16="http://schemas.microsoft.com/office/drawing/2014/main" id="{00000000-0008-0000-0400-000002010000}"/>
            </a:ext>
          </a:extLst>
        </xdr:cNvPr>
        <xdr:cNvCxnSpPr/>
      </xdr:nvCxnSpPr>
      <xdr:spPr>
        <a:xfrm>
          <a:off x="13004800" y="99822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133350</xdr:rowOff>
    </xdr:from>
    <xdr:to>
      <xdr:col>69</xdr:col>
      <xdr:colOff>142875</xdr:colOff>
      <xdr:row>58</xdr:row>
      <xdr:rowOff>63500</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3843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73677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3512800" y="967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0</xdr:rowOff>
    </xdr:from>
    <xdr:to>
      <xdr:col>65</xdr:col>
      <xdr:colOff>53975</xdr:colOff>
      <xdr:row>58</xdr:row>
      <xdr:rowOff>101600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2954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86377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2623800" y="1003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107950</xdr:rowOff>
    </xdr:from>
    <xdr:to>
      <xdr:col>82</xdr:col>
      <xdr:colOff>158750</xdr:colOff>
      <xdr:row>58</xdr:row>
      <xdr:rowOff>38100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6459200" y="988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56</xdr:row>
      <xdr:rowOff>124477</xdr:rowOff>
    </xdr:from>
    <xdr:ext cx="762000" cy="259045"/>
    <xdr:sp macro="" textlink="">
      <xdr:nvSpPr>
        <xdr:cNvPr id="269" name="その他該当値テキスト">
          <a:extLst>
            <a:ext uri="{FF2B5EF4-FFF2-40B4-BE49-F238E27FC236}">
              <a16:creationId xmlns:a16="http://schemas.microsoft.com/office/drawing/2014/main" id="{00000000-0008-0000-0400-00000D010000}"/>
            </a:ext>
          </a:extLst>
        </xdr:cNvPr>
        <xdr:cNvSpPr txBox="1"/>
      </xdr:nvSpPr>
      <xdr:spPr>
        <a:xfrm>
          <a:off x="16598900" y="9725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19050</xdr:rowOff>
    </xdr:from>
    <xdr:to>
      <xdr:col>78</xdr:col>
      <xdr:colOff>120650</xdr:colOff>
      <xdr:row>57</xdr:row>
      <xdr:rowOff>120650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5621000" y="979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130827</xdr:rowOff>
    </xdr:from>
    <xdr:ext cx="7366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5290800" y="9560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57</xdr:row>
      <xdr:rowOff>107950</xdr:rowOff>
    </xdr:from>
    <xdr:to>
      <xdr:col>74</xdr:col>
      <xdr:colOff>31750</xdr:colOff>
      <xdr:row>58</xdr:row>
      <xdr:rowOff>38100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4732000" y="988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48277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4401800" y="964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58</xdr:row>
      <xdr:rowOff>0</xdr:rowOff>
    </xdr:from>
    <xdr:to>
      <xdr:col>69</xdr:col>
      <xdr:colOff>142875</xdr:colOff>
      <xdr:row>58</xdr:row>
      <xdr:rowOff>101600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3843000" y="994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86377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3512800" y="1003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158750</xdr:rowOff>
    </xdr:from>
    <xdr:to>
      <xdr:col>65</xdr:col>
      <xdr:colOff>53975</xdr:colOff>
      <xdr:row>58</xdr:row>
      <xdr:rowOff>88900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2954000" y="9931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99077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2623800" y="970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令和５年度と比較し、</a:t>
          </a:r>
          <a:r>
            <a:rPr kumimoji="1" lang="en-US" altLang="ja-JP" sz="1300">
              <a:latin typeface="ＭＳ Ｐゴシック" panose="020B0600070205080204" pitchFamily="50" charset="-128"/>
              <a:ea typeface="ＭＳ Ｐゴシック" panose="020B0600070205080204" pitchFamily="50" charset="-128"/>
            </a:rPr>
            <a:t>0.6</a:t>
          </a:r>
          <a:r>
            <a:rPr kumimoji="1" lang="ja-JP" altLang="en-US" sz="1300">
              <a:latin typeface="ＭＳ Ｐゴシック" panose="020B0600070205080204" pitchFamily="50" charset="-128"/>
              <a:ea typeface="ＭＳ Ｐゴシック" panose="020B0600070205080204" pitchFamily="50" charset="-128"/>
            </a:rPr>
            <a:t>ポイント増加して</a:t>
          </a:r>
          <a:r>
            <a:rPr kumimoji="1" lang="en-US" altLang="ja-JP" sz="1300">
              <a:latin typeface="ＭＳ Ｐゴシック" panose="020B0600070205080204" pitchFamily="50" charset="-128"/>
              <a:ea typeface="ＭＳ Ｐゴシック" panose="020B0600070205080204" pitchFamily="50" charset="-128"/>
            </a:rPr>
            <a:t>15.9%</a:t>
          </a:r>
          <a:r>
            <a:rPr kumimoji="1" lang="ja-JP" altLang="en-US" sz="1300">
              <a:latin typeface="ＭＳ Ｐゴシック" panose="020B0600070205080204" pitchFamily="50" charset="-128"/>
              <a:ea typeface="ＭＳ Ｐゴシック" panose="020B0600070205080204" pitchFamily="50" charset="-128"/>
            </a:rPr>
            <a:t>となっており、類似団体と比較して</a:t>
          </a:r>
          <a:r>
            <a:rPr kumimoji="1" lang="en-US" altLang="ja-JP" sz="1300">
              <a:latin typeface="ＭＳ Ｐゴシック" panose="020B0600070205080204" pitchFamily="50" charset="-128"/>
              <a:ea typeface="ＭＳ Ｐゴシック" panose="020B0600070205080204" pitchFamily="50" charset="-128"/>
            </a:rPr>
            <a:t>2.7</a:t>
          </a:r>
          <a:r>
            <a:rPr kumimoji="1" lang="ja-JP" altLang="en-US" sz="1300">
              <a:latin typeface="ＭＳ Ｐゴシック" panose="020B0600070205080204" pitchFamily="50" charset="-128"/>
              <a:ea typeface="ＭＳ Ｐゴシック" panose="020B0600070205080204" pitchFamily="50" charset="-128"/>
            </a:rPr>
            <a:t>ポイント上回っている。</a:t>
          </a:r>
        </a:p>
        <a:p>
          <a:r>
            <a:rPr kumimoji="1" lang="ja-JP" altLang="en-US" sz="1300">
              <a:latin typeface="ＭＳ Ｐゴシック" panose="020B0600070205080204" pitchFamily="50" charset="-128"/>
              <a:ea typeface="ＭＳ Ｐゴシック" panose="020B0600070205080204" pitchFamily="50" charset="-128"/>
            </a:rPr>
            <a:t>　増加の主な要因は、天草広域連合消防費負担金等の増加が挙げられる。　</a:t>
          </a:r>
        </a:p>
        <a:p>
          <a:r>
            <a:rPr kumimoji="1" lang="ja-JP" altLang="en-US" sz="1300">
              <a:latin typeface="ＭＳ Ｐゴシック" panose="020B0600070205080204" pitchFamily="50" charset="-128"/>
              <a:ea typeface="ＭＳ Ｐゴシック" panose="020B0600070205080204" pitchFamily="50" charset="-128"/>
            </a:rPr>
            <a:t>　今後は、単独補助金の見直しを進めるとともに、公営企業（水道、病院、下水道事業）の経営健全化による独立採算制を推進することで、補助費等の抑制に努める。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1" name="補助費等グラフ枠">
          <a:extLst>
            <a:ext uri="{FF2B5EF4-FFF2-40B4-BE49-F238E27FC236}">
              <a16:creationId xmlns:a16="http://schemas.microsoft.com/office/drawing/2014/main" id="{00000000-0008-0000-0400-00002D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21844</xdr:rowOff>
    </xdr:from>
    <xdr:to>
      <xdr:col>82</xdr:col>
      <xdr:colOff>107950</xdr:colOff>
      <xdr:row>41</xdr:row>
      <xdr:rowOff>69850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flipV="1">
          <a:off x="16510000" y="5851144"/>
          <a:ext cx="0" cy="12481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41927</xdr:rowOff>
    </xdr:from>
    <xdr:ext cx="762000" cy="259045"/>
    <xdr:sp macro="" textlink="">
      <xdr:nvSpPr>
        <xdr:cNvPr id="303" name="補助費等最小値テキスト">
          <a:extLst>
            <a:ext uri="{FF2B5EF4-FFF2-40B4-BE49-F238E27FC236}">
              <a16:creationId xmlns:a16="http://schemas.microsoft.com/office/drawing/2014/main" id="{00000000-0008-0000-0400-00002F010000}"/>
            </a:ext>
          </a:extLst>
        </xdr:cNvPr>
        <xdr:cNvSpPr txBox="1"/>
      </xdr:nvSpPr>
      <xdr:spPr>
        <a:xfrm>
          <a:off x="16598900" y="7071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69850</xdr:rowOff>
    </xdr:from>
    <xdr:to>
      <xdr:col>82</xdr:col>
      <xdr:colOff>196850</xdr:colOff>
      <xdr:row>41</xdr:row>
      <xdr:rowOff>69850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6421100" y="7099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108221</xdr:rowOff>
    </xdr:from>
    <xdr:ext cx="762000" cy="259045"/>
    <xdr:sp macro="" textlink="">
      <xdr:nvSpPr>
        <xdr:cNvPr id="305" name="補助費等最大値テキスト">
          <a:extLst>
            <a:ext uri="{FF2B5EF4-FFF2-40B4-BE49-F238E27FC236}">
              <a16:creationId xmlns:a16="http://schemas.microsoft.com/office/drawing/2014/main" id="{00000000-0008-0000-0400-000031010000}"/>
            </a:ext>
          </a:extLst>
        </xdr:cNvPr>
        <xdr:cNvSpPr txBox="1"/>
      </xdr:nvSpPr>
      <xdr:spPr>
        <a:xfrm>
          <a:off x="16598900" y="5594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21844</xdr:rowOff>
    </xdr:from>
    <xdr:to>
      <xdr:col>82</xdr:col>
      <xdr:colOff>196850</xdr:colOff>
      <xdr:row>34</xdr:row>
      <xdr:rowOff>21844</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6421100" y="58511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83566</xdr:rowOff>
    </xdr:from>
    <xdr:to>
      <xdr:col>82</xdr:col>
      <xdr:colOff>107950</xdr:colOff>
      <xdr:row>37</xdr:row>
      <xdr:rowOff>110998</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5671800" y="6427216"/>
          <a:ext cx="8382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124731</xdr:rowOff>
    </xdr:from>
    <xdr:ext cx="762000" cy="259045"/>
    <xdr:sp macro="" textlink="">
      <xdr:nvSpPr>
        <xdr:cNvPr id="308" name="補助費等平均値テキスト">
          <a:extLst>
            <a:ext uri="{FF2B5EF4-FFF2-40B4-BE49-F238E27FC236}">
              <a16:creationId xmlns:a16="http://schemas.microsoft.com/office/drawing/2014/main" id="{00000000-0008-0000-0400-000034010000}"/>
            </a:ext>
          </a:extLst>
        </xdr:cNvPr>
        <xdr:cNvSpPr txBox="1"/>
      </xdr:nvSpPr>
      <xdr:spPr>
        <a:xfrm>
          <a:off x="16598900" y="61254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108204</xdr:rowOff>
    </xdr:from>
    <xdr:to>
      <xdr:col>82</xdr:col>
      <xdr:colOff>158750</xdr:colOff>
      <xdr:row>37</xdr:row>
      <xdr:rowOff>38354</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64592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37</xdr:row>
      <xdr:rowOff>51562</xdr:rowOff>
    </xdr:from>
    <xdr:to>
      <xdr:col>78</xdr:col>
      <xdr:colOff>69850</xdr:colOff>
      <xdr:row>37</xdr:row>
      <xdr:rowOff>83566</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4782800" y="6395212"/>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108204</xdr:rowOff>
    </xdr:from>
    <xdr:to>
      <xdr:col>78</xdr:col>
      <xdr:colOff>120650</xdr:colOff>
      <xdr:row>37</xdr:row>
      <xdr:rowOff>38354</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56210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48531</xdr:rowOff>
    </xdr:from>
    <xdr:ext cx="7366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5290800" y="60492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37</xdr:row>
      <xdr:rowOff>51562</xdr:rowOff>
    </xdr:from>
    <xdr:to>
      <xdr:col>73</xdr:col>
      <xdr:colOff>180975</xdr:colOff>
      <xdr:row>37</xdr:row>
      <xdr:rowOff>69850</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flipV="1">
          <a:off x="13893800" y="6395212"/>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99060</xdr:rowOff>
    </xdr:from>
    <xdr:to>
      <xdr:col>74</xdr:col>
      <xdr:colOff>31750</xdr:colOff>
      <xdr:row>37</xdr:row>
      <xdr:rowOff>29210</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4732000" y="627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39387</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4401800" y="604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37</xdr:row>
      <xdr:rowOff>46990</xdr:rowOff>
    </xdr:from>
    <xdr:to>
      <xdr:col>69</xdr:col>
      <xdr:colOff>92075</xdr:colOff>
      <xdr:row>37</xdr:row>
      <xdr:rowOff>69850</xdr:rowOff>
    </xdr:to>
    <xdr:cxnSp macro="">
      <xdr:nvCxnSpPr>
        <xdr:cNvPr id="316" name="直線コネクタ 315">
          <a:extLst>
            <a:ext uri="{FF2B5EF4-FFF2-40B4-BE49-F238E27FC236}">
              <a16:creationId xmlns:a16="http://schemas.microsoft.com/office/drawing/2014/main" id="{00000000-0008-0000-0400-00003C010000}"/>
            </a:ext>
          </a:extLst>
        </xdr:cNvPr>
        <xdr:cNvCxnSpPr/>
      </xdr:nvCxnSpPr>
      <xdr:spPr>
        <a:xfrm>
          <a:off x="13004800" y="639064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80772</xdr:rowOff>
    </xdr:from>
    <xdr:to>
      <xdr:col>69</xdr:col>
      <xdr:colOff>142875</xdr:colOff>
      <xdr:row>37</xdr:row>
      <xdr:rowOff>10922</xdr:rowOff>
    </xdr:to>
    <xdr:sp macro="" textlink="">
      <xdr:nvSpPr>
        <xdr:cNvPr id="317" name="フローチャート: 判断 316">
          <a:extLst>
            <a:ext uri="{FF2B5EF4-FFF2-40B4-BE49-F238E27FC236}">
              <a16:creationId xmlns:a16="http://schemas.microsoft.com/office/drawing/2014/main" id="{00000000-0008-0000-0400-00003D010000}"/>
            </a:ext>
          </a:extLst>
        </xdr:cNvPr>
        <xdr:cNvSpPr/>
      </xdr:nvSpPr>
      <xdr:spPr>
        <a:xfrm>
          <a:off x="13843000" y="6252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21099</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3512800" y="6021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112776</xdr:rowOff>
    </xdr:from>
    <xdr:to>
      <xdr:col>65</xdr:col>
      <xdr:colOff>53975</xdr:colOff>
      <xdr:row>37</xdr:row>
      <xdr:rowOff>42926</xdr:rowOff>
    </xdr:to>
    <xdr:sp macro=""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2954000" y="6284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53103</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2623800" y="60538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60198</xdr:rowOff>
    </xdr:from>
    <xdr:to>
      <xdr:col>82</xdr:col>
      <xdr:colOff>158750</xdr:colOff>
      <xdr:row>37</xdr:row>
      <xdr:rowOff>161798</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6459200" y="6403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37</xdr:row>
      <xdr:rowOff>32275</xdr:rowOff>
    </xdr:from>
    <xdr:ext cx="762000" cy="259045"/>
    <xdr:sp macro="" textlink="">
      <xdr:nvSpPr>
        <xdr:cNvPr id="327" name="補助費等該当値テキスト">
          <a:extLst>
            <a:ext uri="{FF2B5EF4-FFF2-40B4-BE49-F238E27FC236}">
              <a16:creationId xmlns:a16="http://schemas.microsoft.com/office/drawing/2014/main" id="{00000000-0008-0000-0400-000047010000}"/>
            </a:ext>
          </a:extLst>
        </xdr:cNvPr>
        <xdr:cNvSpPr txBox="1"/>
      </xdr:nvSpPr>
      <xdr:spPr>
        <a:xfrm>
          <a:off x="16598900" y="6375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37</xdr:row>
      <xdr:rowOff>32766</xdr:rowOff>
    </xdr:from>
    <xdr:to>
      <xdr:col>78</xdr:col>
      <xdr:colOff>120650</xdr:colOff>
      <xdr:row>37</xdr:row>
      <xdr:rowOff>134366</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5621000" y="6376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119143</xdr:rowOff>
    </xdr:from>
    <xdr:ext cx="7366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5290800" y="64627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37</xdr:row>
      <xdr:rowOff>762</xdr:rowOff>
    </xdr:from>
    <xdr:to>
      <xdr:col>74</xdr:col>
      <xdr:colOff>31750</xdr:colOff>
      <xdr:row>37</xdr:row>
      <xdr:rowOff>102362</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4732000" y="6344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87139</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4401800" y="64307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37</xdr:row>
      <xdr:rowOff>19050</xdr:rowOff>
    </xdr:from>
    <xdr:to>
      <xdr:col>69</xdr:col>
      <xdr:colOff>142875</xdr:colOff>
      <xdr:row>37</xdr:row>
      <xdr:rowOff>120650</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3843000" y="6362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105427</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3512800" y="644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167640</xdr:rowOff>
    </xdr:from>
    <xdr:to>
      <xdr:col>65</xdr:col>
      <xdr:colOff>53975</xdr:colOff>
      <xdr:row>37</xdr:row>
      <xdr:rowOff>97790</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2954000" y="6339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82567</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2623800" y="6426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50">
              <a:solidFill>
                <a:schemeClr val="dk1"/>
              </a:solidFill>
              <a:effectLst/>
              <a:latin typeface="ＭＳ Ｐゴシック" panose="020B0600070205080204" pitchFamily="50" charset="-128"/>
              <a:ea typeface="ＭＳ Ｐゴシック" panose="020B0600070205080204" pitchFamily="50" charset="-128"/>
              <a:cs typeface="+mn-cs"/>
            </a:rPr>
            <a:t>　令和</a:t>
          </a:r>
          <a:r>
            <a:rPr kumimoji="1" lang="ja-JP" altLang="en-US" sz="1150">
              <a:solidFill>
                <a:schemeClr val="dk1"/>
              </a:solidFill>
              <a:effectLst/>
              <a:latin typeface="ＭＳ Ｐゴシック" panose="020B0600070205080204" pitchFamily="50" charset="-128"/>
              <a:ea typeface="ＭＳ Ｐゴシック" panose="020B0600070205080204" pitchFamily="50" charset="-128"/>
              <a:cs typeface="+mn-cs"/>
            </a:rPr>
            <a:t>５</a:t>
          </a:r>
          <a:r>
            <a:rPr kumimoji="1" lang="ja-JP" altLang="ja-JP" sz="1150">
              <a:solidFill>
                <a:schemeClr val="dk1"/>
              </a:solidFill>
              <a:effectLst/>
              <a:latin typeface="ＭＳ Ｐゴシック" panose="020B0600070205080204" pitchFamily="50" charset="-128"/>
              <a:ea typeface="ＭＳ Ｐゴシック" panose="020B0600070205080204" pitchFamily="50" charset="-128"/>
              <a:cs typeface="+mn-cs"/>
            </a:rPr>
            <a:t>年度と比較し、</a:t>
          </a:r>
          <a:r>
            <a:rPr kumimoji="1" lang="en-US" altLang="ja-JP" sz="1150">
              <a:solidFill>
                <a:schemeClr val="dk1"/>
              </a:solidFill>
              <a:effectLst/>
              <a:latin typeface="ＭＳ Ｐゴシック" panose="020B0600070205080204" pitchFamily="50" charset="-128"/>
              <a:ea typeface="ＭＳ Ｐゴシック" panose="020B0600070205080204" pitchFamily="50" charset="-128"/>
              <a:cs typeface="+mn-cs"/>
            </a:rPr>
            <a:t>0.8</a:t>
          </a:r>
          <a:r>
            <a:rPr kumimoji="1" lang="ja-JP" altLang="ja-JP" sz="1150">
              <a:solidFill>
                <a:schemeClr val="dk1"/>
              </a:solidFill>
              <a:effectLst/>
              <a:latin typeface="ＭＳ Ｐゴシック" panose="020B0600070205080204" pitchFamily="50" charset="-128"/>
              <a:ea typeface="ＭＳ Ｐゴシック" panose="020B0600070205080204" pitchFamily="50" charset="-128"/>
              <a:cs typeface="+mn-cs"/>
            </a:rPr>
            <a:t>ポイント減少して</a:t>
          </a:r>
          <a:r>
            <a:rPr kumimoji="1" lang="en-US" altLang="ja-JP" sz="1150">
              <a:solidFill>
                <a:schemeClr val="dk1"/>
              </a:solidFill>
              <a:effectLst/>
              <a:latin typeface="ＭＳ Ｐゴシック" panose="020B0600070205080204" pitchFamily="50" charset="-128"/>
              <a:ea typeface="ＭＳ Ｐゴシック" panose="020B0600070205080204" pitchFamily="50" charset="-128"/>
              <a:cs typeface="+mn-cs"/>
            </a:rPr>
            <a:t>21.5%</a:t>
          </a:r>
          <a:r>
            <a:rPr kumimoji="1" lang="ja-JP" altLang="ja-JP" sz="1150">
              <a:solidFill>
                <a:schemeClr val="dk1"/>
              </a:solidFill>
              <a:effectLst/>
              <a:latin typeface="ＭＳ Ｐゴシック" panose="020B0600070205080204" pitchFamily="50" charset="-128"/>
              <a:ea typeface="ＭＳ Ｐゴシック" panose="020B0600070205080204" pitchFamily="50" charset="-128"/>
              <a:cs typeface="+mn-cs"/>
            </a:rPr>
            <a:t>となっており、類似団体と比較して</a:t>
          </a:r>
          <a:r>
            <a:rPr kumimoji="1" lang="en-US" altLang="ja-JP" sz="1150">
              <a:solidFill>
                <a:schemeClr val="dk1"/>
              </a:solidFill>
              <a:effectLst/>
              <a:latin typeface="ＭＳ Ｐゴシック" panose="020B0600070205080204" pitchFamily="50" charset="-128"/>
              <a:ea typeface="ＭＳ Ｐゴシック" panose="020B0600070205080204" pitchFamily="50" charset="-128"/>
              <a:cs typeface="+mn-cs"/>
            </a:rPr>
            <a:t>2.9</a:t>
          </a:r>
          <a:r>
            <a:rPr kumimoji="1" lang="ja-JP" altLang="ja-JP" sz="1150">
              <a:solidFill>
                <a:schemeClr val="dk1"/>
              </a:solidFill>
              <a:effectLst/>
              <a:latin typeface="ＭＳ Ｐゴシック" panose="020B0600070205080204" pitchFamily="50" charset="-128"/>
              <a:ea typeface="ＭＳ Ｐゴシック" panose="020B0600070205080204" pitchFamily="50" charset="-128"/>
              <a:cs typeface="+mn-cs"/>
            </a:rPr>
            <a:t>ポイント上回っている。</a:t>
          </a:r>
          <a:endParaRPr lang="ja-JP" altLang="ja-JP" sz="1150">
            <a:effectLst/>
            <a:latin typeface="ＭＳ Ｐゴシック" panose="020B0600070205080204" pitchFamily="50" charset="-128"/>
            <a:ea typeface="ＭＳ Ｐゴシック" panose="020B0600070205080204" pitchFamily="50" charset="-128"/>
          </a:endParaRPr>
        </a:p>
        <a:p>
          <a:r>
            <a:rPr kumimoji="1" lang="ja-JP" altLang="en-US" sz="1150">
              <a:solidFill>
                <a:schemeClr val="dk1"/>
              </a:solidFill>
              <a:effectLst/>
              <a:latin typeface="ＭＳ Ｐゴシック" panose="020B0600070205080204" pitchFamily="50" charset="-128"/>
              <a:ea typeface="ＭＳ Ｐゴシック" panose="020B0600070205080204" pitchFamily="50" charset="-128"/>
              <a:cs typeface="+mn-cs"/>
            </a:rPr>
            <a:t>　減少の主な要因は、単年度償還額が大きい地方債の完済による元利償還金の減少が挙げられる。</a:t>
          </a:r>
        </a:p>
        <a:p>
          <a:r>
            <a:rPr kumimoji="1" lang="ja-JP" altLang="ja-JP" sz="1150">
              <a:solidFill>
                <a:schemeClr val="dk1"/>
              </a:solidFill>
              <a:effectLst/>
              <a:latin typeface="ＭＳ Ｐゴシック" panose="020B0600070205080204" pitchFamily="50" charset="-128"/>
              <a:ea typeface="ＭＳ Ｐゴシック" panose="020B0600070205080204" pitchFamily="50" charset="-128"/>
              <a:cs typeface="+mn-cs"/>
            </a:rPr>
            <a:t>　今後は、</a:t>
          </a:r>
          <a:r>
            <a:rPr kumimoji="1" lang="ja-JP" altLang="en-US" sz="1150">
              <a:solidFill>
                <a:schemeClr val="dk1"/>
              </a:solidFill>
              <a:effectLst/>
              <a:latin typeface="ＭＳ Ｐゴシック" panose="020B0600070205080204" pitchFamily="50" charset="-128"/>
              <a:ea typeface="ＭＳ Ｐゴシック" panose="020B0600070205080204" pitchFamily="50" charset="-128"/>
              <a:cs typeface="+mn-cs"/>
            </a:rPr>
            <a:t>令和５年度に発行期限を迎え、集中的かつ効果的な投資に充てた</a:t>
          </a:r>
          <a:r>
            <a:rPr kumimoji="1" lang="ja-JP" altLang="ja-JP" sz="1150">
              <a:solidFill>
                <a:schemeClr val="dk1"/>
              </a:solidFill>
              <a:effectLst/>
              <a:latin typeface="ＭＳ Ｐゴシック" panose="020B0600070205080204" pitchFamily="50" charset="-128"/>
              <a:ea typeface="ＭＳ Ｐゴシック" panose="020B0600070205080204" pitchFamily="50" charset="-128"/>
              <a:cs typeface="+mn-cs"/>
            </a:rPr>
            <a:t>合併特例債の償還</a:t>
          </a:r>
          <a:r>
            <a:rPr kumimoji="1" lang="ja-JP" altLang="en-US" sz="1150">
              <a:solidFill>
                <a:schemeClr val="dk1"/>
              </a:solidFill>
              <a:effectLst/>
              <a:latin typeface="ＭＳ Ｐゴシック" panose="020B0600070205080204" pitchFamily="50" charset="-128"/>
              <a:ea typeface="ＭＳ Ｐゴシック" panose="020B0600070205080204" pitchFamily="50" charset="-128"/>
              <a:cs typeface="+mn-cs"/>
            </a:rPr>
            <a:t>額</a:t>
          </a:r>
          <a:r>
            <a:rPr kumimoji="1" lang="ja-JP" altLang="ja-JP" sz="1150">
              <a:solidFill>
                <a:schemeClr val="dk1"/>
              </a:solidFill>
              <a:effectLst/>
              <a:latin typeface="ＭＳ Ｐゴシック" panose="020B0600070205080204" pitchFamily="50" charset="-128"/>
              <a:ea typeface="ＭＳ Ｐゴシック" panose="020B0600070205080204" pitchFamily="50" charset="-128"/>
              <a:cs typeface="+mn-cs"/>
            </a:rPr>
            <a:t>が</a:t>
          </a:r>
          <a:r>
            <a:rPr kumimoji="1" lang="ja-JP" altLang="en-US" sz="1150">
              <a:solidFill>
                <a:schemeClr val="dk1"/>
              </a:solidFill>
              <a:effectLst/>
              <a:latin typeface="ＭＳ Ｐゴシック" panose="020B0600070205080204" pitchFamily="50" charset="-128"/>
              <a:ea typeface="ＭＳ Ｐゴシック" panose="020B0600070205080204" pitchFamily="50" charset="-128"/>
              <a:cs typeface="+mn-cs"/>
            </a:rPr>
            <a:t>増加するとともに</a:t>
          </a:r>
          <a:r>
            <a:rPr kumimoji="1" lang="ja-JP" altLang="ja-JP" sz="115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150">
              <a:solidFill>
                <a:schemeClr val="dk1"/>
              </a:solidFill>
              <a:effectLst/>
              <a:latin typeface="ＭＳ Ｐゴシック" panose="020B0600070205080204" pitchFamily="50" charset="-128"/>
              <a:ea typeface="ＭＳ Ｐゴシック" panose="020B0600070205080204" pitchFamily="50" charset="-128"/>
              <a:cs typeface="+mn-cs"/>
            </a:rPr>
            <a:t>大型の普通建設事業も予定されていることから、元利償還金は増加する見込みであるが、その他の事業に係る</a:t>
          </a:r>
          <a:r>
            <a:rPr kumimoji="1" lang="ja-JP" altLang="ja-JP" sz="1150">
              <a:solidFill>
                <a:schemeClr val="dk1"/>
              </a:solidFill>
              <a:effectLst/>
              <a:latin typeface="ＭＳ Ｐゴシック" panose="020B0600070205080204" pitchFamily="50" charset="-128"/>
              <a:ea typeface="ＭＳ Ｐゴシック" panose="020B0600070205080204" pitchFamily="50" charset="-128"/>
              <a:cs typeface="+mn-cs"/>
            </a:rPr>
            <a:t>地方債の発行を抑え、公債費の</a:t>
          </a:r>
          <a:r>
            <a:rPr kumimoji="1" lang="ja-JP" altLang="en-US" sz="1150">
              <a:solidFill>
                <a:schemeClr val="dk1"/>
              </a:solidFill>
              <a:effectLst/>
              <a:latin typeface="ＭＳ Ｐゴシック" panose="020B0600070205080204" pitchFamily="50" charset="-128"/>
              <a:ea typeface="ＭＳ Ｐゴシック" panose="020B0600070205080204" pitchFamily="50" charset="-128"/>
              <a:cs typeface="+mn-cs"/>
            </a:rPr>
            <a:t>抑制</a:t>
          </a:r>
          <a:r>
            <a:rPr kumimoji="1" lang="ja-JP" altLang="ja-JP" sz="1150">
              <a:solidFill>
                <a:schemeClr val="dk1"/>
              </a:solidFill>
              <a:effectLst/>
              <a:latin typeface="ＭＳ Ｐゴシック" panose="020B0600070205080204" pitchFamily="50" charset="-128"/>
              <a:ea typeface="ＭＳ Ｐゴシック" panose="020B0600070205080204" pitchFamily="50" charset="-128"/>
              <a:cs typeface="+mn-cs"/>
            </a:rPr>
            <a:t>に努める。</a:t>
          </a:r>
          <a:endParaRPr lang="ja-JP" altLang="ja-JP" sz="115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1" name="公債費グラフ枠">
          <a:extLst>
            <a:ext uri="{FF2B5EF4-FFF2-40B4-BE49-F238E27FC236}">
              <a16:creationId xmlns:a16="http://schemas.microsoft.com/office/drawing/2014/main" id="{00000000-0008-0000-0400-000069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29845</xdr:rowOff>
    </xdr:from>
    <xdr:to>
      <xdr:col>24</xdr:col>
      <xdr:colOff>25400</xdr:colOff>
      <xdr:row>80</xdr:row>
      <xdr:rowOff>54611</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flipV="1">
          <a:off x="4826000" y="12717145"/>
          <a:ext cx="0" cy="10534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26688</xdr:rowOff>
    </xdr:from>
    <xdr:ext cx="762000" cy="259045"/>
    <xdr:sp macro="" textlink="">
      <xdr:nvSpPr>
        <xdr:cNvPr id="363" name="公債費最小値テキスト">
          <a:extLst>
            <a:ext uri="{FF2B5EF4-FFF2-40B4-BE49-F238E27FC236}">
              <a16:creationId xmlns:a16="http://schemas.microsoft.com/office/drawing/2014/main" id="{00000000-0008-0000-0400-00006B010000}"/>
            </a:ext>
          </a:extLst>
        </xdr:cNvPr>
        <xdr:cNvSpPr txBox="1"/>
      </xdr:nvSpPr>
      <xdr:spPr>
        <a:xfrm>
          <a:off x="4914900" y="137426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54611</xdr:rowOff>
    </xdr:from>
    <xdr:to>
      <xdr:col>24</xdr:col>
      <xdr:colOff>114300</xdr:colOff>
      <xdr:row>80</xdr:row>
      <xdr:rowOff>54611</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4737100" y="137706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116222</xdr:rowOff>
    </xdr:from>
    <xdr:ext cx="762000" cy="259045"/>
    <xdr:sp macro="" textlink="">
      <xdr:nvSpPr>
        <xdr:cNvPr id="365" name="公債費最大値テキスト">
          <a:extLst>
            <a:ext uri="{FF2B5EF4-FFF2-40B4-BE49-F238E27FC236}">
              <a16:creationId xmlns:a16="http://schemas.microsoft.com/office/drawing/2014/main" id="{00000000-0008-0000-0400-00006D010000}"/>
            </a:ext>
          </a:extLst>
        </xdr:cNvPr>
        <xdr:cNvSpPr txBox="1"/>
      </xdr:nvSpPr>
      <xdr:spPr>
        <a:xfrm>
          <a:off x="4914900" y="124606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29845</xdr:rowOff>
    </xdr:from>
    <xdr:to>
      <xdr:col>24</xdr:col>
      <xdr:colOff>114300</xdr:colOff>
      <xdr:row>74</xdr:row>
      <xdr:rowOff>29845</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4737100" y="127171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75</xdr:row>
      <xdr:rowOff>60325</xdr:rowOff>
    </xdr:from>
    <xdr:to>
      <xdr:col>24</xdr:col>
      <xdr:colOff>25400</xdr:colOff>
      <xdr:row>75</xdr:row>
      <xdr:rowOff>75565</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3987800" y="12919075"/>
          <a:ext cx="8382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142257</xdr:rowOff>
    </xdr:from>
    <xdr:ext cx="762000" cy="259045"/>
    <xdr:sp macro="" textlink="">
      <xdr:nvSpPr>
        <xdr:cNvPr id="368" name="公債費平均値テキスト">
          <a:extLst>
            <a:ext uri="{FF2B5EF4-FFF2-40B4-BE49-F238E27FC236}">
              <a16:creationId xmlns:a16="http://schemas.microsoft.com/office/drawing/2014/main" id="{00000000-0008-0000-0400-000070010000}"/>
            </a:ext>
          </a:extLst>
        </xdr:cNvPr>
        <xdr:cNvSpPr txBox="1"/>
      </xdr:nvSpPr>
      <xdr:spPr>
        <a:xfrm>
          <a:off x="4914900" y="1265810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74</xdr:row>
      <xdr:rowOff>125730</xdr:rowOff>
    </xdr:from>
    <xdr:to>
      <xdr:col>24</xdr:col>
      <xdr:colOff>76200</xdr:colOff>
      <xdr:row>75</xdr:row>
      <xdr:rowOff>55880</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4775200" y="12813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75</xdr:row>
      <xdr:rowOff>75565</xdr:rowOff>
    </xdr:from>
    <xdr:to>
      <xdr:col>19</xdr:col>
      <xdr:colOff>187325</xdr:colOff>
      <xdr:row>75</xdr:row>
      <xdr:rowOff>81280</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flipV="1">
          <a:off x="3098800" y="12934315"/>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74</xdr:row>
      <xdr:rowOff>139065</xdr:rowOff>
    </xdr:from>
    <xdr:to>
      <xdr:col>20</xdr:col>
      <xdr:colOff>38100</xdr:colOff>
      <xdr:row>75</xdr:row>
      <xdr:rowOff>69215</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3937000" y="12826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73</xdr:row>
      <xdr:rowOff>79392</xdr:rowOff>
    </xdr:from>
    <xdr:ext cx="7366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3606800" y="125952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75</xdr:row>
      <xdr:rowOff>56515</xdr:rowOff>
    </xdr:from>
    <xdr:to>
      <xdr:col>15</xdr:col>
      <xdr:colOff>98425</xdr:colOff>
      <xdr:row>75</xdr:row>
      <xdr:rowOff>81280</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a:off x="2209800" y="12915265"/>
          <a:ext cx="889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74</xdr:row>
      <xdr:rowOff>144780</xdr:rowOff>
    </xdr:from>
    <xdr:to>
      <xdr:col>15</xdr:col>
      <xdr:colOff>149225</xdr:colOff>
      <xdr:row>75</xdr:row>
      <xdr:rowOff>74930</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3048000" y="12832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73</xdr:row>
      <xdr:rowOff>85107</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2717800" y="12600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75</xdr:row>
      <xdr:rowOff>56515</xdr:rowOff>
    </xdr:from>
    <xdr:to>
      <xdr:col>11</xdr:col>
      <xdr:colOff>9525</xdr:colOff>
      <xdr:row>75</xdr:row>
      <xdr:rowOff>66040</xdr:rowOff>
    </xdr:to>
    <xdr:cxnSp macro="">
      <xdr:nvCxnSpPr>
        <xdr:cNvPr id="376" name="直線コネクタ 375">
          <a:extLst>
            <a:ext uri="{FF2B5EF4-FFF2-40B4-BE49-F238E27FC236}">
              <a16:creationId xmlns:a16="http://schemas.microsoft.com/office/drawing/2014/main" id="{00000000-0008-0000-0400-000078010000}"/>
            </a:ext>
          </a:extLst>
        </xdr:cNvPr>
        <xdr:cNvCxnSpPr/>
      </xdr:nvCxnSpPr>
      <xdr:spPr>
        <a:xfrm flipV="1">
          <a:off x="1320800" y="12915265"/>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74</xdr:row>
      <xdr:rowOff>123825</xdr:rowOff>
    </xdr:from>
    <xdr:to>
      <xdr:col>11</xdr:col>
      <xdr:colOff>60325</xdr:colOff>
      <xdr:row>75</xdr:row>
      <xdr:rowOff>53975</xdr:rowOff>
    </xdr:to>
    <xdr:sp macro="" textlink="">
      <xdr:nvSpPr>
        <xdr:cNvPr id="377" name="フローチャート: 判断 376">
          <a:extLst>
            <a:ext uri="{FF2B5EF4-FFF2-40B4-BE49-F238E27FC236}">
              <a16:creationId xmlns:a16="http://schemas.microsoft.com/office/drawing/2014/main" id="{00000000-0008-0000-0400-000079010000}"/>
            </a:ext>
          </a:extLst>
        </xdr:cNvPr>
        <xdr:cNvSpPr/>
      </xdr:nvSpPr>
      <xdr:spPr>
        <a:xfrm>
          <a:off x="2159000" y="12811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73</xdr:row>
      <xdr:rowOff>64152</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1828800" y="125800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74</xdr:row>
      <xdr:rowOff>135255</xdr:rowOff>
    </xdr:from>
    <xdr:to>
      <xdr:col>6</xdr:col>
      <xdr:colOff>171450</xdr:colOff>
      <xdr:row>75</xdr:row>
      <xdr:rowOff>65405</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1270000" y="12822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73</xdr:row>
      <xdr:rowOff>75582</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939800" y="125914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75</xdr:row>
      <xdr:rowOff>9525</xdr:rowOff>
    </xdr:from>
    <xdr:to>
      <xdr:col>24</xdr:col>
      <xdr:colOff>76200</xdr:colOff>
      <xdr:row>75</xdr:row>
      <xdr:rowOff>111125</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4775200" y="12868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153052</xdr:rowOff>
    </xdr:from>
    <xdr:ext cx="762000" cy="259045"/>
    <xdr:sp macro="" textlink="">
      <xdr:nvSpPr>
        <xdr:cNvPr id="387" name="公債費該当値テキスト">
          <a:extLst>
            <a:ext uri="{FF2B5EF4-FFF2-40B4-BE49-F238E27FC236}">
              <a16:creationId xmlns:a16="http://schemas.microsoft.com/office/drawing/2014/main" id="{00000000-0008-0000-0400-000083010000}"/>
            </a:ext>
          </a:extLst>
        </xdr:cNvPr>
        <xdr:cNvSpPr txBox="1"/>
      </xdr:nvSpPr>
      <xdr:spPr>
        <a:xfrm>
          <a:off x="4914900" y="12840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75</xdr:row>
      <xdr:rowOff>24765</xdr:rowOff>
    </xdr:from>
    <xdr:to>
      <xdr:col>20</xdr:col>
      <xdr:colOff>38100</xdr:colOff>
      <xdr:row>75</xdr:row>
      <xdr:rowOff>126365</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3937000" y="12883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111141</xdr:rowOff>
    </xdr:from>
    <xdr:ext cx="7366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3606800" y="129698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75</xdr:row>
      <xdr:rowOff>30480</xdr:rowOff>
    </xdr:from>
    <xdr:to>
      <xdr:col>15</xdr:col>
      <xdr:colOff>149225</xdr:colOff>
      <xdr:row>75</xdr:row>
      <xdr:rowOff>132080</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3048000" y="12889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116857</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2717800" y="129756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75</xdr:row>
      <xdr:rowOff>5715</xdr:rowOff>
    </xdr:from>
    <xdr:to>
      <xdr:col>11</xdr:col>
      <xdr:colOff>60325</xdr:colOff>
      <xdr:row>75</xdr:row>
      <xdr:rowOff>107315</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2159000" y="12864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92091</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1828800" y="129508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75</xdr:row>
      <xdr:rowOff>15240</xdr:rowOff>
    </xdr:from>
    <xdr:to>
      <xdr:col>6</xdr:col>
      <xdr:colOff>171450</xdr:colOff>
      <xdr:row>75</xdr:row>
      <xdr:rowOff>116840</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1270000" y="12873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101616</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939800" y="129603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令和５年度と比較し、</a:t>
          </a:r>
          <a:r>
            <a:rPr kumimoji="1" lang="en-US" altLang="ja-JP" sz="1300">
              <a:latin typeface="ＭＳ Ｐゴシック" panose="020B0600070205080204" pitchFamily="50" charset="-128"/>
              <a:ea typeface="ＭＳ Ｐゴシック" panose="020B0600070205080204" pitchFamily="50" charset="-128"/>
            </a:rPr>
            <a:t>3.1</a:t>
          </a:r>
          <a:r>
            <a:rPr kumimoji="1" lang="ja-JP" altLang="en-US" sz="1300">
              <a:latin typeface="ＭＳ Ｐゴシック" panose="020B0600070205080204" pitchFamily="50" charset="-128"/>
              <a:ea typeface="ＭＳ Ｐゴシック" panose="020B0600070205080204" pitchFamily="50" charset="-128"/>
            </a:rPr>
            <a:t>ポイント増加して</a:t>
          </a:r>
          <a:r>
            <a:rPr kumimoji="1" lang="en-US" altLang="ja-JP" sz="1300">
              <a:latin typeface="ＭＳ Ｐゴシック" panose="020B0600070205080204" pitchFamily="50" charset="-128"/>
              <a:ea typeface="ＭＳ Ｐゴシック" panose="020B0600070205080204" pitchFamily="50" charset="-128"/>
            </a:rPr>
            <a:t>73.7%</a:t>
          </a:r>
          <a:r>
            <a:rPr kumimoji="1" lang="ja-JP" altLang="en-US" sz="1300">
              <a:latin typeface="ＭＳ Ｐゴシック" panose="020B0600070205080204" pitchFamily="50" charset="-128"/>
              <a:ea typeface="ＭＳ Ｐゴシック" panose="020B0600070205080204" pitchFamily="50" charset="-128"/>
            </a:rPr>
            <a:t>となっており、類似団体と比較して</a:t>
          </a:r>
          <a:r>
            <a:rPr kumimoji="1" lang="en-US" altLang="ja-JP" sz="1300">
              <a:latin typeface="ＭＳ Ｐゴシック" panose="020B0600070205080204" pitchFamily="50" charset="-128"/>
              <a:ea typeface="ＭＳ Ｐゴシック" panose="020B0600070205080204" pitchFamily="50" charset="-128"/>
            </a:rPr>
            <a:t>1.0</a:t>
          </a:r>
          <a:r>
            <a:rPr kumimoji="1" lang="ja-JP" altLang="en-US" sz="1300">
              <a:latin typeface="ＭＳ Ｐゴシック" panose="020B0600070205080204" pitchFamily="50" charset="-128"/>
              <a:ea typeface="ＭＳ Ｐゴシック" panose="020B0600070205080204" pitchFamily="50" charset="-128"/>
            </a:rPr>
            <a:t>ポイント下回っている。</a:t>
          </a:r>
        </a:p>
        <a:p>
          <a:r>
            <a:rPr kumimoji="1" lang="ja-JP" altLang="en-US" sz="1300">
              <a:latin typeface="ＭＳ Ｐゴシック" panose="020B0600070205080204" pitchFamily="50" charset="-128"/>
              <a:ea typeface="ＭＳ Ｐゴシック" panose="020B0600070205080204" pitchFamily="50" charset="-128"/>
            </a:rPr>
            <a:t>　公債費以外で経常経費を比較すると、補助費等については増加傾向であるため、単独補助金の見直しを進めるとともに、公営企業（水道、病院、下水道事業）の経営健全化による独立採算制を推進することで、補助費等の抑制に努める。</a:t>
          </a:r>
        </a:p>
      </xdr:txBody>
    </xdr:sp>
    <xdr:clientData/>
  </xdr:twoCellAnchor>
  <xdr:oneCellAnchor>
    <xdr:from>
      <xdr:col>62</xdr:col>
      <xdr:colOff>6350</xdr:colOff>
      <xdr:row>69</xdr:row>
      <xdr:rowOff>107950</xdr:rowOff>
    </xdr:from>
    <xdr:ext cx="298543" cy="225703"/>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0" name="公債費以外グラフ枠">
          <a:extLst>
            <a:ext uri="{FF2B5EF4-FFF2-40B4-BE49-F238E27FC236}">
              <a16:creationId xmlns:a16="http://schemas.microsoft.com/office/drawing/2014/main" id="{00000000-0008-0000-0400-0000A4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108712</xdr:rowOff>
    </xdr:from>
    <xdr:to>
      <xdr:col>82</xdr:col>
      <xdr:colOff>107950</xdr:colOff>
      <xdr:row>80</xdr:row>
      <xdr:rowOff>76708</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flipV="1">
          <a:off x="16510000" y="12453112"/>
          <a:ext cx="0" cy="13395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48785</xdr:rowOff>
    </xdr:from>
    <xdr:ext cx="762000" cy="259045"/>
    <xdr:sp macro="" textlink="">
      <xdr:nvSpPr>
        <xdr:cNvPr id="422" name="公債費以外最小値テキスト">
          <a:extLst>
            <a:ext uri="{FF2B5EF4-FFF2-40B4-BE49-F238E27FC236}">
              <a16:creationId xmlns:a16="http://schemas.microsoft.com/office/drawing/2014/main" id="{00000000-0008-0000-0400-0000A6010000}"/>
            </a:ext>
          </a:extLst>
        </xdr:cNvPr>
        <xdr:cNvSpPr txBox="1"/>
      </xdr:nvSpPr>
      <xdr:spPr>
        <a:xfrm>
          <a:off x="16598900" y="13764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76708</xdr:rowOff>
    </xdr:from>
    <xdr:to>
      <xdr:col>82</xdr:col>
      <xdr:colOff>196850</xdr:colOff>
      <xdr:row>80</xdr:row>
      <xdr:rowOff>76708</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6421100" y="137927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23639</xdr:rowOff>
    </xdr:from>
    <xdr:ext cx="762000" cy="259045"/>
    <xdr:sp macro="" textlink="">
      <xdr:nvSpPr>
        <xdr:cNvPr id="424" name="公債費以外最大値テキスト">
          <a:extLst>
            <a:ext uri="{FF2B5EF4-FFF2-40B4-BE49-F238E27FC236}">
              <a16:creationId xmlns:a16="http://schemas.microsoft.com/office/drawing/2014/main" id="{00000000-0008-0000-0400-0000A8010000}"/>
            </a:ext>
          </a:extLst>
        </xdr:cNvPr>
        <xdr:cNvSpPr txBox="1"/>
      </xdr:nvSpPr>
      <xdr:spPr>
        <a:xfrm>
          <a:off x="16598900" y="121965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108712</xdr:rowOff>
    </xdr:from>
    <xdr:to>
      <xdr:col>82</xdr:col>
      <xdr:colOff>196850</xdr:colOff>
      <xdr:row>72</xdr:row>
      <xdr:rowOff>108712</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6421100" y="124531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40132</xdr:rowOff>
    </xdr:from>
    <xdr:to>
      <xdr:col>82</xdr:col>
      <xdr:colOff>107950</xdr:colOff>
      <xdr:row>77</xdr:row>
      <xdr:rowOff>10413</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5671800" y="13070332"/>
          <a:ext cx="838200" cy="1417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148862</xdr:rowOff>
    </xdr:from>
    <xdr:ext cx="762000" cy="259045"/>
    <xdr:sp macro="" textlink="">
      <xdr:nvSpPr>
        <xdr:cNvPr id="427" name="公債費以外平均値テキスト">
          <a:extLst>
            <a:ext uri="{FF2B5EF4-FFF2-40B4-BE49-F238E27FC236}">
              <a16:creationId xmlns:a16="http://schemas.microsoft.com/office/drawing/2014/main" id="{00000000-0008-0000-0400-0000AB010000}"/>
            </a:ext>
          </a:extLst>
        </xdr:cNvPr>
        <xdr:cNvSpPr txBox="1"/>
      </xdr:nvSpPr>
      <xdr:spPr>
        <a:xfrm>
          <a:off x="16598900" y="131790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5335</xdr:rowOff>
    </xdr:from>
    <xdr:to>
      <xdr:col>82</xdr:col>
      <xdr:colOff>158750</xdr:colOff>
      <xdr:row>77</xdr:row>
      <xdr:rowOff>106935</xdr:rowOff>
    </xdr:to>
    <xdr:sp macro="" textlink="">
      <xdr:nvSpPr>
        <xdr:cNvPr id="428" name="フローチャート: 判断 427">
          <a:extLst>
            <a:ext uri="{FF2B5EF4-FFF2-40B4-BE49-F238E27FC236}">
              <a16:creationId xmlns:a16="http://schemas.microsoft.com/office/drawing/2014/main" id="{00000000-0008-0000-0400-0000AC010000}"/>
            </a:ext>
          </a:extLst>
        </xdr:cNvPr>
        <xdr:cNvSpPr/>
      </xdr:nvSpPr>
      <xdr:spPr>
        <a:xfrm>
          <a:off x="16459200" y="13206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101854</xdr:rowOff>
    </xdr:from>
    <xdr:to>
      <xdr:col>78</xdr:col>
      <xdr:colOff>69850</xdr:colOff>
      <xdr:row>76</xdr:row>
      <xdr:rowOff>40132</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a:off x="14782800" y="12960604"/>
          <a:ext cx="889000" cy="109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131063</xdr:rowOff>
    </xdr:from>
    <xdr:to>
      <xdr:col>78</xdr:col>
      <xdr:colOff>120650</xdr:colOff>
      <xdr:row>77</xdr:row>
      <xdr:rowOff>61213</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5621000" y="13161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45990</xdr:rowOff>
    </xdr:from>
    <xdr:ext cx="736600" cy="259045"/>
    <xdr:sp macro="" textlink="">
      <xdr:nvSpPr>
        <xdr:cNvPr id="431" name="テキスト ボックス 430">
          <a:extLst>
            <a:ext uri="{FF2B5EF4-FFF2-40B4-BE49-F238E27FC236}">
              <a16:creationId xmlns:a16="http://schemas.microsoft.com/office/drawing/2014/main" id="{00000000-0008-0000-0400-0000AF010000}"/>
            </a:ext>
          </a:extLst>
        </xdr:cNvPr>
        <xdr:cNvSpPr txBox="1"/>
      </xdr:nvSpPr>
      <xdr:spPr>
        <a:xfrm>
          <a:off x="15290800" y="132476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101854</xdr:rowOff>
    </xdr:from>
    <xdr:to>
      <xdr:col>73</xdr:col>
      <xdr:colOff>180975</xdr:colOff>
      <xdr:row>76</xdr:row>
      <xdr:rowOff>117856</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flipV="1">
          <a:off x="13893800" y="12960604"/>
          <a:ext cx="889000" cy="187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85344</xdr:rowOff>
    </xdr:from>
    <xdr:to>
      <xdr:col>74</xdr:col>
      <xdr:colOff>31750</xdr:colOff>
      <xdr:row>77</xdr:row>
      <xdr:rowOff>15494</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4732000" y="13115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271</xdr:rowOff>
    </xdr:from>
    <xdr:ext cx="7620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4401800" y="13201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76</xdr:row>
      <xdr:rowOff>67563</xdr:rowOff>
    </xdr:from>
    <xdr:to>
      <xdr:col>69</xdr:col>
      <xdr:colOff>92075</xdr:colOff>
      <xdr:row>76</xdr:row>
      <xdr:rowOff>117856</xdr:rowOff>
    </xdr:to>
    <xdr:cxnSp macro="">
      <xdr:nvCxnSpPr>
        <xdr:cNvPr id="435" name="直線コネクタ 434">
          <a:extLst>
            <a:ext uri="{FF2B5EF4-FFF2-40B4-BE49-F238E27FC236}">
              <a16:creationId xmlns:a16="http://schemas.microsoft.com/office/drawing/2014/main" id="{00000000-0008-0000-0400-0000B3010000}"/>
            </a:ext>
          </a:extLst>
        </xdr:cNvPr>
        <xdr:cNvCxnSpPr/>
      </xdr:nvCxnSpPr>
      <xdr:spPr>
        <a:xfrm>
          <a:off x="13004800" y="13097763"/>
          <a:ext cx="889000" cy="50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133350</xdr:rowOff>
    </xdr:from>
    <xdr:to>
      <xdr:col>69</xdr:col>
      <xdr:colOff>142875</xdr:colOff>
      <xdr:row>76</xdr:row>
      <xdr:rowOff>63500</xdr:rowOff>
    </xdr:to>
    <xdr:sp macro="" textlink="">
      <xdr:nvSpPr>
        <xdr:cNvPr id="436" name="フローチャート: 判断 435">
          <a:extLst>
            <a:ext uri="{FF2B5EF4-FFF2-40B4-BE49-F238E27FC236}">
              <a16:creationId xmlns:a16="http://schemas.microsoft.com/office/drawing/2014/main" id="{00000000-0008-0000-0400-0000B4010000}"/>
            </a:ext>
          </a:extLst>
        </xdr:cNvPr>
        <xdr:cNvSpPr/>
      </xdr:nvSpPr>
      <xdr:spPr>
        <a:xfrm>
          <a:off x="13843000" y="1299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73677</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3512800" y="1276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117348</xdr:rowOff>
    </xdr:from>
    <xdr:to>
      <xdr:col>65</xdr:col>
      <xdr:colOff>53975</xdr:colOff>
      <xdr:row>77</xdr:row>
      <xdr:rowOff>47498</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2954000" y="13147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32275</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2623800" y="13233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131063</xdr:rowOff>
    </xdr:from>
    <xdr:to>
      <xdr:col>82</xdr:col>
      <xdr:colOff>158750</xdr:colOff>
      <xdr:row>77</xdr:row>
      <xdr:rowOff>61213</xdr:rowOff>
    </xdr:to>
    <xdr:sp macro="" textlink="">
      <xdr:nvSpPr>
        <xdr:cNvPr id="445" name="楕円 444">
          <a:extLst>
            <a:ext uri="{FF2B5EF4-FFF2-40B4-BE49-F238E27FC236}">
              <a16:creationId xmlns:a16="http://schemas.microsoft.com/office/drawing/2014/main" id="{00000000-0008-0000-0400-0000BD010000}"/>
            </a:ext>
          </a:extLst>
        </xdr:cNvPr>
        <xdr:cNvSpPr/>
      </xdr:nvSpPr>
      <xdr:spPr>
        <a:xfrm>
          <a:off x="16459200" y="13161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147590</xdr:rowOff>
    </xdr:from>
    <xdr:ext cx="762000" cy="259045"/>
    <xdr:sp macro="" textlink="">
      <xdr:nvSpPr>
        <xdr:cNvPr id="446" name="公債費以外該当値テキスト">
          <a:extLst>
            <a:ext uri="{FF2B5EF4-FFF2-40B4-BE49-F238E27FC236}">
              <a16:creationId xmlns:a16="http://schemas.microsoft.com/office/drawing/2014/main" id="{00000000-0008-0000-0400-0000BE010000}"/>
            </a:ext>
          </a:extLst>
        </xdr:cNvPr>
        <xdr:cNvSpPr txBox="1"/>
      </xdr:nvSpPr>
      <xdr:spPr>
        <a:xfrm>
          <a:off x="16598900" y="130063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75</xdr:row>
      <xdr:rowOff>160782</xdr:rowOff>
    </xdr:from>
    <xdr:to>
      <xdr:col>78</xdr:col>
      <xdr:colOff>120650</xdr:colOff>
      <xdr:row>76</xdr:row>
      <xdr:rowOff>90932</xdr:rowOff>
    </xdr:to>
    <xdr:sp macro="" textlink="">
      <xdr:nvSpPr>
        <xdr:cNvPr id="447" name="楕円 446">
          <a:extLst>
            <a:ext uri="{FF2B5EF4-FFF2-40B4-BE49-F238E27FC236}">
              <a16:creationId xmlns:a16="http://schemas.microsoft.com/office/drawing/2014/main" id="{00000000-0008-0000-0400-0000BF010000}"/>
            </a:ext>
          </a:extLst>
        </xdr:cNvPr>
        <xdr:cNvSpPr/>
      </xdr:nvSpPr>
      <xdr:spPr>
        <a:xfrm>
          <a:off x="15621000" y="13019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101109</xdr:rowOff>
    </xdr:from>
    <xdr:ext cx="7366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5290800" y="127884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75</xdr:row>
      <xdr:rowOff>51054</xdr:rowOff>
    </xdr:from>
    <xdr:to>
      <xdr:col>74</xdr:col>
      <xdr:colOff>31750</xdr:colOff>
      <xdr:row>75</xdr:row>
      <xdr:rowOff>152654</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4732000" y="12909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162831</xdr:rowOff>
    </xdr:from>
    <xdr:ext cx="7620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4401800" y="126786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76</xdr:row>
      <xdr:rowOff>67056</xdr:rowOff>
    </xdr:from>
    <xdr:to>
      <xdr:col>69</xdr:col>
      <xdr:colOff>142875</xdr:colOff>
      <xdr:row>76</xdr:row>
      <xdr:rowOff>168656</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3843000" y="13097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153433</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3512800" y="131836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16763</xdr:rowOff>
    </xdr:from>
    <xdr:to>
      <xdr:col>65</xdr:col>
      <xdr:colOff>53975</xdr:colOff>
      <xdr:row>76</xdr:row>
      <xdr:rowOff>118363</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2954000" y="13046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128541</xdr:rowOff>
    </xdr:from>
    <xdr:ext cx="7620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2623800" y="128158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熊本県上天草市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21</xdr:row>
      <xdr:rowOff>3175</xdr:rowOff>
    </xdr:from>
    <xdr:to>
      <xdr:col>33</xdr:col>
      <xdr:colOff>114300</xdr:colOff>
      <xdr:row>21</xdr:row>
      <xdr:rowOff>3175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6512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20</xdr:row>
      <xdr:rowOff>32402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509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19</xdr:row>
      <xdr:rowOff>60325</xdr:rowOff>
    </xdr:from>
    <xdr:to>
      <xdr:col>33</xdr:col>
      <xdr:colOff>114300</xdr:colOff>
      <xdr:row>19</xdr:row>
      <xdr:rowOff>60325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36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89552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22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17</xdr:row>
      <xdr:rowOff>117475</xdr:rowOff>
    </xdr:from>
    <xdr:to>
      <xdr:col>33</xdr:col>
      <xdr:colOff>114300</xdr:colOff>
      <xdr:row>17</xdr:row>
      <xdr:rowOff>117475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30797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146702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937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14</xdr:row>
      <xdr:rowOff>60325</xdr:rowOff>
    </xdr:from>
    <xdr:to>
      <xdr:col>33</xdr:col>
      <xdr:colOff>114300</xdr:colOff>
      <xdr:row>14</xdr:row>
      <xdr:rowOff>60325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5082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89552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23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117475</xdr:rowOff>
    </xdr:from>
    <xdr:to>
      <xdr:col>33</xdr:col>
      <xdr:colOff>114300</xdr:colOff>
      <xdr:row>12</xdr:row>
      <xdr:rowOff>117475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222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146702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208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3175</xdr:rowOff>
    </xdr:from>
    <xdr:to>
      <xdr:col>33</xdr:col>
      <xdr:colOff>114300</xdr:colOff>
      <xdr:row>11</xdr:row>
      <xdr:rowOff>3175</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a:off x="2159000" y="19367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32402</xdr:rowOff>
    </xdr:from>
    <xdr:ext cx="762000" cy="259045"/>
    <xdr:sp macro="" textlink="">
      <xdr:nvSpPr>
        <xdr:cNvPr id="45" name="テキスト ボックス 44">
          <a:extLst>
            <a:ext uri="{FF2B5EF4-FFF2-40B4-BE49-F238E27FC236}">
              <a16:creationId xmlns:a16="http://schemas.microsoft.com/office/drawing/2014/main" id="{00000000-0008-0000-0500-00002D000000}"/>
            </a:ext>
          </a:extLst>
        </xdr:cNvPr>
        <xdr:cNvSpPr txBox="1"/>
      </xdr:nvSpPr>
      <xdr:spPr>
        <a:xfrm>
          <a:off x="1384300" y="1794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7" name="テキスト ボックス 46">
          <a:extLst>
            <a:ext uri="{FF2B5EF4-FFF2-40B4-BE49-F238E27FC236}">
              <a16:creationId xmlns:a16="http://schemas.microsoft.com/office/drawing/2014/main" id="{00000000-0008-0000-0500-00002F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8" name="人口1人当たり決算額の推移グラフ枠130">
          <a:extLst>
            <a:ext uri="{FF2B5EF4-FFF2-40B4-BE49-F238E27FC236}">
              <a16:creationId xmlns:a16="http://schemas.microsoft.com/office/drawing/2014/main" id="{00000000-0008-0000-0500-000030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171444</xdr:rowOff>
    </xdr:from>
    <xdr:to>
      <xdr:col>29</xdr:col>
      <xdr:colOff>127000</xdr:colOff>
      <xdr:row>20</xdr:row>
      <xdr:rowOff>51057</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flipV="1">
          <a:off x="5651500" y="2105019"/>
          <a:ext cx="0" cy="142266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23134</xdr:rowOff>
    </xdr:from>
    <xdr:ext cx="762000" cy="259045"/>
    <xdr:sp macro="" textlink="">
      <xdr:nvSpPr>
        <xdr:cNvPr id="50" name="人口1人当たり決算額の推移最小値テキスト130">
          <a:extLst>
            <a:ext uri="{FF2B5EF4-FFF2-40B4-BE49-F238E27FC236}">
              <a16:creationId xmlns:a16="http://schemas.microsoft.com/office/drawing/2014/main" id="{00000000-0008-0000-0500-000032000000}"/>
            </a:ext>
          </a:extLst>
        </xdr:cNvPr>
        <xdr:cNvSpPr txBox="1"/>
      </xdr:nvSpPr>
      <xdr:spPr>
        <a:xfrm>
          <a:off x="5740400" y="34997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72,973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51057</xdr:rowOff>
    </xdr:from>
    <xdr:to>
      <xdr:col>30</xdr:col>
      <xdr:colOff>25400</xdr:colOff>
      <xdr:row>20</xdr:row>
      <xdr:rowOff>51057</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a:off x="5562600" y="352768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86371</xdr:rowOff>
    </xdr:from>
    <xdr:ext cx="762000" cy="259045"/>
    <xdr:sp macro="" textlink="">
      <xdr:nvSpPr>
        <xdr:cNvPr id="52" name="人口1人当たり決算額の推移最大値テキスト130">
          <a:extLst>
            <a:ext uri="{FF2B5EF4-FFF2-40B4-BE49-F238E27FC236}">
              <a16:creationId xmlns:a16="http://schemas.microsoft.com/office/drawing/2014/main" id="{00000000-0008-0000-0500-000034000000}"/>
            </a:ext>
          </a:extLst>
        </xdr:cNvPr>
        <xdr:cNvSpPr txBox="1"/>
      </xdr:nvSpPr>
      <xdr:spPr>
        <a:xfrm>
          <a:off x="5740400" y="18484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222,334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171444</xdr:rowOff>
    </xdr:from>
    <xdr:to>
      <xdr:col>30</xdr:col>
      <xdr:colOff>25400</xdr:colOff>
      <xdr:row>11</xdr:row>
      <xdr:rowOff>171444</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a:off x="5562600" y="210501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16</xdr:row>
      <xdr:rowOff>39351</xdr:rowOff>
    </xdr:from>
    <xdr:to>
      <xdr:col>29</xdr:col>
      <xdr:colOff>127000</xdr:colOff>
      <xdr:row>16</xdr:row>
      <xdr:rowOff>163909</xdr:rowOff>
    </xdr:to>
    <xdr:cxnSp macro="">
      <xdr:nvCxnSpPr>
        <xdr:cNvPr id="54" name="直線コネクタ 53">
          <a:extLst>
            <a:ext uri="{FF2B5EF4-FFF2-40B4-BE49-F238E27FC236}">
              <a16:creationId xmlns:a16="http://schemas.microsoft.com/office/drawing/2014/main" id="{00000000-0008-0000-0500-000036000000}"/>
            </a:ext>
          </a:extLst>
        </xdr:cNvPr>
        <xdr:cNvCxnSpPr/>
      </xdr:nvCxnSpPr>
      <xdr:spPr bwMode="auto">
        <a:xfrm flipV="1">
          <a:off x="5003800" y="2830176"/>
          <a:ext cx="647700" cy="12455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120696</xdr:rowOff>
    </xdr:from>
    <xdr:ext cx="762000" cy="259045"/>
    <xdr:sp macro="" textlink="">
      <xdr:nvSpPr>
        <xdr:cNvPr id="55" name="人口1人当たり決算額の推移平均値テキスト130">
          <a:extLst>
            <a:ext uri="{FF2B5EF4-FFF2-40B4-BE49-F238E27FC236}">
              <a16:creationId xmlns:a16="http://schemas.microsoft.com/office/drawing/2014/main" id="{00000000-0008-0000-0500-000037000000}"/>
            </a:ext>
          </a:extLst>
        </xdr:cNvPr>
        <xdr:cNvSpPr txBox="1"/>
      </xdr:nvSpPr>
      <xdr:spPr>
        <a:xfrm>
          <a:off x="5740400" y="29115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129,397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148619</xdr:rowOff>
    </xdr:from>
    <xdr:to>
      <xdr:col>29</xdr:col>
      <xdr:colOff>177800</xdr:colOff>
      <xdr:row>17</xdr:row>
      <xdr:rowOff>78769</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5600700" y="293944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16</xdr:row>
      <xdr:rowOff>163909</xdr:rowOff>
    </xdr:from>
    <xdr:to>
      <xdr:col>26</xdr:col>
      <xdr:colOff>50800</xdr:colOff>
      <xdr:row>17</xdr:row>
      <xdr:rowOff>25902</xdr:rowOff>
    </xdr:to>
    <xdr:cxnSp macro="">
      <xdr:nvCxnSpPr>
        <xdr:cNvPr id="57" name="直線コネクタ 56">
          <a:extLst>
            <a:ext uri="{FF2B5EF4-FFF2-40B4-BE49-F238E27FC236}">
              <a16:creationId xmlns:a16="http://schemas.microsoft.com/office/drawing/2014/main" id="{00000000-0008-0000-0500-000039000000}"/>
            </a:ext>
          </a:extLst>
        </xdr:cNvPr>
        <xdr:cNvCxnSpPr/>
      </xdr:nvCxnSpPr>
      <xdr:spPr bwMode="auto">
        <a:xfrm flipV="1">
          <a:off x="4305300" y="2954734"/>
          <a:ext cx="698500" cy="3344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70637</xdr:rowOff>
    </xdr:from>
    <xdr:to>
      <xdr:col>26</xdr:col>
      <xdr:colOff>101600</xdr:colOff>
      <xdr:row>18</xdr:row>
      <xdr:rowOff>787</xdr:rowOff>
    </xdr:to>
    <xdr:sp macro="" textlink="">
      <xdr:nvSpPr>
        <xdr:cNvPr id="58" name="フローチャート: 判断 57">
          <a:extLst>
            <a:ext uri="{FF2B5EF4-FFF2-40B4-BE49-F238E27FC236}">
              <a16:creationId xmlns:a16="http://schemas.microsoft.com/office/drawing/2014/main" id="{00000000-0008-0000-0500-00003A000000}"/>
            </a:ext>
          </a:extLst>
        </xdr:cNvPr>
        <xdr:cNvSpPr/>
      </xdr:nvSpPr>
      <xdr:spPr bwMode="auto">
        <a:xfrm>
          <a:off x="4953000" y="303291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157014</xdr:rowOff>
    </xdr:from>
    <xdr:ext cx="736600" cy="259045"/>
    <xdr:sp macro="" textlink="">
      <xdr:nvSpPr>
        <xdr:cNvPr id="59" name="テキスト ボックス 58">
          <a:extLst>
            <a:ext uri="{FF2B5EF4-FFF2-40B4-BE49-F238E27FC236}">
              <a16:creationId xmlns:a16="http://schemas.microsoft.com/office/drawing/2014/main" id="{00000000-0008-0000-0500-00003B000000}"/>
            </a:ext>
          </a:extLst>
        </xdr:cNvPr>
        <xdr:cNvSpPr txBox="1"/>
      </xdr:nvSpPr>
      <xdr:spPr>
        <a:xfrm>
          <a:off x="4622800" y="31192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17</xdr:row>
      <xdr:rowOff>25902</xdr:rowOff>
    </xdr:from>
    <xdr:to>
      <xdr:col>22</xdr:col>
      <xdr:colOff>114300</xdr:colOff>
      <xdr:row>17</xdr:row>
      <xdr:rowOff>56420</xdr:rowOff>
    </xdr:to>
    <xdr:cxnSp macro="">
      <xdr:nvCxnSpPr>
        <xdr:cNvPr id="60" name="直線コネクタ 59">
          <a:extLst>
            <a:ext uri="{FF2B5EF4-FFF2-40B4-BE49-F238E27FC236}">
              <a16:creationId xmlns:a16="http://schemas.microsoft.com/office/drawing/2014/main" id="{00000000-0008-0000-0500-00003C000000}"/>
            </a:ext>
          </a:extLst>
        </xdr:cNvPr>
        <xdr:cNvCxnSpPr/>
      </xdr:nvCxnSpPr>
      <xdr:spPr bwMode="auto">
        <a:xfrm flipV="1">
          <a:off x="3606800" y="2988177"/>
          <a:ext cx="698500" cy="3051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109395</xdr:rowOff>
    </xdr:from>
    <xdr:to>
      <xdr:col>22</xdr:col>
      <xdr:colOff>165100</xdr:colOff>
      <xdr:row>18</xdr:row>
      <xdr:rowOff>39545</xdr:rowOff>
    </xdr:to>
    <xdr:sp macro="" textlink="">
      <xdr:nvSpPr>
        <xdr:cNvPr id="61" name="フローチャート: 判断 60">
          <a:extLst>
            <a:ext uri="{FF2B5EF4-FFF2-40B4-BE49-F238E27FC236}">
              <a16:creationId xmlns:a16="http://schemas.microsoft.com/office/drawing/2014/main" id="{00000000-0008-0000-0500-00003D000000}"/>
            </a:ext>
          </a:extLst>
        </xdr:cNvPr>
        <xdr:cNvSpPr/>
      </xdr:nvSpPr>
      <xdr:spPr bwMode="auto">
        <a:xfrm>
          <a:off x="4254500" y="307167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24322</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3924300" y="31580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17</xdr:row>
      <xdr:rowOff>56420</xdr:rowOff>
    </xdr:from>
    <xdr:to>
      <xdr:col>18</xdr:col>
      <xdr:colOff>177800</xdr:colOff>
      <xdr:row>17</xdr:row>
      <xdr:rowOff>114875</xdr:rowOff>
    </xdr:to>
    <xdr:cxnSp macro="">
      <xdr:nvCxnSpPr>
        <xdr:cNvPr id="63" name="直線コネクタ 62">
          <a:extLst>
            <a:ext uri="{FF2B5EF4-FFF2-40B4-BE49-F238E27FC236}">
              <a16:creationId xmlns:a16="http://schemas.microsoft.com/office/drawing/2014/main" id="{00000000-0008-0000-0500-00003F000000}"/>
            </a:ext>
          </a:extLst>
        </xdr:cNvPr>
        <xdr:cNvCxnSpPr/>
      </xdr:nvCxnSpPr>
      <xdr:spPr bwMode="auto">
        <a:xfrm flipV="1">
          <a:off x="2908300" y="3018695"/>
          <a:ext cx="698500" cy="5845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119596</xdr:rowOff>
    </xdr:from>
    <xdr:to>
      <xdr:col>19</xdr:col>
      <xdr:colOff>38100</xdr:colOff>
      <xdr:row>18</xdr:row>
      <xdr:rowOff>49746</xdr:rowOff>
    </xdr:to>
    <xdr:sp macro="" textlink="">
      <xdr:nvSpPr>
        <xdr:cNvPr id="64" name="フローチャート: 判断 63">
          <a:extLst>
            <a:ext uri="{FF2B5EF4-FFF2-40B4-BE49-F238E27FC236}">
              <a16:creationId xmlns:a16="http://schemas.microsoft.com/office/drawing/2014/main" id="{00000000-0008-0000-0500-000040000000}"/>
            </a:ext>
          </a:extLst>
        </xdr:cNvPr>
        <xdr:cNvSpPr/>
      </xdr:nvSpPr>
      <xdr:spPr bwMode="auto">
        <a:xfrm>
          <a:off x="3556000" y="308187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34523</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3225800" y="31682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159182</xdr:rowOff>
    </xdr:from>
    <xdr:to>
      <xdr:col>15</xdr:col>
      <xdr:colOff>101600</xdr:colOff>
      <xdr:row>18</xdr:row>
      <xdr:rowOff>89332</xdr:rowOff>
    </xdr:to>
    <xdr:sp macro="" textlink="">
      <xdr:nvSpPr>
        <xdr:cNvPr id="66" name="フローチャート: 判断 65">
          <a:extLst>
            <a:ext uri="{FF2B5EF4-FFF2-40B4-BE49-F238E27FC236}">
              <a16:creationId xmlns:a16="http://schemas.microsoft.com/office/drawing/2014/main" id="{00000000-0008-0000-0500-000042000000}"/>
            </a:ext>
          </a:extLst>
        </xdr:cNvPr>
        <xdr:cNvSpPr/>
      </xdr:nvSpPr>
      <xdr:spPr bwMode="auto">
        <a:xfrm>
          <a:off x="2857500" y="312145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74109</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2527300" y="3207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9" name="テキスト ボックス 68">
          <a:extLst>
            <a:ext uri="{FF2B5EF4-FFF2-40B4-BE49-F238E27FC236}">
              <a16:creationId xmlns:a16="http://schemas.microsoft.com/office/drawing/2014/main" id="{00000000-0008-0000-0500-000045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71" name="テキスト ボックス 70">
          <a:extLst>
            <a:ext uri="{FF2B5EF4-FFF2-40B4-BE49-F238E27FC236}">
              <a16:creationId xmlns:a16="http://schemas.microsoft.com/office/drawing/2014/main" id="{00000000-0008-0000-0500-000047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160001</xdr:rowOff>
    </xdr:from>
    <xdr:to>
      <xdr:col>29</xdr:col>
      <xdr:colOff>177800</xdr:colOff>
      <xdr:row>16</xdr:row>
      <xdr:rowOff>90151</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5600700" y="277937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15</xdr:row>
      <xdr:rowOff>5078</xdr:rowOff>
    </xdr:from>
    <xdr:ext cx="762000" cy="259045"/>
    <xdr:sp macro="" textlink="">
      <xdr:nvSpPr>
        <xdr:cNvPr id="74" name="人口1人当たり決算額の推移該当値テキスト130">
          <a:extLst>
            <a:ext uri="{FF2B5EF4-FFF2-40B4-BE49-F238E27FC236}">
              <a16:creationId xmlns:a16="http://schemas.microsoft.com/office/drawing/2014/main" id="{00000000-0008-0000-0500-00004A000000}"/>
            </a:ext>
          </a:extLst>
        </xdr:cNvPr>
        <xdr:cNvSpPr txBox="1"/>
      </xdr:nvSpPr>
      <xdr:spPr>
        <a:xfrm>
          <a:off x="5740400" y="26244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146,202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16</xdr:row>
      <xdr:rowOff>113109</xdr:rowOff>
    </xdr:from>
    <xdr:to>
      <xdr:col>26</xdr:col>
      <xdr:colOff>101600</xdr:colOff>
      <xdr:row>17</xdr:row>
      <xdr:rowOff>43259</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4953000" y="290393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53436</xdr:rowOff>
    </xdr:from>
    <xdr:ext cx="7366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4622800" y="267281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16</xdr:row>
      <xdr:rowOff>146552</xdr:rowOff>
    </xdr:from>
    <xdr:to>
      <xdr:col>22</xdr:col>
      <xdr:colOff>165100</xdr:colOff>
      <xdr:row>17</xdr:row>
      <xdr:rowOff>76702</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4254500" y="293737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86879</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3924300" y="27062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5620</xdr:rowOff>
    </xdr:from>
    <xdr:to>
      <xdr:col>19</xdr:col>
      <xdr:colOff>38100</xdr:colOff>
      <xdr:row>17</xdr:row>
      <xdr:rowOff>107220</xdr:rowOff>
    </xdr:to>
    <xdr:sp macro="" textlink="">
      <xdr:nvSpPr>
        <xdr:cNvPr id="79" name="楕円 78">
          <a:extLst>
            <a:ext uri="{FF2B5EF4-FFF2-40B4-BE49-F238E27FC236}">
              <a16:creationId xmlns:a16="http://schemas.microsoft.com/office/drawing/2014/main" id="{00000000-0008-0000-0500-00004F000000}"/>
            </a:ext>
          </a:extLst>
        </xdr:cNvPr>
        <xdr:cNvSpPr/>
      </xdr:nvSpPr>
      <xdr:spPr bwMode="auto">
        <a:xfrm>
          <a:off x="3556000" y="296789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117397</xdr:rowOff>
    </xdr:from>
    <xdr:ext cx="762000" cy="259045"/>
    <xdr:sp macro="" textlink="">
      <xdr:nvSpPr>
        <xdr:cNvPr id="80" name="テキスト ボックス 79">
          <a:extLst>
            <a:ext uri="{FF2B5EF4-FFF2-40B4-BE49-F238E27FC236}">
              <a16:creationId xmlns:a16="http://schemas.microsoft.com/office/drawing/2014/main" id="{00000000-0008-0000-0500-000050000000}"/>
            </a:ext>
          </a:extLst>
        </xdr:cNvPr>
        <xdr:cNvSpPr txBox="1"/>
      </xdr:nvSpPr>
      <xdr:spPr>
        <a:xfrm>
          <a:off x="3225800" y="27367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64075</xdr:rowOff>
    </xdr:from>
    <xdr:to>
      <xdr:col>15</xdr:col>
      <xdr:colOff>101600</xdr:colOff>
      <xdr:row>17</xdr:row>
      <xdr:rowOff>165675</xdr:rowOff>
    </xdr:to>
    <xdr:sp macro="" textlink="">
      <xdr:nvSpPr>
        <xdr:cNvPr id="81" name="楕円 80">
          <a:extLst>
            <a:ext uri="{FF2B5EF4-FFF2-40B4-BE49-F238E27FC236}">
              <a16:creationId xmlns:a16="http://schemas.microsoft.com/office/drawing/2014/main" id="{00000000-0008-0000-0500-000051000000}"/>
            </a:ext>
          </a:extLst>
        </xdr:cNvPr>
        <xdr:cNvSpPr/>
      </xdr:nvSpPr>
      <xdr:spPr bwMode="auto">
        <a:xfrm>
          <a:off x="2857500" y="302635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4402</xdr:rowOff>
    </xdr:from>
    <xdr:ext cx="762000" cy="259045"/>
    <xdr:sp macro="" textlink="">
      <xdr:nvSpPr>
        <xdr:cNvPr id="82" name="テキスト ボックス 81">
          <a:extLst>
            <a:ext uri="{FF2B5EF4-FFF2-40B4-BE49-F238E27FC236}">
              <a16:creationId xmlns:a16="http://schemas.microsoft.com/office/drawing/2014/main" id="{00000000-0008-0000-0500-000052000000}"/>
            </a:ext>
          </a:extLst>
        </xdr:cNvPr>
        <xdr:cNvSpPr txBox="1"/>
      </xdr:nvSpPr>
      <xdr:spPr>
        <a:xfrm>
          <a:off x="2527300" y="279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4" name="角丸四角形 83">
          <a:extLst>
            <a:ext uri="{FF2B5EF4-FFF2-40B4-BE49-F238E27FC236}">
              <a16:creationId xmlns:a16="http://schemas.microsoft.com/office/drawing/2014/main" id="{00000000-0008-0000-0500-000054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5" name="正方形/長方形 84">
          <a:extLst>
            <a:ext uri="{FF2B5EF4-FFF2-40B4-BE49-F238E27FC236}">
              <a16:creationId xmlns:a16="http://schemas.microsoft.com/office/drawing/2014/main" id="{00000000-0008-0000-0500-000055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6" name="正方形/長方形 85">
          <a:extLst>
            <a:ext uri="{FF2B5EF4-FFF2-40B4-BE49-F238E27FC236}">
              <a16:creationId xmlns:a16="http://schemas.microsoft.com/office/drawing/2014/main" id="{00000000-0008-0000-0500-000056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7" name="正方形/長方形 86">
          <a:extLst>
            <a:ext uri="{FF2B5EF4-FFF2-40B4-BE49-F238E27FC236}">
              <a16:creationId xmlns:a16="http://schemas.microsoft.com/office/drawing/2014/main" id="{00000000-0008-0000-0500-000057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91" name="直線コネクタ 90">
          <a:extLst>
            <a:ext uri="{FF2B5EF4-FFF2-40B4-BE49-F238E27FC236}">
              <a16:creationId xmlns:a16="http://schemas.microsoft.com/office/drawing/2014/main" id="{00000000-0008-0000-0500-00005B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3" name="楕円 92">
          <a:extLst>
            <a:ext uri="{FF2B5EF4-FFF2-40B4-BE49-F238E27FC236}">
              <a16:creationId xmlns:a16="http://schemas.microsoft.com/office/drawing/2014/main" id="{00000000-0008-0000-0500-00005D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4" name="フローチャート: 判断 93">
          <a:extLst>
            <a:ext uri="{FF2B5EF4-FFF2-40B4-BE49-F238E27FC236}">
              <a16:creationId xmlns:a16="http://schemas.microsoft.com/office/drawing/2014/main" id="{00000000-0008-0000-0500-00005E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5" name="正方形/長方形 94">
          <a:extLst>
            <a:ext uri="{FF2B5EF4-FFF2-40B4-BE49-F238E27FC236}">
              <a16:creationId xmlns:a16="http://schemas.microsoft.com/office/drawing/2014/main" id="{00000000-0008-0000-0500-00005F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38</xdr:row>
      <xdr:rowOff>1105</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746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159657</xdr:rowOff>
    </xdr:from>
    <xdr:to>
      <xdr:col>33</xdr:col>
      <xdr:colOff>114300</xdr:colOff>
      <xdr:row>37</xdr:row>
      <xdr:rowOff>159657</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103" name="テキスト ボックス 102">
          <a:extLst>
            <a:ext uri="{FF2B5EF4-FFF2-40B4-BE49-F238E27FC236}">
              <a16:creationId xmlns:a16="http://schemas.microsoft.com/office/drawing/2014/main" id="{00000000-0008-0000-0500-000067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5" name="テキスト ボックス 104">
          <a:extLst>
            <a:ext uri="{FF2B5EF4-FFF2-40B4-BE49-F238E27FC236}">
              <a16:creationId xmlns:a16="http://schemas.microsoft.com/office/drawing/2014/main" id="{00000000-0008-0000-0500-000069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7" name="テキスト ボックス 106">
          <a:extLst>
            <a:ext uri="{FF2B5EF4-FFF2-40B4-BE49-F238E27FC236}">
              <a16:creationId xmlns:a16="http://schemas.microsoft.com/office/drawing/2014/main" id="{00000000-0008-0000-0500-00006B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9" name="テキスト ボックス 108">
          <a:extLst>
            <a:ext uri="{FF2B5EF4-FFF2-40B4-BE49-F238E27FC236}">
              <a16:creationId xmlns:a16="http://schemas.microsoft.com/office/drawing/2014/main" id="{00000000-0008-0000-0500-00006D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11" name="テキスト ボックス 110">
          <a:extLst>
            <a:ext uri="{FF2B5EF4-FFF2-40B4-BE49-F238E27FC236}">
              <a16:creationId xmlns:a16="http://schemas.microsoft.com/office/drawing/2014/main" id="{00000000-0008-0000-0500-00006F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12" name="人口1人当たり決算額の推移グラフ枠445">
          <a:extLst>
            <a:ext uri="{FF2B5EF4-FFF2-40B4-BE49-F238E27FC236}">
              <a16:creationId xmlns:a16="http://schemas.microsoft.com/office/drawing/2014/main" id="{00000000-0008-0000-0500-000070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154873</xdr:rowOff>
    </xdr:from>
    <xdr:to>
      <xdr:col>29</xdr:col>
      <xdr:colOff>127000</xdr:colOff>
      <xdr:row>39</xdr:row>
      <xdr:rowOff>34299</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flipV="1">
          <a:off x="5651500" y="6079423"/>
          <a:ext cx="0" cy="159392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39</xdr:row>
      <xdr:rowOff>6376</xdr:rowOff>
    </xdr:from>
    <xdr:ext cx="762000" cy="259045"/>
    <xdr:sp macro="" textlink="">
      <xdr:nvSpPr>
        <xdr:cNvPr id="114" name="人口1人当たり決算額の推移最小値テキスト445">
          <a:extLst>
            <a:ext uri="{FF2B5EF4-FFF2-40B4-BE49-F238E27FC236}">
              <a16:creationId xmlns:a16="http://schemas.microsoft.com/office/drawing/2014/main" id="{00000000-0008-0000-0500-000072000000}"/>
            </a:ext>
          </a:extLst>
        </xdr:cNvPr>
        <xdr:cNvSpPr txBox="1"/>
      </xdr:nvSpPr>
      <xdr:spPr>
        <a:xfrm>
          <a:off x="5740400" y="76454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39</xdr:row>
      <xdr:rowOff>34299</xdr:rowOff>
    </xdr:from>
    <xdr:to>
      <xdr:col>30</xdr:col>
      <xdr:colOff>25400</xdr:colOff>
      <xdr:row>39</xdr:row>
      <xdr:rowOff>34299</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a:off x="5562600" y="767334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69800</xdr:rowOff>
    </xdr:from>
    <xdr:ext cx="762000" cy="259045"/>
    <xdr:sp macro="" textlink="">
      <xdr:nvSpPr>
        <xdr:cNvPr id="116" name="人口1人当たり決算額の推移最大値テキスト445">
          <a:extLst>
            <a:ext uri="{FF2B5EF4-FFF2-40B4-BE49-F238E27FC236}">
              <a16:creationId xmlns:a16="http://schemas.microsoft.com/office/drawing/2014/main" id="{00000000-0008-0000-0500-000074000000}"/>
            </a:ext>
          </a:extLst>
        </xdr:cNvPr>
        <xdr:cNvSpPr txBox="1"/>
      </xdr:nvSpPr>
      <xdr:spPr>
        <a:xfrm>
          <a:off x="5740400" y="58229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468,965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154873</xdr:rowOff>
    </xdr:from>
    <xdr:to>
      <xdr:col>30</xdr:col>
      <xdr:colOff>25400</xdr:colOff>
      <xdr:row>33</xdr:row>
      <xdr:rowOff>154873</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a:off x="5562600" y="607942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38</xdr:row>
      <xdr:rowOff>3321</xdr:rowOff>
    </xdr:from>
    <xdr:to>
      <xdr:col>29</xdr:col>
      <xdr:colOff>127000</xdr:colOff>
      <xdr:row>38</xdr:row>
      <xdr:rowOff>8775</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a:off x="5003800" y="7470921"/>
          <a:ext cx="647700" cy="545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37</xdr:row>
      <xdr:rowOff>336451</xdr:rowOff>
    </xdr:from>
    <xdr:ext cx="762000" cy="259045"/>
    <xdr:sp macro="" textlink="">
      <xdr:nvSpPr>
        <xdr:cNvPr id="119" name="人口1人当たり決算額の推移平均値テキスト445">
          <a:extLst>
            <a:ext uri="{FF2B5EF4-FFF2-40B4-BE49-F238E27FC236}">
              <a16:creationId xmlns:a16="http://schemas.microsoft.com/office/drawing/2014/main" id="{00000000-0008-0000-0500-000077000000}"/>
            </a:ext>
          </a:extLst>
        </xdr:cNvPr>
        <xdr:cNvSpPr txBox="1"/>
      </xdr:nvSpPr>
      <xdr:spPr>
        <a:xfrm>
          <a:off x="5740400" y="746115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38</xdr:row>
      <xdr:rowOff>2760</xdr:rowOff>
    </xdr:from>
    <xdr:to>
      <xdr:col>29</xdr:col>
      <xdr:colOff>177800</xdr:colOff>
      <xdr:row>38</xdr:row>
      <xdr:rowOff>104360</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5600700" y="747036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37</xdr:row>
      <xdr:rowOff>342691</xdr:rowOff>
    </xdr:from>
    <xdr:to>
      <xdr:col>26</xdr:col>
      <xdr:colOff>50800</xdr:colOff>
      <xdr:row>38</xdr:row>
      <xdr:rowOff>3321</xdr:rowOff>
    </xdr:to>
    <xdr:cxnSp macro="">
      <xdr:nvCxnSpPr>
        <xdr:cNvPr id="121" name="直線コネクタ 120">
          <a:extLst>
            <a:ext uri="{FF2B5EF4-FFF2-40B4-BE49-F238E27FC236}">
              <a16:creationId xmlns:a16="http://schemas.microsoft.com/office/drawing/2014/main" id="{00000000-0008-0000-0500-000079000000}"/>
            </a:ext>
          </a:extLst>
        </xdr:cNvPr>
        <xdr:cNvCxnSpPr/>
      </xdr:nvCxnSpPr>
      <xdr:spPr bwMode="auto">
        <a:xfrm>
          <a:off x="4305300" y="7467391"/>
          <a:ext cx="698500" cy="353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38</xdr:row>
      <xdr:rowOff>592</xdr:rowOff>
    </xdr:from>
    <xdr:to>
      <xdr:col>26</xdr:col>
      <xdr:colOff>101600</xdr:colOff>
      <xdr:row>38</xdr:row>
      <xdr:rowOff>102192</xdr:rowOff>
    </xdr:to>
    <xdr:sp macro="" textlink="">
      <xdr:nvSpPr>
        <xdr:cNvPr id="122" name="フローチャート: 判断 121">
          <a:extLst>
            <a:ext uri="{FF2B5EF4-FFF2-40B4-BE49-F238E27FC236}">
              <a16:creationId xmlns:a16="http://schemas.microsoft.com/office/drawing/2014/main" id="{00000000-0008-0000-0500-00007A000000}"/>
            </a:ext>
          </a:extLst>
        </xdr:cNvPr>
        <xdr:cNvSpPr/>
      </xdr:nvSpPr>
      <xdr:spPr bwMode="auto">
        <a:xfrm>
          <a:off x="4953000" y="746819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38</xdr:row>
      <xdr:rowOff>86969</xdr:rowOff>
    </xdr:from>
    <xdr:ext cx="7366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4622800" y="75545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37</xdr:row>
      <xdr:rowOff>342691</xdr:rowOff>
    </xdr:from>
    <xdr:to>
      <xdr:col>22</xdr:col>
      <xdr:colOff>114300</xdr:colOff>
      <xdr:row>38</xdr:row>
      <xdr:rowOff>20672</xdr:rowOff>
    </xdr:to>
    <xdr:cxnSp macro="">
      <xdr:nvCxnSpPr>
        <xdr:cNvPr id="124" name="直線コネクタ 123">
          <a:extLst>
            <a:ext uri="{FF2B5EF4-FFF2-40B4-BE49-F238E27FC236}">
              <a16:creationId xmlns:a16="http://schemas.microsoft.com/office/drawing/2014/main" id="{00000000-0008-0000-0500-00007C000000}"/>
            </a:ext>
          </a:extLst>
        </xdr:cNvPr>
        <xdr:cNvCxnSpPr/>
      </xdr:nvCxnSpPr>
      <xdr:spPr bwMode="auto">
        <a:xfrm flipV="1">
          <a:off x="3606800" y="7467391"/>
          <a:ext cx="698500" cy="2088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38</xdr:row>
      <xdr:rowOff>1536</xdr:rowOff>
    </xdr:from>
    <xdr:to>
      <xdr:col>22</xdr:col>
      <xdr:colOff>165100</xdr:colOff>
      <xdr:row>38</xdr:row>
      <xdr:rowOff>103136</xdr:rowOff>
    </xdr:to>
    <xdr:sp macro="" textlink="">
      <xdr:nvSpPr>
        <xdr:cNvPr id="125" name="フローチャート: 判断 124">
          <a:extLst>
            <a:ext uri="{FF2B5EF4-FFF2-40B4-BE49-F238E27FC236}">
              <a16:creationId xmlns:a16="http://schemas.microsoft.com/office/drawing/2014/main" id="{00000000-0008-0000-0500-00007D000000}"/>
            </a:ext>
          </a:extLst>
        </xdr:cNvPr>
        <xdr:cNvSpPr/>
      </xdr:nvSpPr>
      <xdr:spPr bwMode="auto">
        <a:xfrm>
          <a:off x="4254500" y="746913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38</xdr:row>
      <xdr:rowOff>87913</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3924300" y="7555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38</xdr:row>
      <xdr:rowOff>17543</xdr:rowOff>
    </xdr:from>
    <xdr:to>
      <xdr:col>18</xdr:col>
      <xdr:colOff>177800</xdr:colOff>
      <xdr:row>38</xdr:row>
      <xdr:rowOff>20672</xdr:rowOff>
    </xdr:to>
    <xdr:cxnSp macro="">
      <xdr:nvCxnSpPr>
        <xdr:cNvPr id="127" name="直線コネクタ 126">
          <a:extLst>
            <a:ext uri="{FF2B5EF4-FFF2-40B4-BE49-F238E27FC236}">
              <a16:creationId xmlns:a16="http://schemas.microsoft.com/office/drawing/2014/main" id="{00000000-0008-0000-0500-00007F000000}"/>
            </a:ext>
          </a:extLst>
        </xdr:cNvPr>
        <xdr:cNvCxnSpPr/>
      </xdr:nvCxnSpPr>
      <xdr:spPr bwMode="auto">
        <a:xfrm>
          <a:off x="2908300" y="7485143"/>
          <a:ext cx="698500" cy="312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38</xdr:row>
      <xdr:rowOff>5034</xdr:rowOff>
    </xdr:from>
    <xdr:to>
      <xdr:col>19</xdr:col>
      <xdr:colOff>38100</xdr:colOff>
      <xdr:row>38</xdr:row>
      <xdr:rowOff>106634</xdr:rowOff>
    </xdr:to>
    <xdr:sp macro="" textlink="">
      <xdr:nvSpPr>
        <xdr:cNvPr id="128" name="フローチャート: 判断 127">
          <a:extLst>
            <a:ext uri="{FF2B5EF4-FFF2-40B4-BE49-F238E27FC236}">
              <a16:creationId xmlns:a16="http://schemas.microsoft.com/office/drawing/2014/main" id="{00000000-0008-0000-0500-000080000000}"/>
            </a:ext>
          </a:extLst>
        </xdr:cNvPr>
        <xdr:cNvSpPr/>
      </xdr:nvSpPr>
      <xdr:spPr bwMode="auto">
        <a:xfrm>
          <a:off x="3556000" y="74726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38</xdr:row>
      <xdr:rowOff>91411</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3225800" y="75590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10699</xdr:rowOff>
    </xdr:from>
    <xdr:to>
      <xdr:col>15</xdr:col>
      <xdr:colOff>101600</xdr:colOff>
      <xdr:row>38</xdr:row>
      <xdr:rowOff>112299</xdr:rowOff>
    </xdr:to>
    <xdr:sp macro="" textlink="">
      <xdr:nvSpPr>
        <xdr:cNvPr id="130" name="フローチャート: 判断 129">
          <a:extLst>
            <a:ext uri="{FF2B5EF4-FFF2-40B4-BE49-F238E27FC236}">
              <a16:creationId xmlns:a16="http://schemas.microsoft.com/office/drawing/2014/main" id="{00000000-0008-0000-0500-000082000000}"/>
            </a:ext>
          </a:extLst>
        </xdr:cNvPr>
        <xdr:cNvSpPr/>
      </xdr:nvSpPr>
      <xdr:spPr bwMode="auto">
        <a:xfrm>
          <a:off x="2857500" y="747829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38</xdr:row>
      <xdr:rowOff>97076</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2527300" y="75646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37</xdr:row>
      <xdr:rowOff>300875</xdr:rowOff>
    </xdr:from>
    <xdr:to>
      <xdr:col>29</xdr:col>
      <xdr:colOff>177800</xdr:colOff>
      <xdr:row>38</xdr:row>
      <xdr:rowOff>59575</xdr:rowOff>
    </xdr:to>
    <xdr:sp macro="" textlink="">
      <xdr:nvSpPr>
        <xdr:cNvPr id="137" name="楕円 136">
          <a:extLst>
            <a:ext uri="{FF2B5EF4-FFF2-40B4-BE49-F238E27FC236}">
              <a16:creationId xmlns:a16="http://schemas.microsoft.com/office/drawing/2014/main" id="{00000000-0008-0000-0500-000089000000}"/>
            </a:ext>
          </a:extLst>
        </xdr:cNvPr>
        <xdr:cNvSpPr/>
      </xdr:nvSpPr>
      <xdr:spPr bwMode="auto">
        <a:xfrm>
          <a:off x="5600700" y="742557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37</xdr:row>
      <xdr:rowOff>145952</xdr:rowOff>
    </xdr:from>
    <xdr:ext cx="762000" cy="259045"/>
    <xdr:sp macro="" textlink="">
      <xdr:nvSpPr>
        <xdr:cNvPr id="138" name="人口1人当たり決算額の推移該当値テキスト445">
          <a:extLst>
            <a:ext uri="{FF2B5EF4-FFF2-40B4-BE49-F238E27FC236}">
              <a16:creationId xmlns:a16="http://schemas.microsoft.com/office/drawing/2014/main" id="{00000000-0008-0000-0500-00008A000000}"/>
            </a:ext>
          </a:extLst>
        </xdr:cNvPr>
        <xdr:cNvSpPr txBox="1"/>
      </xdr:nvSpPr>
      <xdr:spPr>
        <a:xfrm>
          <a:off x="5740400" y="7270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37</xdr:row>
      <xdr:rowOff>295421</xdr:rowOff>
    </xdr:from>
    <xdr:to>
      <xdr:col>26</xdr:col>
      <xdr:colOff>101600</xdr:colOff>
      <xdr:row>38</xdr:row>
      <xdr:rowOff>54121</xdr:rowOff>
    </xdr:to>
    <xdr:sp macro="" textlink="">
      <xdr:nvSpPr>
        <xdr:cNvPr id="139" name="楕円 138">
          <a:extLst>
            <a:ext uri="{FF2B5EF4-FFF2-40B4-BE49-F238E27FC236}">
              <a16:creationId xmlns:a16="http://schemas.microsoft.com/office/drawing/2014/main" id="{00000000-0008-0000-0500-00008B000000}"/>
            </a:ext>
          </a:extLst>
        </xdr:cNvPr>
        <xdr:cNvSpPr/>
      </xdr:nvSpPr>
      <xdr:spPr bwMode="auto">
        <a:xfrm>
          <a:off x="4953000" y="742012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64298</xdr:rowOff>
    </xdr:from>
    <xdr:ext cx="736600" cy="259045"/>
    <xdr:sp macro="" textlink="">
      <xdr:nvSpPr>
        <xdr:cNvPr id="140" name="テキスト ボックス 139">
          <a:extLst>
            <a:ext uri="{FF2B5EF4-FFF2-40B4-BE49-F238E27FC236}">
              <a16:creationId xmlns:a16="http://schemas.microsoft.com/office/drawing/2014/main" id="{00000000-0008-0000-0500-00008C000000}"/>
            </a:ext>
          </a:extLst>
        </xdr:cNvPr>
        <xdr:cNvSpPr txBox="1"/>
      </xdr:nvSpPr>
      <xdr:spPr>
        <a:xfrm>
          <a:off x="4622800" y="718899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37</xdr:row>
      <xdr:rowOff>291891</xdr:rowOff>
    </xdr:from>
    <xdr:to>
      <xdr:col>22</xdr:col>
      <xdr:colOff>165100</xdr:colOff>
      <xdr:row>38</xdr:row>
      <xdr:rowOff>50591</xdr:rowOff>
    </xdr:to>
    <xdr:sp macro="" textlink="">
      <xdr:nvSpPr>
        <xdr:cNvPr id="141" name="楕円 140">
          <a:extLst>
            <a:ext uri="{FF2B5EF4-FFF2-40B4-BE49-F238E27FC236}">
              <a16:creationId xmlns:a16="http://schemas.microsoft.com/office/drawing/2014/main" id="{00000000-0008-0000-0500-00008D000000}"/>
            </a:ext>
          </a:extLst>
        </xdr:cNvPr>
        <xdr:cNvSpPr/>
      </xdr:nvSpPr>
      <xdr:spPr bwMode="auto">
        <a:xfrm>
          <a:off x="4254500" y="741659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60768</xdr:rowOff>
    </xdr:from>
    <xdr:ext cx="762000" cy="259045"/>
    <xdr:sp macro="" textlink="">
      <xdr:nvSpPr>
        <xdr:cNvPr id="142" name="テキスト ボックス 141">
          <a:extLst>
            <a:ext uri="{FF2B5EF4-FFF2-40B4-BE49-F238E27FC236}">
              <a16:creationId xmlns:a16="http://schemas.microsoft.com/office/drawing/2014/main" id="{00000000-0008-0000-0500-00008E000000}"/>
            </a:ext>
          </a:extLst>
        </xdr:cNvPr>
        <xdr:cNvSpPr txBox="1"/>
      </xdr:nvSpPr>
      <xdr:spPr>
        <a:xfrm>
          <a:off x="3924300" y="71854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37</xdr:row>
      <xdr:rowOff>312772</xdr:rowOff>
    </xdr:from>
    <xdr:to>
      <xdr:col>19</xdr:col>
      <xdr:colOff>38100</xdr:colOff>
      <xdr:row>38</xdr:row>
      <xdr:rowOff>71472</xdr:rowOff>
    </xdr:to>
    <xdr:sp macro="" textlink="">
      <xdr:nvSpPr>
        <xdr:cNvPr id="143" name="楕円 142">
          <a:extLst>
            <a:ext uri="{FF2B5EF4-FFF2-40B4-BE49-F238E27FC236}">
              <a16:creationId xmlns:a16="http://schemas.microsoft.com/office/drawing/2014/main" id="{00000000-0008-0000-0500-00008F000000}"/>
            </a:ext>
          </a:extLst>
        </xdr:cNvPr>
        <xdr:cNvSpPr/>
      </xdr:nvSpPr>
      <xdr:spPr bwMode="auto">
        <a:xfrm>
          <a:off x="3556000" y="743747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81649</xdr:rowOff>
    </xdr:from>
    <xdr:ext cx="762000" cy="259045"/>
    <xdr:sp macro="" textlink="">
      <xdr:nvSpPr>
        <xdr:cNvPr id="144" name="テキスト ボックス 143">
          <a:extLst>
            <a:ext uri="{FF2B5EF4-FFF2-40B4-BE49-F238E27FC236}">
              <a16:creationId xmlns:a16="http://schemas.microsoft.com/office/drawing/2014/main" id="{00000000-0008-0000-0500-000090000000}"/>
            </a:ext>
          </a:extLst>
        </xdr:cNvPr>
        <xdr:cNvSpPr txBox="1"/>
      </xdr:nvSpPr>
      <xdr:spPr>
        <a:xfrm>
          <a:off x="3225800" y="7206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309643</xdr:rowOff>
    </xdr:from>
    <xdr:to>
      <xdr:col>15</xdr:col>
      <xdr:colOff>101600</xdr:colOff>
      <xdr:row>38</xdr:row>
      <xdr:rowOff>68343</xdr:rowOff>
    </xdr:to>
    <xdr:sp macro="" textlink="">
      <xdr:nvSpPr>
        <xdr:cNvPr id="145" name="楕円 144">
          <a:extLst>
            <a:ext uri="{FF2B5EF4-FFF2-40B4-BE49-F238E27FC236}">
              <a16:creationId xmlns:a16="http://schemas.microsoft.com/office/drawing/2014/main" id="{00000000-0008-0000-0500-000091000000}"/>
            </a:ext>
          </a:extLst>
        </xdr:cNvPr>
        <xdr:cNvSpPr/>
      </xdr:nvSpPr>
      <xdr:spPr bwMode="auto">
        <a:xfrm>
          <a:off x="2857500" y="743434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78520</xdr:rowOff>
    </xdr:from>
    <xdr:ext cx="762000" cy="259045"/>
    <xdr:sp macro="" textlink="">
      <xdr:nvSpPr>
        <xdr:cNvPr id="146" name="テキスト ボックス 145">
          <a:extLst>
            <a:ext uri="{FF2B5EF4-FFF2-40B4-BE49-F238E27FC236}">
              <a16:creationId xmlns:a16="http://schemas.microsoft.com/office/drawing/2014/main" id="{00000000-0008-0000-0500-000092000000}"/>
            </a:ext>
          </a:extLst>
        </xdr:cNvPr>
        <xdr:cNvSpPr txBox="1"/>
      </xdr:nvSpPr>
      <xdr:spPr>
        <a:xfrm>
          <a:off x="2527300" y="7203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熊本県上天草市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23,592
23,406
126.67
23,895,252
22,848,673
727,507
10,655,278
21,626,858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104,165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34</xdr:row>
      <xdr:rowOff>160763</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55640</xdr:rowOff>
    </xdr:from>
    <xdr:to>
      <xdr:col>24</xdr:col>
      <xdr:colOff>62865</xdr:colOff>
      <xdr:row>38</xdr:row>
      <xdr:rowOff>169157</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199140"/>
          <a:ext cx="1270" cy="14851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1534</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6880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69,294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169157</xdr:rowOff>
    </xdr:from>
    <xdr:to>
      <xdr:col>24</xdr:col>
      <xdr:colOff>152400</xdr:colOff>
      <xdr:row>38</xdr:row>
      <xdr:rowOff>169157</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842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2317</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49743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205,722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55640</xdr:rowOff>
    </xdr:from>
    <xdr:to>
      <xdr:col>24</xdr:col>
      <xdr:colOff>152400</xdr:colOff>
      <xdr:row>30</xdr:row>
      <xdr:rowOff>55640</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199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156344</xdr:rowOff>
    </xdr:from>
    <xdr:to>
      <xdr:col>24</xdr:col>
      <xdr:colOff>63500</xdr:colOff>
      <xdr:row>36</xdr:row>
      <xdr:rowOff>130513</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6157094"/>
          <a:ext cx="838200" cy="145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88881</xdr:rowOff>
    </xdr:from>
    <xdr:ext cx="599010"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608963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117,270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110454</xdr:rowOff>
    </xdr:from>
    <xdr:to>
      <xdr:col>24</xdr:col>
      <xdr:colOff>114300</xdr:colOff>
      <xdr:row>36</xdr:row>
      <xdr:rowOff>40604</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111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130513</xdr:rowOff>
    </xdr:from>
    <xdr:to>
      <xdr:col>19</xdr:col>
      <xdr:colOff>177800</xdr:colOff>
      <xdr:row>36</xdr:row>
      <xdr:rowOff>132755</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6302713"/>
          <a:ext cx="889000" cy="22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44094</xdr:rowOff>
    </xdr:from>
    <xdr:to>
      <xdr:col>20</xdr:col>
      <xdr:colOff>38100</xdr:colOff>
      <xdr:row>36</xdr:row>
      <xdr:rowOff>145694</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216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34</xdr:row>
      <xdr:rowOff>162221</xdr:rowOff>
    </xdr:from>
    <xdr:ext cx="599010"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497795" y="59915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128303</xdr:rowOff>
    </xdr:from>
    <xdr:to>
      <xdr:col>15</xdr:col>
      <xdr:colOff>50800</xdr:colOff>
      <xdr:row>36</xdr:row>
      <xdr:rowOff>132755</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a:off x="2019300" y="6300503"/>
          <a:ext cx="889000" cy="4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69099</xdr:rowOff>
    </xdr:from>
    <xdr:to>
      <xdr:col>15</xdr:col>
      <xdr:colOff>101600</xdr:colOff>
      <xdr:row>36</xdr:row>
      <xdr:rowOff>170699</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2412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15776</xdr:rowOff>
    </xdr:from>
    <xdr:ext cx="599010"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08795" y="60165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128303</xdr:rowOff>
    </xdr:from>
    <xdr:to>
      <xdr:col>10</xdr:col>
      <xdr:colOff>114300</xdr:colOff>
      <xdr:row>37</xdr:row>
      <xdr:rowOff>25204</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6300503"/>
          <a:ext cx="889000" cy="683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76653</xdr:rowOff>
    </xdr:from>
    <xdr:to>
      <xdr:col>10</xdr:col>
      <xdr:colOff>165100</xdr:colOff>
      <xdr:row>37</xdr:row>
      <xdr:rowOff>6803</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248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35</xdr:row>
      <xdr:rowOff>23330</xdr:rowOff>
    </xdr:from>
    <xdr:ext cx="59901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19795" y="60240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125073</xdr:rowOff>
    </xdr:from>
    <xdr:to>
      <xdr:col>6</xdr:col>
      <xdr:colOff>38100</xdr:colOff>
      <xdr:row>37</xdr:row>
      <xdr:rowOff>55223</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2972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35</xdr:row>
      <xdr:rowOff>71750</xdr:rowOff>
    </xdr:from>
    <xdr:ext cx="59901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30795" y="60725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105544</xdr:rowOff>
    </xdr:from>
    <xdr:to>
      <xdr:col>24</xdr:col>
      <xdr:colOff>114300</xdr:colOff>
      <xdr:row>36</xdr:row>
      <xdr:rowOff>35694</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6106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128421</xdr:rowOff>
    </xdr:from>
    <xdr:ext cx="599010"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59577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117,721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79713</xdr:rowOff>
    </xdr:from>
    <xdr:to>
      <xdr:col>20</xdr:col>
      <xdr:colOff>38100</xdr:colOff>
      <xdr:row>37</xdr:row>
      <xdr:rowOff>9863</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2519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37</xdr:row>
      <xdr:rowOff>990</xdr:rowOff>
    </xdr:from>
    <xdr:ext cx="599010"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497795" y="63446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81955</xdr:rowOff>
    </xdr:from>
    <xdr:to>
      <xdr:col>15</xdr:col>
      <xdr:colOff>101600</xdr:colOff>
      <xdr:row>37</xdr:row>
      <xdr:rowOff>12105</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254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37</xdr:row>
      <xdr:rowOff>3232</xdr:rowOff>
    </xdr:from>
    <xdr:ext cx="599010"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08795" y="63468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77503</xdr:rowOff>
    </xdr:from>
    <xdr:to>
      <xdr:col>10</xdr:col>
      <xdr:colOff>165100</xdr:colOff>
      <xdr:row>37</xdr:row>
      <xdr:rowOff>7653</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2497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36</xdr:row>
      <xdr:rowOff>170230</xdr:rowOff>
    </xdr:from>
    <xdr:ext cx="599010"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19795" y="63424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145854</xdr:rowOff>
    </xdr:from>
    <xdr:to>
      <xdr:col>6</xdr:col>
      <xdr:colOff>38100</xdr:colOff>
      <xdr:row>37</xdr:row>
      <xdr:rowOff>76004</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3180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67131</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64107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物件費グラフ枠">
          <a:extLst>
            <a:ext uri="{FF2B5EF4-FFF2-40B4-BE49-F238E27FC236}">
              <a16:creationId xmlns:a16="http://schemas.microsoft.com/office/drawing/2014/main" id="{00000000-0008-0000-06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52</xdr:row>
      <xdr:rowOff>1894</xdr:rowOff>
    </xdr:from>
    <xdr:to>
      <xdr:col>24</xdr:col>
      <xdr:colOff>62865</xdr:colOff>
      <xdr:row>58</xdr:row>
      <xdr:rowOff>127539</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flipV="1">
          <a:off x="4633595" y="8917294"/>
          <a:ext cx="1270" cy="11543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169437</xdr:rowOff>
    </xdr:from>
    <xdr:ext cx="534377" cy="259045"/>
    <xdr:sp macro="" textlink="">
      <xdr:nvSpPr>
        <xdr:cNvPr id="114" name="物件費最小値テキスト">
          <a:extLst>
            <a:ext uri="{FF2B5EF4-FFF2-40B4-BE49-F238E27FC236}">
              <a16:creationId xmlns:a16="http://schemas.microsoft.com/office/drawing/2014/main" id="{00000000-0008-0000-0600-000072000000}"/>
            </a:ext>
          </a:extLst>
        </xdr:cNvPr>
        <xdr:cNvSpPr txBox="1"/>
      </xdr:nvSpPr>
      <xdr:spPr>
        <a:xfrm>
          <a:off x="4686300" y="101135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127539</xdr:rowOff>
    </xdr:from>
    <xdr:to>
      <xdr:col>24</xdr:col>
      <xdr:colOff>152400</xdr:colOff>
      <xdr:row>58</xdr:row>
      <xdr:rowOff>127539</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4546600" y="100716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120021</xdr:rowOff>
    </xdr:from>
    <xdr:ext cx="690189" cy="259045"/>
    <xdr:sp macro="" textlink="">
      <xdr:nvSpPr>
        <xdr:cNvPr id="116" name="物件費最大値テキスト">
          <a:extLst>
            <a:ext uri="{FF2B5EF4-FFF2-40B4-BE49-F238E27FC236}">
              <a16:creationId xmlns:a16="http://schemas.microsoft.com/office/drawing/2014/main" id="{00000000-0008-0000-0600-000074000000}"/>
            </a:ext>
          </a:extLst>
        </xdr:cNvPr>
        <xdr:cNvSpPr txBox="1"/>
      </xdr:nvSpPr>
      <xdr:spPr>
        <a:xfrm>
          <a:off x="4686300" y="869252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5,102,826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52</xdr:row>
      <xdr:rowOff>1894</xdr:rowOff>
    </xdr:from>
    <xdr:to>
      <xdr:col>24</xdr:col>
      <xdr:colOff>152400</xdr:colOff>
      <xdr:row>52</xdr:row>
      <xdr:rowOff>1894</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4546600" y="89172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112461</xdr:rowOff>
    </xdr:from>
    <xdr:to>
      <xdr:col>24</xdr:col>
      <xdr:colOff>63500</xdr:colOff>
      <xdr:row>58</xdr:row>
      <xdr:rowOff>114568</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3797300" y="10056561"/>
          <a:ext cx="838200" cy="21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42436</xdr:rowOff>
    </xdr:from>
    <xdr:ext cx="599010" cy="259045"/>
    <xdr:sp macro="" textlink="">
      <xdr:nvSpPr>
        <xdr:cNvPr id="119" name="物件費平均値テキスト">
          <a:extLst>
            <a:ext uri="{FF2B5EF4-FFF2-40B4-BE49-F238E27FC236}">
              <a16:creationId xmlns:a16="http://schemas.microsoft.com/office/drawing/2014/main" id="{00000000-0008-0000-0600-000077000000}"/>
            </a:ext>
          </a:extLst>
        </xdr:cNvPr>
        <xdr:cNvSpPr txBox="1"/>
      </xdr:nvSpPr>
      <xdr:spPr>
        <a:xfrm>
          <a:off x="4686300" y="99865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64009</xdr:rowOff>
    </xdr:from>
    <xdr:to>
      <xdr:col>24</xdr:col>
      <xdr:colOff>114300</xdr:colOff>
      <xdr:row>58</xdr:row>
      <xdr:rowOff>165609</xdr:rowOff>
    </xdr:to>
    <xdr:sp macro="" textlink="">
      <xdr:nvSpPr>
        <xdr:cNvPr id="120" name="フローチャート: 判断 119">
          <a:extLst>
            <a:ext uri="{FF2B5EF4-FFF2-40B4-BE49-F238E27FC236}">
              <a16:creationId xmlns:a16="http://schemas.microsoft.com/office/drawing/2014/main" id="{00000000-0008-0000-0600-000078000000}"/>
            </a:ext>
          </a:extLst>
        </xdr:cNvPr>
        <xdr:cNvSpPr/>
      </xdr:nvSpPr>
      <xdr:spPr>
        <a:xfrm>
          <a:off x="4584700" y="10008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112461</xdr:rowOff>
    </xdr:from>
    <xdr:to>
      <xdr:col>19</xdr:col>
      <xdr:colOff>177800</xdr:colOff>
      <xdr:row>58</xdr:row>
      <xdr:rowOff>117324</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flipV="1">
          <a:off x="2908300" y="10056561"/>
          <a:ext cx="889000" cy="48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65029</xdr:rowOff>
    </xdr:from>
    <xdr:to>
      <xdr:col>20</xdr:col>
      <xdr:colOff>38100</xdr:colOff>
      <xdr:row>58</xdr:row>
      <xdr:rowOff>166629</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3746500" y="100091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157756</xdr:rowOff>
    </xdr:from>
    <xdr:ext cx="599010" cy="259045"/>
    <xdr:sp macro=""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3497795" y="101018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116223</xdr:rowOff>
    </xdr:from>
    <xdr:to>
      <xdr:col>15</xdr:col>
      <xdr:colOff>50800</xdr:colOff>
      <xdr:row>58</xdr:row>
      <xdr:rowOff>117324</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a:off x="2019300" y="10060323"/>
          <a:ext cx="889000" cy="11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65420</xdr:rowOff>
    </xdr:from>
    <xdr:to>
      <xdr:col>15</xdr:col>
      <xdr:colOff>101600</xdr:colOff>
      <xdr:row>58</xdr:row>
      <xdr:rowOff>167020</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2857500" y="10009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12097</xdr:rowOff>
    </xdr:from>
    <xdr:ext cx="599010"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2608795" y="97847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116223</xdr:rowOff>
    </xdr:from>
    <xdr:to>
      <xdr:col>10</xdr:col>
      <xdr:colOff>114300</xdr:colOff>
      <xdr:row>58</xdr:row>
      <xdr:rowOff>118404</xdr:rowOff>
    </xdr:to>
    <xdr:cxnSp macro="">
      <xdr:nvCxnSpPr>
        <xdr:cNvPr id="127" name="直線コネクタ 126">
          <a:extLst>
            <a:ext uri="{FF2B5EF4-FFF2-40B4-BE49-F238E27FC236}">
              <a16:creationId xmlns:a16="http://schemas.microsoft.com/office/drawing/2014/main" id="{00000000-0008-0000-0600-00007F000000}"/>
            </a:ext>
          </a:extLst>
        </xdr:cNvPr>
        <xdr:cNvCxnSpPr/>
      </xdr:nvCxnSpPr>
      <xdr:spPr>
        <a:xfrm flipV="1">
          <a:off x="1130300" y="10060323"/>
          <a:ext cx="889000" cy="21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66747</xdr:rowOff>
    </xdr:from>
    <xdr:to>
      <xdr:col>10</xdr:col>
      <xdr:colOff>165100</xdr:colOff>
      <xdr:row>58</xdr:row>
      <xdr:rowOff>168347</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1968500" y="100108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159474</xdr:rowOff>
    </xdr:from>
    <xdr:ext cx="534377"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1752111" y="101035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68156</xdr:rowOff>
    </xdr:from>
    <xdr:to>
      <xdr:col>6</xdr:col>
      <xdr:colOff>38100</xdr:colOff>
      <xdr:row>58</xdr:row>
      <xdr:rowOff>169756</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1079500" y="10012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160883</xdr:rowOff>
    </xdr:from>
    <xdr:ext cx="534377"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863111" y="101049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63768</xdr:rowOff>
    </xdr:from>
    <xdr:to>
      <xdr:col>24</xdr:col>
      <xdr:colOff>114300</xdr:colOff>
      <xdr:row>58</xdr:row>
      <xdr:rowOff>165368</xdr:rowOff>
    </xdr:to>
    <xdr:sp macro="" textlink="">
      <xdr:nvSpPr>
        <xdr:cNvPr id="137" name="楕円 136">
          <a:extLst>
            <a:ext uri="{FF2B5EF4-FFF2-40B4-BE49-F238E27FC236}">
              <a16:creationId xmlns:a16="http://schemas.microsoft.com/office/drawing/2014/main" id="{00000000-0008-0000-0600-000089000000}"/>
            </a:ext>
          </a:extLst>
        </xdr:cNvPr>
        <xdr:cNvSpPr/>
      </xdr:nvSpPr>
      <xdr:spPr>
        <a:xfrm>
          <a:off x="4584700" y="10007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23145</xdr:rowOff>
    </xdr:from>
    <xdr:ext cx="599010" cy="259045"/>
    <xdr:sp macro="" textlink="">
      <xdr:nvSpPr>
        <xdr:cNvPr id="138" name="物件費該当値テキスト">
          <a:extLst>
            <a:ext uri="{FF2B5EF4-FFF2-40B4-BE49-F238E27FC236}">
              <a16:creationId xmlns:a16="http://schemas.microsoft.com/office/drawing/2014/main" id="{00000000-0008-0000-0600-00008A000000}"/>
            </a:ext>
          </a:extLst>
        </xdr:cNvPr>
        <xdr:cNvSpPr txBox="1"/>
      </xdr:nvSpPr>
      <xdr:spPr>
        <a:xfrm>
          <a:off x="4686300" y="97957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109,939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61661</xdr:rowOff>
    </xdr:from>
    <xdr:to>
      <xdr:col>20</xdr:col>
      <xdr:colOff>38100</xdr:colOff>
      <xdr:row>58</xdr:row>
      <xdr:rowOff>163261</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3746500" y="10005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8338</xdr:rowOff>
    </xdr:from>
    <xdr:ext cx="59901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3497795" y="97809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66524</xdr:rowOff>
    </xdr:from>
    <xdr:to>
      <xdr:col>15</xdr:col>
      <xdr:colOff>101600</xdr:colOff>
      <xdr:row>58</xdr:row>
      <xdr:rowOff>168124</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2857500" y="10010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159251</xdr:rowOff>
    </xdr:from>
    <xdr:ext cx="534377"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2641111" y="101033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65423</xdr:rowOff>
    </xdr:from>
    <xdr:to>
      <xdr:col>10</xdr:col>
      <xdr:colOff>165100</xdr:colOff>
      <xdr:row>58</xdr:row>
      <xdr:rowOff>167023</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1968500" y="10009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12100</xdr:rowOff>
    </xdr:from>
    <xdr:ext cx="599010"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1719795" y="97847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67604</xdr:rowOff>
    </xdr:from>
    <xdr:to>
      <xdr:col>6</xdr:col>
      <xdr:colOff>38100</xdr:colOff>
      <xdr:row>58</xdr:row>
      <xdr:rowOff>169204</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1079500" y="10011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14281</xdr:rowOff>
    </xdr:from>
    <xdr:ext cx="534377"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863111" y="97869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維持補修費グラフ枠">
          <a:extLst>
            <a:ext uri="{FF2B5EF4-FFF2-40B4-BE49-F238E27FC236}">
              <a16:creationId xmlns:a16="http://schemas.microsoft.com/office/drawing/2014/main" id="{00000000-0008-0000-0600-0000A9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99034</xdr:rowOff>
    </xdr:from>
    <xdr:to>
      <xdr:col>24</xdr:col>
      <xdr:colOff>62865</xdr:colOff>
      <xdr:row>79</xdr:row>
      <xdr:rowOff>33947</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flipV="1">
          <a:off x="4633595" y="12271984"/>
          <a:ext cx="1270" cy="13065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37774</xdr:rowOff>
    </xdr:from>
    <xdr:ext cx="378565" cy="259045"/>
    <xdr:sp macro="" textlink="">
      <xdr:nvSpPr>
        <xdr:cNvPr id="171" name="維持補修費最小値テキスト">
          <a:extLst>
            <a:ext uri="{FF2B5EF4-FFF2-40B4-BE49-F238E27FC236}">
              <a16:creationId xmlns:a16="http://schemas.microsoft.com/office/drawing/2014/main" id="{00000000-0008-0000-0600-0000AB000000}"/>
            </a:ext>
          </a:extLst>
        </xdr:cNvPr>
        <xdr:cNvSpPr txBox="1"/>
      </xdr:nvSpPr>
      <xdr:spPr>
        <a:xfrm>
          <a:off x="4686300" y="1358232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33947</xdr:rowOff>
    </xdr:from>
    <xdr:to>
      <xdr:col>24</xdr:col>
      <xdr:colOff>152400</xdr:colOff>
      <xdr:row>79</xdr:row>
      <xdr:rowOff>33947</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4546600" y="135784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45711</xdr:rowOff>
    </xdr:from>
    <xdr:ext cx="599010" cy="259045"/>
    <xdr:sp macro="" textlink="">
      <xdr:nvSpPr>
        <xdr:cNvPr id="173" name="維持補修費最大値テキスト">
          <a:extLst>
            <a:ext uri="{FF2B5EF4-FFF2-40B4-BE49-F238E27FC236}">
              <a16:creationId xmlns:a16="http://schemas.microsoft.com/office/drawing/2014/main" id="{00000000-0008-0000-0600-0000AD000000}"/>
            </a:ext>
          </a:extLst>
        </xdr:cNvPr>
        <xdr:cNvSpPr txBox="1"/>
      </xdr:nvSpPr>
      <xdr:spPr>
        <a:xfrm>
          <a:off x="4686300" y="120472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103,702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99034</xdr:rowOff>
    </xdr:from>
    <xdr:to>
      <xdr:col>24</xdr:col>
      <xdr:colOff>152400</xdr:colOff>
      <xdr:row>71</xdr:row>
      <xdr:rowOff>99034</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4546600" y="122719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79</xdr:row>
      <xdr:rowOff>20943</xdr:rowOff>
    </xdr:from>
    <xdr:to>
      <xdr:col>24</xdr:col>
      <xdr:colOff>63500</xdr:colOff>
      <xdr:row>79</xdr:row>
      <xdr:rowOff>28842</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3797300" y="13565493"/>
          <a:ext cx="838200" cy="7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26688</xdr:rowOff>
    </xdr:from>
    <xdr:ext cx="534377" cy="259045"/>
    <xdr:sp macro="" textlink="">
      <xdr:nvSpPr>
        <xdr:cNvPr id="176" name="維持補修費平均値テキスト">
          <a:extLst>
            <a:ext uri="{FF2B5EF4-FFF2-40B4-BE49-F238E27FC236}">
              <a16:creationId xmlns:a16="http://schemas.microsoft.com/office/drawing/2014/main" id="{00000000-0008-0000-0600-0000B0000000}"/>
            </a:ext>
          </a:extLst>
        </xdr:cNvPr>
        <xdr:cNvSpPr txBox="1"/>
      </xdr:nvSpPr>
      <xdr:spPr>
        <a:xfrm>
          <a:off x="4686300" y="1322833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3811</xdr:rowOff>
    </xdr:from>
    <xdr:to>
      <xdr:col>24</xdr:col>
      <xdr:colOff>114300</xdr:colOff>
      <xdr:row>78</xdr:row>
      <xdr:rowOff>105411</xdr:rowOff>
    </xdr:to>
    <xdr:sp macro="" textlink="">
      <xdr:nvSpPr>
        <xdr:cNvPr id="177" name="フローチャート: 判断 176">
          <a:extLst>
            <a:ext uri="{FF2B5EF4-FFF2-40B4-BE49-F238E27FC236}">
              <a16:creationId xmlns:a16="http://schemas.microsoft.com/office/drawing/2014/main" id="{00000000-0008-0000-0600-0000B1000000}"/>
            </a:ext>
          </a:extLst>
        </xdr:cNvPr>
        <xdr:cNvSpPr/>
      </xdr:nvSpPr>
      <xdr:spPr>
        <a:xfrm>
          <a:off x="4584700" y="13376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79</xdr:row>
      <xdr:rowOff>16370</xdr:rowOff>
    </xdr:from>
    <xdr:to>
      <xdr:col>19</xdr:col>
      <xdr:colOff>177800</xdr:colOff>
      <xdr:row>79</xdr:row>
      <xdr:rowOff>20943</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a:off x="2908300" y="13560920"/>
          <a:ext cx="889000" cy="4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78</xdr:row>
      <xdr:rowOff>35522</xdr:rowOff>
    </xdr:from>
    <xdr:to>
      <xdr:col>20</xdr:col>
      <xdr:colOff>38100</xdr:colOff>
      <xdr:row>78</xdr:row>
      <xdr:rowOff>137122</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3746500" y="13408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76</xdr:row>
      <xdr:rowOff>153649</xdr:rowOff>
    </xdr:from>
    <xdr:ext cx="534377"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3530111" y="131838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79</xdr:row>
      <xdr:rowOff>16370</xdr:rowOff>
    </xdr:from>
    <xdr:to>
      <xdr:col>15</xdr:col>
      <xdr:colOff>50800</xdr:colOff>
      <xdr:row>79</xdr:row>
      <xdr:rowOff>18186</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flipV="1">
          <a:off x="2019300" y="13560920"/>
          <a:ext cx="889000" cy="1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28487</xdr:rowOff>
    </xdr:from>
    <xdr:to>
      <xdr:col>15</xdr:col>
      <xdr:colOff>101600</xdr:colOff>
      <xdr:row>78</xdr:row>
      <xdr:rowOff>130087</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2857500" y="134015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76</xdr:row>
      <xdr:rowOff>146614</xdr:rowOff>
    </xdr:from>
    <xdr:ext cx="534377"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2641111" y="131768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79</xdr:row>
      <xdr:rowOff>18186</xdr:rowOff>
    </xdr:from>
    <xdr:to>
      <xdr:col>10</xdr:col>
      <xdr:colOff>114300</xdr:colOff>
      <xdr:row>79</xdr:row>
      <xdr:rowOff>19762</xdr:rowOff>
    </xdr:to>
    <xdr:cxnSp macro="">
      <xdr:nvCxnSpPr>
        <xdr:cNvPr id="184" name="直線コネクタ 183">
          <a:extLst>
            <a:ext uri="{FF2B5EF4-FFF2-40B4-BE49-F238E27FC236}">
              <a16:creationId xmlns:a16="http://schemas.microsoft.com/office/drawing/2014/main" id="{00000000-0008-0000-0600-0000B8000000}"/>
            </a:ext>
          </a:extLst>
        </xdr:cNvPr>
        <xdr:cNvCxnSpPr/>
      </xdr:nvCxnSpPr>
      <xdr:spPr>
        <a:xfrm flipV="1">
          <a:off x="1130300" y="13562736"/>
          <a:ext cx="889000" cy="1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26619</xdr:rowOff>
    </xdr:from>
    <xdr:to>
      <xdr:col>10</xdr:col>
      <xdr:colOff>165100</xdr:colOff>
      <xdr:row>78</xdr:row>
      <xdr:rowOff>128219</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1968500" y="133997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76</xdr:row>
      <xdr:rowOff>144746</xdr:rowOff>
    </xdr:from>
    <xdr:ext cx="534377"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1752111" y="13174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44614</xdr:rowOff>
    </xdr:from>
    <xdr:to>
      <xdr:col>6</xdr:col>
      <xdr:colOff>38100</xdr:colOff>
      <xdr:row>78</xdr:row>
      <xdr:rowOff>146214</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1079500" y="13417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162741</xdr:rowOff>
    </xdr:from>
    <xdr:ext cx="469744"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895428" y="131929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149492</xdr:rowOff>
    </xdr:from>
    <xdr:to>
      <xdr:col>24</xdr:col>
      <xdr:colOff>114300</xdr:colOff>
      <xdr:row>79</xdr:row>
      <xdr:rowOff>79642</xdr:rowOff>
    </xdr:to>
    <xdr:sp macro="" textlink="">
      <xdr:nvSpPr>
        <xdr:cNvPr id="194" name="楕円 193">
          <a:extLst>
            <a:ext uri="{FF2B5EF4-FFF2-40B4-BE49-F238E27FC236}">
              <a16:creationId xmlns:a16="http://schemas.microsoft.com/office/drawing/2014/main" id="{00000000-0008-0000-0600-0000C2000000}"/>
            </a:ext>
          </a:extLst>
        </xdr:cNvPr>
        <xdr:cNvSpPr/>
      </xdr:nvSpPr>
      <xdr:spPr>
        <a:xfrm>
          <a:off x="4584700" y="13522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64419</xdr:rowOff>
    </xdr:from>
    <xdr:ext cx="469744" cy="259045"/>
    <xdr:sp macro="" textlink="">
      <xdr:nvSpPr>
        <xdr:cNvPr id="195" name="維持補修費該当値テキスト">
          <a:extLst>
            <a:ext uri="{FF2B5EF4-FFF2-40B4-BE49-F238E27FC236}">
              <a16:creationId xmlns:a16="http://schemas.microsoft.com/office/drawing/2014/main" id="{00000000-0008-0000-0600-0000C3000000}"/>
            </a:ext>
          </a:extLst>
        </xdr:cNvPr>
        <xdr:cNvSpPr txBox="1"/>
      </xdr:nvSpPr>
      <xdr:spPr>
        <a:xfrm>
          <a:off x="4686300" y="134375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141593</xdr:rowOff>
    </xdr:from>
    <xdr:to>
      <xdr:col>20</xdr:col>
      <xdr:colOff>38100</xdr:colOff>
      <xdr:row>79</xdr:row>
      <xdr:rowOff>71743</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3746500" y="135146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79</xdr:row>
      <xdr:rowOff>62870</xdr:rowOff>
    </xdr:from>
    <xdr:ext cx="469744"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3562428" y="136074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137020</xdr:rowOff>
    </xdr:from>
    <xdr:to>
      <xdr:col>15</xdr:col>
      <xdr:colOff>101600</xdr:colOff>
      <xdr:row>79</xdr:row>
      <xdr:rowOff>67170</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2857500" y="13510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79</xdr:row>
      <xdr:rowOff>58297</xdr:rowOff>
    </xdr:from>
    <xdr:ext cx="469744"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2673428" y="13602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138836</xdr:rowOff>
    </xdr:from>
    <xdr:to>
      <xdr:col>10</xdr:col>
      <xdr:colOff>165100</xdr:colOff>
      <xdr:row>79</xdr:row>
      <xdr:rowOff>68986</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1968500" y="13511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79</xdr:row>
      <xdr:rowOff>60113</xdr:rowOff>
    </xdr:from>
    <xdr:ext cx="469744"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1784428" y="136046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140412</xdr:rowOff>
    </xdr:from>
    <xdr:to>
      <xdr:col>6</xdr:col>
      <xdr:colOff>38100</xdr:colOff>
      <xdr:row>79</xdr:row>
      <xdr:rowOff>70562</xdr:rowOff>
    </xdr:to>
    <xdr:sp macro="" textlink="">
      <xdr:nvSpPr>
        <xdr:cNvPr id="202" name="楕円 201">
          <a:extLst>
            <a:ext uri="{FF2B5EF4-FFF2-40B4-BE49-F238E27FC236}">
              <a16:creationId xmlns:a16="http://schemas.microsoft.com/office/drawing/2014/main" id="{00000000-0008-0000-0600-0000CA000000}"/>
            </a:ext>
          </a:extLst>
        </xdr:cNvPr>
        <xdr:cNvSpPr/>
      </xdr:nvSpPr>
      <xdr:spPr>
        <a:xfrm>
          <a:off x="1079500" y="13513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79</xdr:row>
      <xdr:rowOff>61689</xdr:rowOff>
    </xdr:from>
    <xdr:ext cx="469744" cy="259045"/>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895428" y="136062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162,285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7" name="扶助費グラフ枠">
          <a:extLst>
            <a:ext uri="{FF2B5EF4-FFF2-40B4-BE49-F238E27FC236}">
              <a16:creationId xmlns:a16="http://schemas.microsoft.com/office/drawing/2014/main" id="{00000000-0008-0000-0600-0000E3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26947</xdr:rowOff>
    </xdr:from>
    <xdr:to>
      <xdr:col>24</xdr:col>
      <xdr:colOff>62865</xdr:colOff>
      <xdr:row>97</xdr:row>
      <xdr:rowOff>142970</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flipV="1">
          <a:off x="4633595" y="15628897"/>
          <a:ext cx="1270" cy="11447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146797</xdr:rowOff>
    </xdr:from>
    <xdr:ext cx="534377" cy="259045"/>
    <xdr:sp macro="" textlink="">
      <xdr:nvSpPr>
        <xdr:cNvPr id="229" name="扶助費最小値テキスト">
          <a:extLst>
            <a:ext uri="{FF2B5EF4-FFF2-40B4-BE49-F238E27FC236}">
              <a16:creationId xmlns:a16="http://schemas.microsoft.com/office/drawing/2014/main" id="{00000000-0008-0000-0600-0000E5000000}"/>
            </a:ext>
          </a:extLst>
        </xdr:cNvPr>
        <xdr:cNvSpPr txBox="1"/>
      </xdr:nvSpPr>
      <xdr:spPr>
        <a:xfrm>
          <a:off x="4686300" y="16777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82,071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142970</xdr:rowOff>
    </xdr:from>
    <xdr:to>
      <xdr:col>24</xdr:col>
      <xdr:colOff>152400</xdr:colOff>
      <xdr:row>97</xdr:row>
      <xdr:rowOff>142970</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4546600" y="16773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145074</xdr:rowOff>
    </xdr:from>
    <xdr:ext cx="599010" cy="259045"/>
    <xdr:sp macro="" textlink="">
      <xdr:nvSpPr>
        <xdr:cNvPr id="231" name="扶助費最大値テキスト">
          <a:extLst>
            <a:ext uri="{FF2B5EF4-FFF2-40B4-BE49-F238E27FC236}">
              <a16:creationId xmlns:a16="http://schemas.microsoft.com/office/drawing/2014/main" id="{00000000-0008-0000-0600-0000E7000000}"/>
            </a:ext>
          </a:extLst>
        </xdr:cNvPr>
        <xdr:cNvSpPr txBox="1"/>
      </xdr:nvSpPr>
      <xdr:spPr>
        <a:xfrm>
          <a:off x="4686300" y="154041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232,297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26947</xdr:rowOff>
    </xdr:from>
    <xdr:to>
      <xdr:col>24</xdr:col>
      <xdr:colOff>152400</xdr:colOff>
      <xdr:row>91</xdr:row>
      <xdr:rowOff>26947</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4546600" y="156288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94</xdr:row>
      <xdr:rowOff>100998</xdr:rowOff>
    </xdr:from>
    <xdr:to>
      <xdr:col>24</xdr:col>
      <xdr:colOff>63500</xdr:colOff>
      <xdr:row>94</xdr:row>
      <xdr:rowOff>133894</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flipV="1">
          <a:off x="3797300" y="16217298"/>
          <a:ext cx="838200" cy="328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51226</xdr:rowOff>
    </xdr:from>
    <xdr:ext cx="599010" cy="259045"/>
    <xdr:sp macro="" textlink="">
      <xdr:nvSpPr>
        <xdr:cNvPr id="234" name="扶助費平均値テキスト">
          <a:extLst>
            <a:ext uri="{FF2B5EF4-FFF2-40B4-BE49-F238E27FC236}">
              <a16:creationId xmlns:a16="http://schemas.microsoft.com/office/drawing/2014/main" id="{00000000-0008-0000-0600-0000EA000000}"/>
            </a:ext>
          </a:extLst>
        </xdr:cNvPr>
        <xdr:cNvSpPr txBox="1"/>
      </xdr:nvSpPr>
      <xdr:spPr>
        <a:xfrm>
          <a:off x="4686300" y="1633897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72799</xdr:rowOff>
    </xdr:from>
    <xdr:to>
      <xdr:col>24</xdr:col>
      <xdr:colOff>114300</xdr:colOff>
      <xdr:row>96</xdr:row>
      <xdr:rowOff>2949</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4584700" y="16360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94</xdr:row>
      <xdr:rowOff>133894</xdr:rowOff>
    </xdr:from>
    <xdr:to>
      <xdr:col>19</xdr:col>
      <xdr:colOff>177800</xdr:colOff>
      <xdr:row>95</xdr:row>
      <xdr:rowOff>145461</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flipV="1">
          <a:off x="2908300" y="16250194"/>
          <a:ext cx="889000" cy="1830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112469</xdr:rowOff>
    </xdr:from>
    <xdr:to>
      <xdr:col>20</xdr:col>
      <xdr:colOff>38100</xdr:colOff>
      <xdr:row>96</xdr:row>
      <xdr:rowOff>42619</xdr:rowOff>
    </xdr:to>
    <xdr:sp macro="" textlink="">
      <xdr:nvSpPr>
        <xdr:cNvPr id="237" name="フローチャート: 判断 236">
          <a:extLst>
            <a:ext uri="{FF2B5EF4-FFF2-40B4-BE49-F238E27FC236}">
              <a16:creationId xmlns:a16="http://schemas.microsoft.com/office/drawing/2014/main" id="{00000000-0008-0000-0600-0000ED000000}"/>
            </a:ext>
          </a:extLst>
        </xdr:cNvPr>
        <xdr:cNvSpPr/>
      </xdr:nvSpPr>
      <xdr:spPr>
        <a:xfrm>
          <a:off x="3746500" y="16400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33746</xdr:rowOff>
    </xdr:from>
    <xdr:ext cx="599010" cy="259045"/>
    <xdr:sp macro="" textlink="">
      <xdr:nvSpPr>
        <xdr:cNvPr id="238" name="テキスト ボックス 237">
          <a:extLst>
            <a:ext uri="{FF2B5EF4-FFF2-40B4-BE49-F238E27FC236}">
              <a16:creationId xmlns:a16="http://schemas.microsoft.com/office/drawing/2014/main" id="{00000000-0008-0000-0600-0000EE000000}"/>
            </a:ext>
          </a:extLst>
        </xdr:cNvPr>
        <xdr:cNvSpPr txBox="1"/>
      </xdr:nvSpPr>
      <xdr:spPr>
        <a:xfrm>
          <a:off x="3497795" y="164929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94</xdr:row>
      <xdr:rowOff>161043</xdr:rowOff>
    </xdr:from>
    <xdr:to>
      <xdr:col>15</xdr:col>
      <xdr:colOff>50800</xdr:colOff>
      <xdr:row>95</xdr:row>
      <xdr:rowOff>145461</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a:off x="2019300" y="16277343"/>
          <a:ext cx="889000" cy="155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10544</xdr:rowOff>
    </xdr:from>
    <xdr:to>
      <xdr:col>15</xdr:col>
      <xdr:colOff>101600</xdr:colOff>
      <xdr:row>96</xdr:row>
      <xdr:rowOff>112144</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2857500" y="16469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96</xdr:row>
      <xdr:rowOff>103271</xdr:rowOff>
    </xdr:from>
    <xdr:ext cx="599010"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2608795" y="165624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94</xdr:row>
      <xdr:rowOff>161043</xdr:rowOff>
    </xdr:from>
    <xdr:to>
      <xdr:col>10</xdr:col>
      <xdr:colOff>114300</xdr:colOff>
      <xdr:row>96</xdr:row>
      <xdr:rowOff>52504</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flipV="1">
          <a:off x="1130300" y="16277343"/>
          <a:ext cx="889000" cy="2343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102053</xdr:rowOff>
    </xdr:from>
    <xdr:to>
      <xdr:col>10</xdr:col>
      <xdr:colOff>165100</xdr:colOff>
      <xdr:row>96</xdr:row>
      <xdr:rowOff>32203</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1968500" y="16389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23330</xdr:rowOff>
    </xdr:from>
    <xdr:ext cx="599010"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1719795" y="164825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108156</xdr:rowOff>
    </xdr:from>
    <xdr:to>
      <xdr:col>6</xdr:col>
      <xdr:colOff>38100</xdr:colOff>
      <xdr:row>97</xdr:row>
      <xdr:rowOff>38306</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1079500" y="16567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97</xdr:row>
      <xdr:rowOff>29433</xdr:rowOff>
    </xdr:from>
    <xdr:ext cx="59901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830795" y="166600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50198</xdr:rowOff>
    </xdr:from>
    <xdr:to>
      <xdr:col>24</xdr:col>
      <xdr:colOff>114300</xdr:colOff>
      <xdr:row>94</xdr:row>
      <xdr:rowOff>151798</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4584700" y="161664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93</xdr:row>
      <xdr:rowOff>73075</xdr:rowOff>
    </xdr:from>
    <xdr:ext cx="599010" cy="259045"/>
    <xdr:sp macro="" textlink="">
      <xdr:nvSpPr>
        <xdr:cNvPr id="253" name="扶助費該当値テキスト">
          <a:extLst>
            <a:ext uri="{FF2B5EF4-FFF2-40B4-BE49-F238E27FC236}">
              <a16:creationId xmlns:a16="http://schemas.microsoft.com/office/drawing/2014/main" id="{00000000-0008-0000-0600-0000FD000000}"/>
            </a:ext>
          </a:extLst>
        </xdr:cNvPr>
        <xdr:cNvSpPr txBox="1"/>
      </xdr:nvSpPr>
      <xdr:spPr>
        <a:xfrm>
          <a:off x="4686300" y="160179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155,079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94</xdr:row>
      <xdr:rowOff>83094</xdr:rowOff>
    </xdr:from>
    <xdr:to>
      <xdr:col>20</xdr:col>
      <xdr:colOff>38100</xdr:colOff>
      <xdr:row>95</xdr:row>
      <xdr:rowOff>13244</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3746500" y="16199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93</xdr:row>
      <xdr:rowOff>29771</xdr:rowOff>
    </xdr:from>
    <xdr:ext cx="59901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3497795" y="159746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94661</xdr:rowOff>
    </xdr:from>
    <xdr:to>
      <xdr:col>15</xdr:col>
      <xdr:colOff>101600</xdr:colOff>
      <xdr:row>96</xdr:row>
      <xdr:rowOff>24811</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2857500" y="16382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94</xdr:row>
      <xdr:rowOff>41338</xdr:rowOff>
    </xdr:from>
    <xdr:ext cx="599010"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2608795" y="161576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94</xdr:row>
      <xdr:rowOff>110243</xdr:rowOff>
    </xdr:from>
    <xdr:to>
      <xdr:col>10</xdr:col>
      <xdr:colOff>165100</xdr:colOff>
      <xdr:row>95</xdr:row>
      <xdr:rowOff>40393</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1968500" y="16226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93</xdr:row>
      <xdr:rowOff>56920</xdr:rowOff>
    </xdr:from>
    <xdr:ext cx="599010"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1719795" y="160017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1704</xdr:rowOff>
    </xdr:from>
    <xdr:to>
      <xdr:col>6</xdr:col>
      <xdr:colOff>38100</xdr:colOff>
      <xdr:row>96</xdr:row>
      <xdr:rowOff>103304</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1079500" y="164609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94</xdr:row>
      <xdr:rowOff>119831</xdr:rowOff>
    </xdr:from>
    <xdr:ext cx="599010"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830795" y="162361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0" name="テキスト ボックス 269">
          <a:extLst>
            <a:ext uri="{FF2B5EF4-FFF2-40B4-BE49-F238E27FC236}">
              <a16:creationId xmlns:a16="http://schemas.microsoft.com/office/drawing/2014/main" id="{00000000-0008-0000-0600-00000E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144434</xdr:rowOff>
    </xdr:from>
    <xdr:ext cx="59541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08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160763</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補助費等グラフ枠">
          <a:extLst>
            <a:ext uri="{FF2B5EF4-FFF2-40B4-BE49-F238E27FC236}">
              <a16:creationId xmlns:a16="http://schemas.microsoft.com/office/drawing/2014/main" id="{00000000-0008-0000-0600-00001E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29</xdr:row>
      <xdr:rowOff>132783</xdr:rowOff>
    </xdr:from>
    <xdr:to>
      <xdr:col>54</xdr:col>
      <xdr:colOff>189865</xdr:colOff>
      <xdr:row>39</xdr:row>
      <xdr:rowOff>30645</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flipV="1">
          <a:off x="10475595" y="5104833"/>
          <a:ext cx="1270" cy="16123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34472</xdr:rowOff>
    </xdr:from>
    <xdr:ext cx="534377" cy="259045"/>
    <xdr:sp macro="" textlink="">
      <xdr:nvSpPr>
        <xdr:cNvPr id="288" name="補助費等最小値テキスト">
          <a:extLst>
            <a:ext uri="{FF2B5EF4-FFF2-40B4-BE49-F238E27FC236}">
              <a16:creationId xmlns:a16="http://schemas.microsoft.com/office/drawing/2014/main" id="{00000000-0008-0000-0600-000020010000}"/>
            </a:ext>
          </a:extLst>
        </xdr:cNvPr>
        <xdr:cNvSpPr txBox="1"/>
      </xdr:nvSpPr>
      <xdr:spPr>
        <a:xfrm>
          <a:off x="10528300" y="67210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30645</xdr:rowOff>
    </xdr:from>
    <xdr:to>
      <xdr:col>55</xdr:col>
      <xdr:colOff>88900</xdr:colOff>
      <xdr:row>39</xdr:row>
      <xdr:rowOff>30645</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67171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79460</xdr:rowOff>
    </xdr:from>
    <xdr:ext cx="599010" cy="259045"/>
    <xdr:sp macro="" textlink="">
      <xdr:nvSpPr>
        <xdr:cNvPr id="290" name="補助費等最大値テキスト">
          <a:extLst>
            <a:ext uri="{FF2B5EF4-FFF2-40B4-BE49-F238E27FC236}">
              <a16:creationId xmlns:a16="http://schemas.microsoft.com/office/drawing/2014/main" id="{00000000-0008-0000-0600-000022010000}"/>
            </a:ext>
          </a:extLst>
        </xdr:cNvPr>
        <xdr:cNvSpPr txBox="1"/>
      </xdr:nvSpPr>
      <xdr:spPr>
        <a:xfrm>
          <a:off x="10528300" y="48800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514,618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29</xdr:row>
      <xdr:rowOff>132783</xdr:rowOff>
    </xdr:from>
    <xdr:to>
      <xdr:col>55</xdr:col>
      <xdr:colOff>88900</xdr:colOff>
      <xdr:row>29</xdr:row>
      <xdr:rowOff>132783</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10388600" y="5104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17543</xdr:rowOff>
    </xdr:from>
    <xdr:to>
      <xdr:col>55</xdr:col>
      <xdr:colOff>0</xdr:colOff>
      <xdr:row>37</xdr:row>
      <xdr:rowOff>41101</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9639300" y="6361193"/>
          <a:ext cx="838200" cy="235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25937</xdr:rowOff>
    </xdr:from>
    <xdr:ext cx="599010" cy="259045"/>
    <xdr:sp macro="" textlink="">
      <xdr:nvSpPr>
        <xdr:cNvPr id="293" name="補助費等平均値テキスト">
          <a:extLst>
            <a:ext uri="{FF2B5EF4-FFF2-40B4-BE49-F238E27FC236}">
              <a16:creationId xmlns:a16="http://schemas.microsoft.com/office/drawing/2014/main" id="{00000000-0008-0000-0600-000025010000}"/>
            </a:ext>
          </a:extLst>
        </xdr:cNvPr>
        <xdr:cNvSpPr txBox="1"/>
      </xdr:nvSpPr>
      <xdr:spPr>
        <a:xfrm>
          <a:off x="10528300" y="636958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47510</xdr:rowOff>
    </xdr:from>
    <xdr:to>
      <xdr:col>55</xdr:col>
      <xdr:colOff>50800</xdr:colOff>
      <xdr:row>37</xdr:row>
      <xdr:rowOff>149110</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10426700" y="6391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149001</xdr:rowOff>
    </xdr:from>
    <xdr:to>
      <xdr:col>50</xdr:col>
      <xdr:colOff>114300</xdr:colOff>
      <xdr:row>37</xdr:row>
      <xdr:rowOff>17543</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8750300" y="6321201"/>
          <a:ext cx="889000" cy="399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46315</xdr:rowOff>
    </xdr:from>
    <xdr:to>
      <xdr:col>50</xdr:col>
      <xdr:colOff>165100</xdr:colOff>
      <xdr:row>37</xdr:row>
      <xdr:rowOff>147915</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9588500" y="6389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37</xdr:row>
      <xdr:rowOff>139042</xdr:rowOff>
    </xdr:from>
    <xdr:ext cx="599010"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9339795" y="64826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149001</xdr:rowOff>
    </xdr:from>
    <xdr:to>
      <xdr:col>45</xdr:col>
      <xdr:colOff>177800</xdr:colOff>
      <xdr:row>37</xdr:row>
      <xdr:rowOff>81982</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flipV="1">
          <a:off x="7861300" y="6321201"/>
          <a:ext cx="889000" cy="104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50822</xdr:rowOff>
    </xdr:from>
    <xdr:to>
      <xdr:col>46</xdr:col>
      <xdr:colOff>38100</xdr:colOff>
      <xdr:row>37</xdr:row>
      <xdr:rowOff>152422</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8699500" y="6394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37</xdr:row>
      <xdr:rowOff>143549</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8450795" y="64871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35</xdr:row>
      <xdr:rowOff>102275</xdr:rowOff>
    </xdr:from>
    <xdr:to>
      <xdr:col>41</xdr:col>
      <xdr:colOff>50800</xdr:colOff>
      <xdr:row>37</xdr:row>
      <xdr:rowOff>81982</xdr:rowOff>
    </xdr:to>
    <xdr:cxnSp macro="">
      <xdr:nvCxnSpPr>
        <xdr:cNvPr id="301" name="直線コネクタ 300">
          <a:extLst>
            <a:ext uri="{FF2B5EF4-FFF2-40B4-BE49-F238E27FC236}">
              <a16:creationId xmlns:a16="http://schemas.microsoft.com/office/drawing/2014/main" id="{00000000-0008-0000-0600-00002D010000}"/>
            </a:ext>
          </a:extLst>
        </xdr:cNvPr>
        <xdr:cNvCxnSpPr/>
      </xdr:nvCxnSpPr>
      <xdr:spPr>
        <a:xfrm>
          <a:off x="6972300" y="6103025"/>
          <a:ext cx="889000" cy="3226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60276</xdr:rowOff>
    </xdr:from>
    <xdr:to>
      <xdr:col>41</xdr:col>
      <xdr:colOff>101600</xdr:colOff>
      <xdr:row>37</xdr:row>
      <xdr:rowOff>161876</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7810500" y="6403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37</xdr:row>
      <xdr:rowOff>153003</xdr:rowOff>
    </xdr:from>
    <xdr:ext cx="59901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7561795" y="64966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80357</xdr:rowOff>
    </xdr:from>
    <xdr:to>
      <xdr:col>36</xdr:col>
      <xdr:colOff>165100</xdr:colOff>
      <xdr:row>36</xdr:row>
      <xdr:rowOff>10507</xdr:rowOff>
    </xdr:to>
    <xdr:sp macro=""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6921500" y="60811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36</xdr:row>
      <xdr:rowOff>1634</xdr:rowOff>
    </xdr:from>
    <xdr:ext cx="59901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6672795" y="61738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161751</xdr:rowOff>
    </xdr:from>
    <xdr:to>
      <xdr:col>55</xdr:col>
      <xdr:colOff>50800</xdr:colOff>
      <xdr:row>37</xdr:row>
      <xdr:rowOff>91901</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10426700" y="63339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13178</xdr:rowOff>
    </xdr:from>
    <xdr:ext cx="599010" cy="259045"/>
    <xdr:sp macro="" textlink="">
      <xdr:nvSpPr>
        <xdr:cNvPr id="312" name="補助費等該当値テキスト">
          <a:extLst>
            <a:ext uri="{FF2B5EF4-FFF2-40B4-BE49-F238E27FC236}">
              <a16:creationId xmlns:a16="http://schemas.microsoft.com/office/drawing/2014/main" id="{00000000-0008-0000-0600-000038010000}"/>
            </a:ext>
          </a:extLst>
        </xdr:cNvPr>
        <xdr:cNvSpPr txBox="1"/>
      </xdr:nvSpPr>
      <xdr:spPr>
        <a:xfrm>
          <a:off x="10528300" y="61853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122,692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138193</xdr:rowOff>
    </xdr:from>
    <xdr:to>
      <xdr:col>50</xdr:col>
      <xdr:colOff>165100</xdr:colOff>
      <xdr:row>37</xdr:row>
      <xdr:rowOff>68343</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9588500" y="63103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35</xdr:row>
      <xdr:rowOff>84870</xdr:rowOff>
    </xdr:from>
    <xdr:ext cx="59901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9339795" y="60856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98201</xdr:rowOff>
    </xdr:from>
    <xdr:to>
      <xdr:col>46</xdr:col>
      <xdr:colOff>38100</xdr:colOff>
      <xdr:row>37</xdr:row>
      <xdr:rowOff>28351</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8699500" y="62704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35</xdr:row>
      <xdr:rowOff>44878</xdr:rowOff>
    </xdr:from>
    <xdr:ext cx="59901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8450795" y="60456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31182</xdr:rowOff>
    </xdr:from>
    <xdr:to>
      <xdr:col>41</xdr:col>
      <xdr:colOff>101600</xdr:colOff>
      <xdr:row>37</xdr:row>
      <xdr:rowOff>132782</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7810500" y="6374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35</xdr:row>
      <xdr:rowOff>149309</xdr:rowOff>
    </xdr:from>
    <xdr:ext cx="599010"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7561795" y="61500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51475</xdr:rowOff>
    </xdr:from>
    <xdr:to>
      <xdr:col>36</xdr:col>
      <xdr:colOff>165100</xdr:colOff>
      <xdr:row>35</xdr:row>
      <xdr:rowOff>153075</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6921500" y="6052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33</xdr:row>
      <xdr:rowOff>169602</xdr:rowOff>
    </xdr:from>
    <xdr:ext cx="599010"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6672795" y="58274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81,818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普通建設事業費グラフ枠">
          <a:extLst>
            <a:ext uri="{FF2B5EF4-FFF2-40B4-BE49-F238E27FC236}">
              <a16:creationId xmlns:a16="http://schemas.microsoft.com/office/drawing/2014/main" id="{00000000-0008-0000-06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13463</xdr:rowOff>
    </xdr:from>
    <xdr:to>
      <xdr:col>54</xdr:col>
      <xdr:colOff>189865</xdr:colOff>
      <xdr:row>58</xdr:row>
      <xdr:rowOff>27599</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flipV="1">
          <a:off x="10475595" y="8757413"/>
          <a:ext cx="1270" cy="12142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31426</xdr:rowOff>
    </xdr:from>
    <xdr:ext cx="534377" cy="259045"/>
    <xdr:sp macro="" textlink="">
      <xdr:nvSpPr>
        <xdr:cNvPr id="343" name="普通建設事業費最小値テキスト">
          <a:extLst>
            <a:ext uri="{FF2B5EF4-FFF2-40B4-BE49-F238E27FC236}">
              <a16:creationId xmlns:a16="http://schemas.microsoft.com/office/drawing/2014/main" id="{00000000-0008-0000-0600-000057010000}"/>
            </a:ext>
          </a:extLst>
        </xdr:cNvPr>
        <xdr:cNvSpPr txBox="1"/>
      </xdr:nvSpPr>
      <xdr:spPr>
        <a:xfrm>
          <a:off x="10528300" y="99755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27599</xdr:rowOff>
    </xdr:from>
    <xdr:to>
      <xdr:col>55</xdr:col>
      <xdr:colOff>88900</xdr:colOff>
      <xdr:row>58</xdr:row>
      <xdr:rowOff>27599</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10388600" y="99716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131590</xdr:rowOff>
    </xdr:from>
    <xdr:ext cx="599010" cy="259045"/>
    <xdr:sp macro="" textlink="">
      <xdr:nvSpPr>
        <xdr:cNvPr id="345" name="普通建設事業費最大値テキスト">
          <a:extLst>
            <a:ext uri="{FF2B5EF4-FFF2-40B4-BE49-F238E27FC236}">
              <a16:creationId xmlns:a16="http://schemas.microsoft.com/office/drawing/2014/main" id="{00000000-0008-0000-0600-000059010000}"/>
            </a:ext>
          </a:extLst>
        </xdr:cNvPr>
        <xdr:cNvSpPr txBox="1"/>
      </xdr:nvSpPr>
      <xdr:spPr>
        <a:xfrm>
          <a:off x="10528300" y="85326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290,111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13463</xdr:rowOff>
    </xdr:from>
    <xdr:to>
      <xdr:col>55</xdr:col>
      <xdr:colOff>88900</xdr:colOff>
      <xdr:row>51</xdr:row>
      <xdr:rowOff>13463</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10388600" y="87574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54</xdr:row>
      <xdr:rowOff>132527</xdr:rowOff>
    </xdr:from>
    <xdr:to>
      <xdr:col>55</xdr:col>
      <xdr:colOff>0</xdr:colOff>
      <xdr:row>55</xdr:row>
      <xdr:rowOff>10327</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flipV="1">
          <a:off x="9639300" y="9390827"/>
          <a:ext cx="838200" cy="49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131134</xdr:rowOff>
    </xdr:from>
    <xdr:ext cx="534377" cy="259045"/>
    <xdr:sp macro="" textlink="">
      <xdr:nvSpPr>
        <xdr:cNvPr id="348" name="普通建設事業費平均値テキスト">
          <a:extLst>
            <a:ext uri="{FF2B5EF4-FFF2-40B4-BE49-F238E27FC236}">
              <a16:creationId xmlns:a16="http://schemas.microsoft.com/office/drawing/2014/main" id="{00000000-0008-0000-0600-00005C010000}"/>
            </a:ext>
          </a:extLst>
        </xdr:cNvPr>
        <xdr:cNvSpPr txBox="1"/>
      </xdr:nvSpPr>
      <xdr:spPr>
        <a:xfrm>
          <a:off x="10528300" y="956088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152707</xdr:rowOff>
    </xdr:from>
    <xdr:to>
      <xdr:col>55</xdr:col>
      <xdr:colOff>50800</xdr:colOff>
      <xdr:row>56</xdr:row>
      <xdr:rowOff>82857</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10426700" y="9582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10327</xdr:rowOff>
    </xdr:from>
    <xdr:to>
      <xdr:col>50</xdr:col>
      <xdr:colOff>114300</xdr:colOff>
      <xdr:row>55</xdr:row>
      <xdr:rowOff>149635</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8750300" y="9440077"/>
          <a:ext cx="889000" cy="1393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8849</xdr:rowOff>
    </xdr:from>
    <xdr:to>
      <xdr:col>50</xdr:col>
      <xdr:colOff>165100</xdr:colOff>
      <xdr:row>56</xdr:row>
      <xdr:rowOff>110449</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9588500" y="9610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101576</xdr:rowOff>
    </xdr:from>
    <xdr:ext cx="534377"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9372111" y="9702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55</xdr:row>
      <xdr:rowOff>100678</xdr:rowOff>
    </xdr:from>
    <xdr:to>
      <xdr:col>45</xdr:col>
      <xdr:colOff>177800</xdr:colOff>
      <xdr:row>55</xdr:row>
      <xdr:rowOff>149635</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a:off x="7861300" y="9530428"/>
          <a:ext cx="889000" cy="489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39783</xdr:rowOff>
    </xdr:from>
    <xdr:to>
      <xdr:col>46</xdr:col>
      <xdr:colOff>38100</xdr:colOff>
      <xdr:row>56</xdr:row>
      <xdr:rowOff>141383</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8699500" y="9640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132510</xdr:rowOff>
    </xdr:from>
    <xdr:ext cx="534377"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8483111" y="97337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100678</xdr:rowOff>
    </xdr:from>
    <xdr:to>
      <xdr:col>41</xdr:col>
      <xdr:colOff>50800</xdr:colOff>
      <xdr:row>56</xdr:row>
      <xdr:rowOff>68907</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flipV="1">
          <a:off x="6972300" y="9530428"/>
          <a:ext cx="889000" cy="1396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162194</xdr:rowOff>
    </xdr:from>
    <xdr:to>
      <xdr:col>41</xdr:col>
      <xdr:colOff>101600</xdr:colOff>
      <xdr:row>56</xdr:row>
      <xdr:rowOff>92344</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7810500" y="9591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83471</xdr:rowOff>
    </xdr:from>
    <xdr:ext cx="534377"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7594111" y="9684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8286</xdr:rowOff>
    </xdr:from>
    <xdr:to>
      <xdr:col>36</xdr:col>
      <xdr:colOff>165100</xdr:colOff>
      <xdr:row>56</xdr:row>
      <xdr:rowOff>109886</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6921500" y="9609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126413</xdr:rowOff>
    </xdr:from>
    <xdr:ext cx="534377"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6705111" y="93847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54</xdr:row>
      <xdr:rowOff>81727</xdr:rowOff>
    </xdr:from>
    <xdr:to>
      <xdr:col>55</xdr:col>
      <xdr:colOff>50800</xdr:colOff>
      <xdr:row>55</xdr:row>
      <xdr:rowOff>11877</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10426700" y="9340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53</xdr:row>
      <xdr:rowOff>104604</xdr:rowOff>
    </xdr:from>
    <xdr:ext cx="599010" cy="259045"/>
    <xdr:sp macro="" textlink="">
      <xdr:nvSpPr>
        <xdr:cNvPr id="367" name="普通建設事業費該当値テキスト">
          <a:extLst>
            <a:ext uri="{FF2B5EF4-FFF2-40B4-BE49-F238E27FC236}">
              <a16:creationId xmlns:a16="http://schemas.microsoft.com/office/drawing/2014/main" id="{00000000-0008-0000-0600-00006F010000}"/>
            </a:ext>
          </a:extLst>
        </xdr:cNvPr>
        <xdr:cNvSpPr txBox="1"/>
      </xdr:nvSpPr>
      <xdr:spPr>
        <a:xfrm>
          <a:off x="10528300" y="91914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151,569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54</xdr:row>
      <xdr:rowOff>130977</xdr:rowOff>
    </xdr:from>
    <xdr:to>
      <xdr:col>50</xdr:col>
      <xdr:colOff>165100</xdr:colOff>
      <xdr:row>55</xdr:row>
      <xdr:rowOff>61127</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9588500" y="9389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53</xdr:row>
      <xdr:rowOff>77654</xdr:rowOff>
    </xdr:from>
    <xdr:ext cx="59901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9339795" y="91645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55</xdr:row>
      <xdr:rowOff>98835</xdr:rowOff>
    </xdr:from>
    <xdr:to>
      <xdr:col>46</xdr:col>
      <xdr:colOff>38100</xdr:colOff>
      <xdr:row>56</xdr:row>
      <xdr:rowOff>28985</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8699500" y="9528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54</xdr:row>
      <xdr:rowOff>45512</xdr:rowOff>
    </xdr:from>
    <xdr:ext cx="59901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8450795" y="93038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55</xdr:row>
      <xdr:rowOff>49878</xdr:rowOff>
    </xdr:from>
    <xdr:to>
      <xdr:col>41</xdr:col>
      <xdr:colOff>101600</xdr:colOff>
      <xdr:row>55</xdr:row>
      <xdr:rowOff>151478</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7810500" y="9479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53</xdr:row>
      <xdr:rowOff>168005</xdr:rowOff>
    </xdr:from>
    <xdr:ext cx="59901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7561795" y="92548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18107</xdr:rowOff>
    </xdr:from>
    <xdr:to>
      <xdr:col>36</xdr:col>
      <xdr:colOff>165100</xdr:colOff>
      <xdr:row>56</xdr:row>
      <xdr:rowOff>119707</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6921500" y="96193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110834</xdr:rowOff>
    </xdr:from>
    <xdr:ext cx="534377"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6705111" y="97120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0" name="普通建設事業費 （ うち新規整備　）グラフ枠">
          <a:extLst>
            <a:ext uri="{FF2B5EF4-FFF2-40B4-BE49-F238E27FC236}">
              <a16:creationId xmlns:a16="http://schemas.microsoft.com/office/drawing/2014/main" id="{00000000-0008-0000-0600-000090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1974</xdr:rowOff>
    </xdr:from>
    <xdr:to>
      <xdr:col>54</xdr:col>
      <xdr:colOff>189865</xdr:colOff>
      <xdr:row>79</xdr:row>
      <xdr:rowOff>98879</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flipV="1">
          <a:off x="10475595" y="12174924"/>
          <a:ext cx="1270" cy="14685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102706</xdr:rowOff>
    </xdr:from>
    <xdr:ext cx="249299" cy="259045"/>
    <xdr:sp macro="" textlink="">
      <xdr:nvSpPr>
        <xdr:cNvPr id="402" name="普通建設事業費 （ うち新規整備　）最小値テキスト">
          <a:extLst>
            <a:ext uri="{FF2B5EF4-FFF2-40B4-BE49-F238E27FC236}">
              <a16:creationId xmlns:a16="http://schemas.microsoft.com/office/drawing/2014/main" id="{00000000-0008-0000-0600-000092010000}"/>
            </a:ext>
          </a:extLst>
        </xdr:cNvPr>
        <xdr:cNvSpPr txBox="1"/>
      </xdr:nvSpPr>
      <xdr:spPr>
        <a:xfrm>
          <a:off x="10528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98879</xdr:rowOff>
    </xdr:from>
    <xdr:to>
      <xdr:col>55</xdr:col>
      <xdr:colOff>88900</xdr:colOff>
      <xdr:row>79</xdr:row>
      <xdr:rowOff>98879</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120101</xdr:rowOff>
    </xdr:from>
    <xdr:ext cx="599010" cy="259045"/>
    <xdr:sp macro="" textlink="">
      <xdr:nvSpPr>
        <xdr:cNvPr id="404" name="普通建設事業費 （ うち新規整備　）最大値テキスト">
          <a:extLst>
            <a:ext uri="{FF2B5EF4-FFF2-40B4-BE49-F238E27FC236}">
              <a16:creationId xmlns:a16="http://schemas.microsoft.com/office/drawing/2014/main" id="{00000000-0008-0000-0600-000094010000}"/>
            </a:ext>
          </a:extLst>
        </xdr:cNvPr>
        <xdr:cNvSpPr txBox="1"/>
      </xdr:nvSpPr>
      <xdr:spPr>
        <a:xfrm>
          <a:off x="10528300" y="119501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134,902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1974</xdr:rowOff>
    </xdr:from>
    <xdr:to>
      <xdr:col>55</xdr:col>
      <xdr:colOff>88900</xdr:colOff>
      <xdr:row>71</xdr:row>
      <xdr:rowOff>1974</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10388600" y="121749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3977</xdr:rowOff>
    </xdr:from>
    <xdr:to>
      <xdr:col>55</xdr:col>
      <xdr:colOff>0</xdr:colOff>
      <xdr:row>79</xdr:row>
      <xdr:rowOff>54749</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9639300" y="13548527"/>
          <a:ext cx="838200" cy="50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158205</xdr:rowOff>
    </xdr:from>
    <xdr:ext cx="534377" cy="259045"/>
    <xdr:sp macro="" textlink="">
      <xdr:nvSpPr>
        <xdr:cNvPr id="407" name="普通建設事業費 （ うち新規整備　）平均値テキスト">
          <a:extLst>
            <a:ext uri="{FF2B5EF4-FFF2-40B4-BE49-F238E27FC236}">
              <a16:creationId xmlns:a16="http://schemas.microsoft.com/office/drawing/2014/main" id="{00000000-0008-0000-0600-000097010000}"/>
            </a:ext>
          </a:extLst>
        </xdr:cNvPr>
        <xdr:cNvSpPr txBox="1"/>
      </xdr:nvSpPr>
      <xdr:spPr>
        <a:xfrm>
          <a:off x="10528300" y="1318840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135328</xdr:rowOff>
    </xdr:from>
    <xdr:to>
      <xdr:col>55</xdr:col>
      <xdr:colOff>50800</xdr:colOff>
      <xdr:row>78</xdr:row>
      <xdr:rowOff>65478</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10426700" y="13336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82702</xdr:rowOff>
    </xdr:from>
    <xdr:to>
      <xdr:col>50</xdr:col>
      <xdr:colOff>114300</xdr:colOff>
      <xdr:row>79</xdr:row>
      <xdr:rowOff>3977</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a:off x="8750300" y="13284352"/>
          <a:ext cx="889000" cy="2641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12373</xdr:rowOff>
    </xdr:from>
    <xdr:to>
      <xdr:col>50</xdr:col>
      <xdr:colOff>165100</xdr:colOff>
      <xdr:row>78</xdr:row>
      <xdr:rowOff>113973</xdr:rowOff>
    </xdr:to>
    <xdr:sp macro="" textlink="">
      <xdr:nvSpPr>
        <xdr:cNvPr id="410" name="フローチャート: 判断 409">
          <a:extLst>
            <a:ext uri="{FF2B5EF4-FFF2-40B4-BE49-F238E27FC236}">
              <a16:creationId xmlns:a16="http://schemas.microsoft.com/office/drawing/2014/main" id="{00000000-0008-0000-0600-00009A010000}"/>
            </a:ext>
          </a:extLst>
        </xdr:cNvPr>
        <xdr:cNvSpPr/>
      </xdr:nvSpPr>
      <xdr:spPr>
        <a:xfrm>
          <a:off x="9588500" y="133854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130500</xdr:rowOff>
    </xdr:from>
    <xdr:ext cx="534377" cy="259045"/>
    <xdr:sp macro="" textlink="">
      <xdr:nvSpPr>
        <xdr:cNvPr id="411" name="テキスト ボックス 410">
          <a:extLst>
            <a:ext uri="{FF2B5EF4-FFF2-40B4-BE49-F238E27FC236}">
              <a16:creationId xmlns:a16="http://schemas.microsoft.com/office/drawing/2014/main" id="{00000000-0008-0000-0600-00009B010000}"/>
            </a:ext>
          </a:extLst>
        </xdr:cNvPr>
        <xdr:cNvSpPr txBox="1"/>
      </xdr:nvSpPr>
      <xdr:spPr>
        <a:xfrm>
          <a:off x="9372111" y="131607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82702</xdr:rowOff>
    </xdr:from>
    <xdr:to>
      <xdr:col>45</xdr:col>
      <xdr:colOff>177800</xdr:colOff>
      <xdr:row>78</xdr:row>
      <xdr:rowOff>35829</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flipV="1">
          <a:off x="7861300" y="13284352"/>
          <a:ext cx="889000" cy="1245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18154</xdr:rowOff>
    </xdr:from>
    <xdr:to>
      <xdr:col>46</xdr:col>
      <xdr:colOff>38100</xdr:colOff>
      <xdr:row>78</xdr:row>
      <xdr:rowOff>119754</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8699500" y="13391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110881</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8483111" y="13483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35829</xdr:rowOff>
    </xdr:from>
    <xdr:to>
      <xdr:col>41</xdr:col>
      <xdr:colOff>50800</xdr:colOff>
      <xdr:row>78</xdr:row>
      <xdr:rowOff>154863</xdr:rowOff>
    </xdr:to>
    <xdr:cxnSp macro="">
      <xdr:nvCxnSpPr>
        <xdr:cNvPr id="415" name="直線コネクタ 414">
          <a:extLst>
            <a:ext uri="{FF2B5EF4-FFF2-40B4-BE49-F238E27FC236}">
              <a16:creationId xmlns:a16="http://schemas.microsoft.com/office/drawing/2014/main" id="{00000000-0008-0000-0600-00009F010000}"/>
            </a:ext>
          </a:extLst>
        </xdr:cNvPr>
        <xdr:cNvCxnSpPr/>
      </xdr:nvCxnSpPr>
      <xdr:spPr>
        <a:xfrm flipV="1">
          <a:off x="6972300" y="13408929"/>
          <a:ext cx="889000" cy="1190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122472</xdr:rowOff>
    </xdr:from>
    <xdr:to>
      <xdr:col>41</xdr:col>
      <xdr:colOff>101600</xdr:colOff>
      <xdr:row>78</xdr:row>
      <xdr:rowOff>52622</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7810500" y="13324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69149</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7594111" y="130993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99654</xdr:rowOff>
    </xdr:from>
    <xdr:to>
      <xdr:col>36</xdr:col>
      <xdr:colOff>165100</xdr:colOff>
      <xdr:row>78</xdr:row>
      <xdr:rowOff>29804</xdr:rowOff>
    </xdr:to>
    <xdr:sp macro="" textlink="">
      <xdr:nvSpPr>
        <xdr:cNvPr id="418" name="フローチャート: 判断 417">
          <a:extLst>
            <a:ext uri="{FF2B5EF4-FFF2-40B4-BE49-F238E27FC236}">
              <a16:creationId xmlns:a16="http://schemas.microsoft.com/office/drawing/2014/main" id="{00000000-0008-0000-0600-0000A2010000}"/>
            </a:ext>
          </a:extLst>
        </xdr:cNvPr>
        <xdr:cNvSpPr/>
      </xdr:nvSpPr>
      <xdr:spPr>
        <a:xfrm>
          <a:off x="6921500" y="13301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46331</xdr:rowOff>
    </xdr:from>
    <xdr:ext cx="534377"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6705111" y="13076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79</xdr:row>
      <xdr:rowOff>3949</xdr:rowOff>
    </xdr:from>
    <xdr:to>
      <xdr:col>55</xdr:col>
      <xdr:colOff>50800</xdr:colOff>
      <xdr:row>79</xdr:row>
      <xdr:rowOff>105549</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10426700" y="135484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90326</xdr:rowOff>
    </xdr:from>
    <xdr:ext cx="469744" cy="259045"/>
    <xdr:sp macro="" textlink="">
      <xdr:nvSpPr>
        <xdr:cNvPr id="426" name="普通建設事業費 （ うち新規整備　）該当値テキスト">
          <a:extLst>
            <a:ext uri="{FF2B5EF4-FFF2-40B4-BE49-F238E27FC236}">
              <a16:creationId xmlns:a16="http://schemas.microsoft.com/office/drawing/2014/main" id="{00000000-0008-0000-0600-0000AA010000}"/>
            </a:ext>
          </a:extLst>
        </xdr:cNvPr>
        <xdr:cNvSpPr txBox="1"/>
      </xdr:nvSpPr>
      <xdr:spPr>
        <a:xfrm>
          <a:off x="10528300" y="134634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124627</xdr:rowOff>
    </xdr:from>
    <xdr:to>
      <xdr:col>50</xdr:col>
      <xdr:colOff>165100</xdr:colOff>
      <xdr:row>79</xdr:row>
      <xdr:rowOff>54777</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9588500" y="134977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45904</xdr:rowOff>
    </xdr:from>
    <xdr:ext cx="469744"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9404428" y="135904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31902</xdr:rowOff>
    </xdr:from>
    <xdr:to>
      <xdr:col>46</xdr:col>
      <xdr:colOff>38100</xdr:colOff>
      <xdr:row>77</xdr:row>
      <xdr:rowOff>133502</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8699500" y="13233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150029</xdr:rowOff>
    </xdr:from>
    <xdr:ext cx="534377"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8483111" y="130087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156479</xdr:rowOff>
    </xdr:from>
    <xdr:to>
      <xdr:col>41</xdr:col>
      <xdr:colOff>101600</xdr:colOff>
      <xdr:row>78</xdr:row>
      <xdr:rowOff>86629</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7810500" y="13358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77756</xdr:rowOff>
    </xdr:from>
    <xdr:ext cx="534377"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7594111" y="134508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104063</xdr:rowOff>
    </xdr:from>
    <xdr:to>
      <xdr:col>36</xdr:col>
      <xdr:colOff>165100</xdr:colOff>
      <xdr:row>79</xdr:row>
      <xdr:rowOff>34213</xdr:rowOff>
    </xdr:to>
    <xdr:sp macro="" textlink="">
      <xdr:nvSpPr>
        <xdr:cNvPr id="433" name="楕円 432">
          <a:extLst>
            <a:ext uri="{FF2B5EF4-FFF2-40B4-BE49-F238E27FC236}">
              <a16:creationId xmlns:a16="http://schemas.microsoft.com/office/drawing/2014/main" id="{00000000-0008-0000-0600-0000B1010000}"/>
            </a:ext>
          </a:extLst>
        </xdr:cNvPr>
        <xdr:cNvSpPr/>
      </xdr:nvSpPr>
      <xdr:spPr>
        <a:xfrm>
          <a:off x="6921500" y="13477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79</xdr:row>
      <xdr:rowOff>25340</xdr:rowOff>
    </xdr:from>
    <xdr:ext cx="534377" cy="259045"/>
    <xdr:sp macro="" textlink="">
      <xdr:nvSpPr>
        <xdr:cNvPr id="434" name="テキスト ボックス 433">
          <a:extLst>
            <a:ext uri="{FF2B5EF4-FFF2-40B4-BE49-F238E27FC236}">
              <a16:creationId xmlns:a16="http://schemas.microsoft.com/office/drawing/2014/main" id="{00000000-0008-0000-0600-0000B2010000}"/>
            </a:ext>
          </a:extLst>
        </xdr:cNvPr>
        <xdr:cNvSpPr txBox="1"/>
      </xdr:nvSpPr>
      <xdr:spPr>
        <a:xfrm>
          <a:off x="6705111" y="135698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54,542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25400</xdr:rowOff>
    </xdr:from>
    <xdr:to>
      <xdr:col>59</xdr:col>
      <xdr:colOff>50800</xdr:colOff>
      <xdr:row>98</xdr:row>
      <xdr:rowOff>25400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54627</xdr:rowOff>
    </xdr:from>
    <xdr:ext cx="248786"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355214" y="1668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82550</xdr:rowOff>
    </xdr:from>
    <xdr:to>
      <xdr:col>59</xdr:col>
      <xdr:colOff>50800</xdr:colOff>
      <xdr:row>91</xdr:row>
      <xdr:rowOff>82550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90</xdr:row>
      <xdr:rowOff>111777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3" name="普通建設事業費 （ うち更新整備　）グラフ枠">
          <a:extLst>
            <a:ext uri="{FF2B5EF4-FFF2-40B4-BE49-F238E27FC236}">
              <a16:creationId xmlns:a16="http://schemas.microsoft.com/office/drawing/2014/main" id="{00000000-0008-0000-0600-0000C5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108010</xdr:rowOff>
    </xdr:from>
    <xdr:to>
      <xdr:col>54</xdr:col>
      <xdr:colOff>189865</xdr:colOff>
      <xdr:row>97</xdr:row>
      <xdr:rowOff>147369</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flipV="1">
          <a:off x="10475595" y="15538510"/>
          <a:ext cx="1270" cy="12395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151196</xdr:rowOff>
    </xdr:from>
    <xdr:ext cx="469744" cy="259045"/>
    <xdr:sp macro="" textlink="">
      <xdr:nvSpPr>
        <xdr:cNvPr id="455" name="普通建設事業費 （ うち更新整備　）最小値テキスト">
          <a:extLst>
            <a:ext uri="{FF2B5EF4-FFF2-40B4-BE49-F238E27FC236}">
              <a16:creationId xmlns:a16="http://schemas.microsoft.com/office/drawing/2014/main" id="{00000000-0008-0000-0600-0000C7010000}"/>
            </a:ext>
          </a:extLst>
        </xdr:cNvPr>
        <xdr:cNvSpPr txBox="1"/>
      </xdr:nvSpPr>
      <xdr:spPr>
        <a:xfrm>
          <a:off x="10528300" y="167818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97</xdr:row>
      <xdr:rowOff>147369</xdr:rowOff>
    </xdr:from>
    <xdr:to>
      <xdr:col>55</xdr:col>
      <xdr:colOff>88900</xdr:colOff>
      <xdr:row>97</xdr:row>
      <xdr:rowOff>147369</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10388600" y="167780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54687</xdr:rowOff>
    </xdr:from>
    <xdr:ext cx="599010" cy="259045"/>
    <xdr:sp macro="" textlink="">
      <xdr:nvSpPr>
        <xdr:cNvPr id="457" name="普通建設事業費 （ うち更新整備　）最大値テキスト">
          <a:extLst>
            <a:ext uri="{FF2B5EF4-FFF2-40B4-BE49-F238E27FC236}">
              <a16:creationId xmlns:a16="http://schemas.microsoft.com/office/drawing/2014/main" id="{00000000-0008-0000-0600-0000C9010000}"/>
            </a:ext>
          </a:extLst>
        </xdr:cNvPr>
        <xdr:cNvSpPr txBox="1"/>
      </xdr:nvSpPr>
      <xdr:spPr>
        <a:xfrm>
          <a:off x="10528300" y="153137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225,545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108010</xdr:rowOff>
    </xdr:from>
    <xdr:to>
      <xdr:col>55</xdr:col>
      <xdr:colOff>88900</xdr:colOff>
      <xdr:row>90</xdr:row>
      <xdr:rowOff>108010</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10388600" y="155385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93</xdr:row>
      <xdr:rowOff>59685</xdr:rowOff>
    </xdr:from>
    <xdr:to>
      <xdr:col>55</xdr:col>
      <xdr:colOff>0</xdr:colOff>
      <xdr:row>93</xdr:row>
      <xdr:rowOff>149182</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flipV="1">
          <a:off x="9639300" y="16004535"/>
          <a:ext cx="838200" cy="894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116065</xdr:rowOff>
    </xdr:from>
    <xdr:ext cx="534377" cy="259045"/>
    <xdr:sp macro="" textlink="">
      <xdr:nvSpPr>
        <xdr:cNvPr id="460" name="普通建設事業費 （ うち更新整備　）平均値テキスト">
          <a:extLst>
            <a:ext uri="{FF2B5EF4-FFF2-40B4-BE49-F238E27FC236}">
              <a16:creationId xmlns:a16="http://schemas.microsoft.com/office/drawing/2014/main" id="{00000000-0008-0000-0600-0000CC010000}"/>
            </a:ext>
          </a:extLst>
        </xdr:cNvPr>
        <xdr:cNvSpPr txBox="1"/>
      </xdr:nvSpPr>
      <xdr:spPr>
        <a:xfrm>
          <a:off x="10528300" y="1640381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137638</xdr:rowOff>
    </xdr:from>
    <xdr:to>
      <xdr:col>55</xdr:col>
      <xdr:colOff>50800</xdr:colOff>
      <xdr:row>96</xdr:row>
      <xdr:rowOff>67788</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10426700" y="16425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93</xdr:row>
      <xdr:rowOff>149182</xdr:rowOff>
    </xdr:from>
    <xdr:to>
      <xdr:col>50</xdr:col>
      <xdr:colOff>114300</xdr:colOff>
      <xdr:row>95</xdr:row>
      <xdr:rowOff>119069</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flipV="1">
          <a:off x="8750300" y="16094032"/>
          <a:ext cx="889000" cy="3127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155789</xdr:rowOff>
    </xdr:from>
    <xdr:to>
      <xdr:col>50</xdr:col>
      <xdr:colOff>165100</xdr:colOff>
      <xdr:row>96</xdr:row>
      <xdr:rowOff>85939</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9588500" y="1644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77066</xdr:rowOff>
    </xdr:from>
    <xdr:ext cx="534377"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9372111" y="165362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7232</xdr:rowOff>
    </xdr:from>
    <xdr:to>
      <xdr:col>45</xdr:col>
      <xdr:colOff>177800</xdr:colOff>
      <xdr:row>95</xdr:row>
      <xdr:rowOff>119069</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a:off x="7861300" y="16294982"/>
          <a:ext cx="889000" cy="1118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17526</xdr:rowOff>
    </xdr:from>
    <xdr:to>
      <xdr:col>46</xdr:col>
      <xdr:colOff>38100</xdr:colOff>
      <xdr:row>96</xdr:row>
      <xdr:rowOff>119126</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8699500" y="164767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110253</xdr:rowOff>
    </xdr:from>
    <xdr:ext cx="534377"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8483111" y="165694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7232</xdr:rowOff>
    </xdr:from>
    <xdr:to>
      <xdr:col>41</xdr:col>
      <xdr:colOff>50800</xdr:colOff>
      <xdr:row>95</xdr:row>
      <xdr:rowOff>122492</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flipV="1">
          <a:off x="6972300" y="16294982"/>
          <a:ext cx="889000" cy="115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1924</xdr:rowOff>
    </xdr:from>
    <xdr:to>
      <xdr:col>41</xdr:col>
      <xdr:colOff>101600</xdr:colOff>
      <xdr:row>96</xdr:row>
      <xdr:rowOff>103524</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7810500" y="16461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94651</xdr:rowOff>
    </xdr:from>
    <xdr:ext cx="534377"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7594111" y="165538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27019</xdr:rowOff>
    </xdr:from>
    <xdr:to>
      <xdr:col>36</xdr:col>
      <xdr:colOff>165100</xdr:colOff>
      <xdr:row>96</xdr:row>
      <xdr:rowOff>128619</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6921500" y="16486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119746</xdr:rowOff>
    </xdr:from>
    <xdr:ext cx="534377"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6705111" y="16578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93</xdr:row>
      <xdr:rowOff>8885</xdr:rowOff>
    </xdr:from>
    <xdr:to>
      <xdr:col>55</xdr:col>
      <xdr:colOff>50800</xdr:colOff>
      <xdr:row>93</xdr:row>
      <xdr:rowOff>110485</xdr:rowOff>
    </xdr:to>
    <xdr:sp macro="" textlink="">
      <xdr:nvSpPr>
        <xdr:cNvPr id="478" name="楕円 477">
          <a:extLst>
            <a:ext uri="{FF2B5EF4-FFF2-40B4-BE49-F238E27FC236}">
              <a16:creationId xmlns:a16="http://schemas.microsoft.com/office/drawing/2014/main" id="{00000000-0008-0000-0600-0000DE010000}"/>
            </a:ext>
          </a:extLst>
        </xdr:cNvPr>
        <xdr:cNvSpPr/>
      </xdr:nvSpPr>
      <xdr:spPr>
        <a:xfrm>
          <a:off x="10426700" y="15953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92</xdr:row>
      <xdr:rowOff>31762</xdr:rowOff>
    </xdr:from>
    <xdr:ext cx="599010" cy="259045"/>
    <xdr:sp macro="" textlink="">
      <xdr:nvSpPr>
        <xdr:cNvPr id="479" name="普通建設事業費 （ うち更新整備　）該当値テキスト">
          <a:extLst>
            <a:ext uri="{FF2B5EF4-FFF2-40B4-BE49-F238E27FC236}">
              <a16:creationId xmlns:a16="http://schemas.microsoft.com/office/drawing/2014/main" id="{00000000-0008-0000-0600-0000DF010000}"/>
            </a:ext>
          </a:extLst>
        </xdr:cNvPr>
        <xdr:cNvSpPr txBox="1"/>
      </xdr:nvSpPr>
      <xdr:spPr>
        <a:xfrm>
          <a:off x="10528300" y="158051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144,001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93</xdr:row>
      <xdr:rowOff>98382</xdr:rowOff>
    </xdr:from>
    <xdr:to>
      <xdr:col>50</xdr:col>
      <xdr:colOff>165100</xdr:colOff>
      <xdr:row>94</xdr:row>
      <xdr:rowOff>28532</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9588500" y="16043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92</xdr:row>
      <xdr:rowOff>45059</xdr:rowOff>
    </xdr:from>
    <xdr:ext cx="599010"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9339795" y="158184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68269</xdr:rowOff>
    </xdr:from>
    <xdr:to>
      <xdr:col>46</xdr:col>
      <xdr:colOff>38100</xdr:colOff>
      <xdr:row>95</xdr:row>
      <xdr:rowOff>169869</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8699500" y="163560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14946</xdr:rowOff>
    </xdr:from>
    <xdr:ext cx="534377"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8483111" y="161312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94</xdr:row>
      <xdr:rowOff>127882</xdr:rowOff>
    </xdr:from>
    <xdr:to>
      <xdr:col>41</xdr:col>
      <xdr:colOff>101600</xdr:colOff>
      <xdr:row>95</xdr:row>
      <xdr:rowOff>58032</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7810500" y="16244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93</xdr:row>
      <xdr:rowOff>74559</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7594111" y="16019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71692</xdr:rowOff>
    </xdr:from>
    <xdr:to>
      <xdr:col>36</xdr:col>
      <xdr:colOff>165100</xdr:colOff>
      <xdr:row>96</xdr:row>
      <xdr:rowOff>1842</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6921500" y="163594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18369</xdr:rowOff>
    </xdr:from>
    <xdr:ext cx="534377"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6705111" y="161346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144434</xdr:rowOff>
    </xdr:from>
    <xdr:ext cx="595419"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1850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34</xdr:row>
      <xdr:rowOff>160763</xdr:rowOff>
    </xdr:from>
    <xdr:ext cx="59541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850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5641</xdr:rowOff>
    </xdr:from>
    <xdr:ext cx="59541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850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2" name="災害復旧事業費グラフ枠">
          <a:extLst>
            <a:ext uri="{FF2B5EF4-FFF2-40B4-BE49-F238E27FC236}">
              <a16:creationId xmlns:a16="http://schemas.microsoft.com/office/drawing/2014/main" id="{00000000-0008-0000-0600-000000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20175</xdr:rowOff>
    </xdr:from>
    <xdr:to>
      <xdr:col>85</xdr:col>
      <xdr:colOff>126364</xdr:colOff>
      <xdr:row>39</xdr:row>
      <xdr:rowOff>98878</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flipV="1">
          <a:off x="16317595" y="5163675"/>
          <a:ext cx="1269" cy="16217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131824</xdr:rowOff>
    </xdr:from>
    <xdr:ext cx="249299" cy="259045"/>
    <xdr:sp macro="" textlink="">
      <xdr:nvSpPr>
        <xdr:cNvPr id="514" name="災害復旧事業費最小値テキスト">
          <a:extLst>
            <a:ext uri="{FF2B5EF4-FFF2-40B4-BE49-F238E27FC236}">
              <a16:creationId xmlns:a16="http://schemas.microsoft.com/office/drawing/2014/main" id="{00000000-0008-0000-0600-000002020000}"/>
            </a:ext>
          </a:extLst>
        </xdr:cNvPr>
        <xdr:cNvSpPr txBox="1"/>
      </xdr:nvSpPr>
      <xdr:spPr>
        <a:xfrm>
          <a:off x="16370300" y="6818374"/>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138302</xdr:rowOff>
    </xdr:from>
    <xdr:ext cx="599010" cy="259045"/>
    <xdr:sp macro="" textlink="">
      <xdr:nvSpPr>
        <xdr:cNvPr id="516" name="災害復旧事業費最大値テキスト">
          <a:extLst>
            <a:ext uri="{FF2B5EF4-FFF2-40B4-BE49-F238E27FC236}">
              <a16:creationId xmlns:a16="http://schemas.microsoft.com/office/drawing/2014/main" id="{00000000-0008-0000-0600-000004020000}"/>
            </a:ext>
          </a:extLst>
        </xdr:cNvPr>
        <xdr:cNvSpPr txBox="1"/>
      </xdr:nvSpPr>
      <xdr:spPr>
        <a:xfrm>
          <a:off x="16370300" y="49389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496,600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20175</xdr:rowOff>
    </xdr:from>
    <xdr:to>
      <xdr:col>86</xdr:col>
      <xdr:colOff>25400</xdr:colOff>
      <xdr:row>30</xdr:row>
      <xdr:rowOff>20175</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6230600" y="51636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90015</xdr:rowOff>
    </xdr:from>
    <xdr:to>
      <xdr:col>85</xdr:col>
      <xdr:colOff>127000</xdr:colOff>
      <xdr:row>39</xdr:row>
      <xdr:rowOff>91439</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flipV="1">
          <a:off x="15481300" y="6776565"/>
          <a:ext cx="838200" cy="14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49275</xdr:rowOff>
    </xdr:from>
    <xdr:ext cx="469744" cy="259045"/>
    <xdr:sp macro="" textlink="">
      <xdr:nvSpPr>
        <xdr:cNvPr id="519" name="災害復旧事業費平均値テキスト">
          <a:extLst>
            <a:ext uri="{FF2B5EF4-FFF2-40B4-BE49-F238E27FC236}">
              <a16:creationId xmlns:a16="http://schemas.microsoft.com/office/drawing/2014/main" id="{00000000-0008-0000-0600-000007020000}"/>
            </a:ext>
          </a:extLst>
        </xdr:cNvPr>
        <xdr:cNvSpPr txBox="1"/>
      </xdr:nvSpPr>
      <xdr:spPr>
        <a:xfrm>
          <a:off x="16370300" y="65643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26398</xdr:rowOff>
    </xdr:from>
    <xdr:to>
      <xdr:col>85</xdr:col>
      <xdr:colOff>177800</xdr:colOff>
      <xdr:row>39</xdr:row>
      <xdr:rowOff>127998</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6268700" y="6712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56600</xdr:rowOff>
    </xdr:from>
    <xdr:to>
      <xdr:col>81</xdr:col>
      <xdr:colOff>50800</xdr:colOff>
      <xdr:row>39</xdr:row>
      <xdr:rowOff>91439</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a:off x="14592300" y="6743150"/>
          <a:ext cx="889000" cy="34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39</xdr:row>
      <xdr:rowOff>22652</xdr:rowOff>
    </xdr:from>
    <xdr:to>
      <xdr:col>81</xdr:col>
      <xdr:colOff>101600</xdr:colOff>
      <xdr:row>39</xdr:row>
      <xdr:rowOff>124252</xdr:rowOff>
    </xdr:to>
    <xdr:sp macro="" textlink="">
      <xdr:nvSpPr>
        <xdr:cNvPr id="522" name="フローチャート: 判断 521">
          <a:extLst>
            <a:ext uri="{FF2B5EF4-FFF2-40B4-BE49-F238E27FC236}">
              <a16:creationId xmlns:a16="http://schemas.microsoft.com/office/drawing/2014/main" id="{00000000-0008-0000-0600-00000A020000}"/>
            </a:ext>
          </a:extLst>
        </xdr:cNvPr>
        <xdr:cNvSpPr/>
      </xdr:nvSpPr>
      <xdr:spPr>
        <a:xfrm>
          <a:off x="15430500" y="6709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140779</xdr:rowOff>
    </xdr:from>
    <xdr:ext cx="469744"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5246428" y="64844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55618</xdr:rowOff>
    </xdr:from>
    <xdr:to>
      <xdr:col>76</xdr:col>
      <xdr:colOff>114300</xdr:colOff>
      <xdr:row>39</xdr:row>
      <xdr:rowOff>56600</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a:off x="13703300" y="6742168"/>
          <a:ext cx="889000" cy="9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19190</xdr:rowOff>
    </xdr:from>
    <xdr:to>
      <xdr:col>76</xdr:col>
      <xdr:colOff>165100</xdr:colOff>
      <xdr:row>39</xdr:row>
      <xdr:rowOff>120790</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4541500" y="6705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39</xdr:row>
      <xdr:rowOff>111917</xdr:rowOff>
    </xdr:from>
    <xdr:ext cx="469744"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4357428" y="6798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55618</xdr:rowOff>
    </xdr:from>
    <xdr:to>
      <xdr:col>71</xdr:col>
      <xdr:colOff>177800</xdr:colOff>
      <xdr:row>39</xdr:row>
      <xdr:rowOff>59161</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flipV="1">
          <a:off x="12814300" y="6742168"/>
          <a:ext cx="889000" cy="3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15212</xdr:rowOff>
    </xdr:from>
    <xdr:to>
      <xdr:col>72</xdr:col>
      <xdr:colOff>38100</xdr:colOff>
      <xdr:row>39</xdr:row>
      <xdr:rowOff>116812</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3652500" y="6701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39</xdr:row>
      <xdr:rowOff>107939</xdr:rowOff>
    </xdr:from>
    <xdr:ext cx="534377"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3436111" y="67944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18001</xdr:rowOff>
    </xdr:from>
    <xdr:to>
      <xdr:col>67</xdr:col>
      <xdr:colOff>101600</xdr:colOff>
      <xdr:row>39</xdr:row>
      <xdr:rowOff>119601</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2763500" y="6704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39</xdr:row>
      <xdr:rowOff>110728</xdr:rowOff>
    </xdr:from>
    <xdr:ext cx="469744"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2579428" y="67972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39215</xdr:rowOff>
    </xdr:from>
    <xdr:to>
      <xdr:col>85</xdr:col>
      <xdr:colOff>177800</xdr:colOff>
      <xdr:row>39</xdr:row>
      <xdr:rowOff>140815</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6268700" y="6725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39</xdr:row>
      <xdr:rowOff>4824</xdr:rowOff>
    </xdr:from>
    <xdr:ext cx="469744" cy="259045"/>
    <xdr:sp macro="" textlink="">
      <xdr:nvSpPr>
        <xdr:cNvPr id="538" name="災害復旧事業費該当値テキスト">
          <a:extLst>
            <a:ext uri="{FF2B5EF4-FFF2-40B4-BE49-F238E27FC236}">
              <a16:creationId xmlns:a16="http://schemas.microsoft.com/office/drawing/2014/main" id="{00000000-0008-0000-0600-00001A020000}"/>
            </a:ext>
          </a:extLst>
        </xdr:cNvPr>
        <xdr:cNvSpPr txBox="1"/>
      </xdr:nvSpPr>
      <xdr:spPr>
        <a:xfrm>
          <a:off x="16370300" y="66913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40639</xdr:rowOff>
    </xdr:from>
    <xdr:to>
      <xdr:col>81</xdr:col>
      <xdr:colOff>101600</xdr:colOff>
      <xdr:row>39</xdr:row>
      <xdr:rowOff>142239</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5430500" y="6727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39</xdr:row>
      <xdr:rowOff>133366</xdr:rowOff>
    </xdr:from>
    <xdr:ext cx="469744"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5246428" y="68199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5800</xdr:rowOff>
    </xdr:from>
    <xdr:to>
      <xdr:col>76</xdr:col>
      <xdr:colOff>165100</xdr:colOff>
      <xdr:row>39</xdr:row>
      <xdr:rowOff>107400</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4541500" y="6692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123928</xdr:rowOff>
    </xdr:from>
    <xdr:ext cx="534377"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4325111" y="64675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4818</xdr:rowOff>
    </xdr:from>
    <xdr:to>
      <xdr:col>72</xdr:col>
      <xdr:colOff>38100</xdr:colOff>
      <xdr:row>39</xdr:row>
      <xdr:rowOff>106418</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3652500" y="6691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122945</xdr:rowOff>
    </xdr:from>
    <xdr:ext cx="534377"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3436111" y="64665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8361</xdr:rowOff>
    </xdr:from>
    <xdr:to>
      <xdr:col>67</xdr:col>
      <xdr:colOff>101600</xdr:colOff>
      <xdr:row>39</xdr:row>
      <xdr:rowOff>109961</xdr:rowOff>
    </xdr:to>
    <xdr:sp macro="" textlink="">
      <xdr:nvSpPr>
        <xdr:cNvPr id="545" name="楕円 544">
          <a:extLst>
            <a:ext uri="{FF2B5EF4-FFF2-40B4-BE49-F238E27FC236}">
              <a16:creationId xmlns:a16="http://schemas.microsoft.com/office/drawing/2014/main" id="{00000000-0008-0000-0600-000021020000}"/>
            </a:ext>
          </a:extLst>
        </xdr:cNvPr>
        <xdr:cNvSpPr/>
      </xdr:nvSpPr>
      <xdr:spPr>
        <a:xfrm>
          <a:off x="12763500" y="6694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126488</xdr:rowOff>
    </xdr:from>
    <xdr:ext cx="534377"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547111" y="6470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6" name="直線コネクタ 555">
          <a:extLst>
            <a:ext uri="{FF2B5EF4-FFF2-40B4-BE49-F238E27FC236}">
              <a16:creationId xmlns:a16="http://schemas.microsoft.com/office/drawing/2014/main" id="{00000000-0008-0000-0600-00002C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1" name="失業対策事業費グラフ枠">
          <a:extLst>
            <a:ext uri="{FF2B5EF4-FFF2-40B4-BE49-F238E27FC236}">
              <a16:creationId xmlns:a16="http://schemas.microsoft.com/office/drawing/2014/main" id="{00000000-0008-0000-0600-000031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3" name="失業対策事業費最小値テキスト">
          <a:extLst>
            <a:ext uri="{FF2B5EF4-FFF2-40B4-BE49-F238E27FC236}">
              <a16:creationId xmlns:a16="http://schemas.microsoft.com/office/drawing/2014/main" id="{00000000-0008-0000-0600-000033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5" name="失業対策事業費最大値テキスト">
          <a:extLst>
            <a:ext uri="{FF2B5EF4-FFF2-40B4-BE49-F238E27FC236}">
              <a16:creationId xmlns:a16="http://schemas.microsoft.com/office/drawing/2014/main" id="{00000000-0008-0000-0600-000035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8" name="失業対策事業費平均値テキスト">
          <a:extLst>
            <a:ext uri="{FF2B5EF4-FFF2-40B4-BE49-F238E27FC236}">
              <a16:creationId xmlns:a16="http://schemas.microsoft.com/office/drawing/2014/main" id="{00000000-0008-0000-0600-000038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9" name="フローチャート: 判断 568">
          <a:extLst>
            <a:ext uri="{FF2B5EF4-FFF2-40B4-BE49-F238E27FC236}">
              <a16:creationId xmlns:a16="http://schemas.microsoft.com/office/drawing/2014/main" id="{00000000-0008-0000-0600-000039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1" name="フローチャート: 判断 570">
          <a:extLst>
            <a:ext uri="{FF2B5EF4-FFF2-40B4-BE49-F238E27FC236}">
              <a16:creationId xmlns:a16="http://schemas.microsoft.com/office/drawing/2014/main" id="{00000000-0008-0000-0600-00003B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7" name="失業対策事業費該当値テキスト">
          <a:extLst>
            <a:ext uri="{FF2B5EF4-FFF2-40B4-BE49-F238E27FC236}">
              <a16:creationId xmlns:a16="http://schemas.microsoft.com/office/drawing/2014/main" id="{00000000-0008-0000-0600-00004B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4" name="楕円 593">
          <a:extLst>
            <a:ext uri="{FF2B5EF4-FFF2-40B4-BE49-F238E27FC236}">
              <a16:creationId xmlns:a16="http://schemas.microsoft.com/office/drawing/2014/main" id="{00000000-0008-0000-0600-000052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6" name="公債費グラフ枠">
          <a:extLst>
            <a:ext uri="{FF2B5EF4-FFF2-40B4-BE49-F238E27FC236}">
              <a16:creationId xmlns:a16="http://schemas.microsoft.com/office/drawing/2014/main" id="{00000000-0008-0000-0600-000068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165429</xdr:rowOff>
    </xdr:from>
    <xdr:to>
      <xdr:col>85</xdr:col>
      <xdr:colOff>126364</xdr:colOff>
      <xdr:row>78</xdr:row>
      <xdr:rowOff>65349</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flipV="1">
          <a:off x="16317595" y="12166929"/>
          <a:ext cx="1269" cy="1271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69176</xdr:rowOff>
    </xdr:from>
    <xdr:ext cx="534377" cy="259045"/>
    <xdr:sp macro="" textlink="">
      <xdr:nvSpPr>
        <xdr:cNvPr id="618" name="公債費最小値テキスト">
          <a:extLst>
            <a:ext uri="{FF2B5EF4-FFF2-40B4-BE49-F238E27FC236}">
              <a16:creationId xmlns:a16="http://schemas.microsoft.com/office/drawing/2014/main" id="{00000000-0008-0000-0600-00006A020000}"/>
            </a:ext>
          </a:extLst>
        </xdr:cNvPr>
        <xdr:cNvSpPr txBox="1"/>
      </xdr:nvSpPr>
      <xdr:spPr>
        <a:xfrm>
          <a:off x="16370300" y="13442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32,524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65349</xdr:rowOff>
    </xdr:from>
    <xdr:to>
      <xdr:col>86</xdr:col>
      <xdr:colOff>25400</xdr:colOff>
      <xdr:row>78</xdr:row>
      <xdr:rowOff>65349</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6230600" y="134384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112106</xdr:rowOff>
    </xdr:from>
    <xdr:ext cx="599010" cy="259045"/>
    <xdr:sp macro="" textlink="">
      <xdr:nvSpPr>
        <xdr:cNvPr id="620" name="公債費最大値テキスト">
          <a:extLst>
            <a:ext uri="{FF2B5EF4-FFF2-40B4-BE49-F238E27FC236}">
              <a16:creationId xmlns:a16="http://schemas.microsoft.com/office/drawing/2014/main" id="{00000000-0008-0000-0600-00006C020000}"/>
            </a:ext>
          </a:extLst>
        </xdr:cNvPr>
        <xdr:cNvSpPr txBox="1"/>
      </xdr:nvSpPr>
      <xdr:spPr>
        <a:xfrm>
          <a:off x="16370300" y="119421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588,745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165429</xdr:rowOff>
    </xdr:from>
    <xdr:to>
      <xdr:col>86</xdr:col>
      <xdr:colOff>25400</xdr:colOff>
      <xdr:row>70</xdr:row>
      <xdr:rowOff>165429</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6230600" y="12166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79457</xdr:rowOff>
    </xdr:from>
    <xdr:to>
      <xdr:col>85</xdr:col>
      <xdr:colOff>127000</xdr:colOff>
      <xdr:row>77</xdr:row>
      <xdr:rowOff>80545</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flipV="1">
          <a:off x="15481300" y="13281107"/>
          <a:ext cx="838200" cy="1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62627</xdr:rowOff>
    </xdr:from>
    <xdr:ext cx="534377" cy="259045"/>
    <xdr:sp macro="" textlink="">
      <xdr:nvSpPr>
        <xdr:cNvPr id="623" name="公債費平均値テキスト">
          <a:extLst>
            <a:ext uri="{FF2B5EF4-FFF2-40B4-BE49-F238E27FC236}">
              <a16:creationId xmlns:a16="http://schemas.microsoft.com/office/drawing/2014/main" id="{00000000-0008-0000-0600-00006F020000}"/>
            </a:ext>
          </a:extLst>
        </xdr:cNvPr>
        <xdr:cNvSpPr txBox="1"/>
      </xdr:nvSpPr>
      <xdr:spPr>
        <a:xfrm>
          <a:off x="16370300" y="132642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84200</xdr:rowOff>
    </xdr:from>
    <xdr:to>
      <xdr:col>85</xdr:col>
      <xdr:colOff>177800</xdr:colOff>
      <xdr:row>78</xdr:row>
      <xdr:rowOff>14350</xdr:rowOff>
    </xdr:to>
    <xdr:sp macro="" textlink="">
      <xdr:nvSpPr>
        <xdr:cNvPr id="624" name="フローチャート: 判断 623">
          <a:extLst>
            <a:ext uri="{FF2B5EF4-FFF2-40B4-BE49-F238E27FC236}">
              <a16:creationId xmlns:a16="http://schemas.microsoft.com/office/drawing/2014/main" id="{00000000-0008-0000-0600-000070020000}"/>
            </a:ext>
          </a:extLst>
        </xdr:cNvPr>
        <xdr:cNvSpPr/>
      </xdr:nvSpPr>
      <xdr:spPr>
        <a:xfrm>
          <a:off x="16268700" y="13285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80545</xdr:rowOff>
    </xdr:from>
    <xdr:to>
      <xdr:col>81</xdr:col>
      <xdr:colOff>50800</xdr:colOff>
      <xdr:row>77</xdr:row>
      <xdr:rowOff>85302</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flipV="1">
          <a:off x="14592300" y="13282195"/>
          <a:ext cx="889000" cy="47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83582</xdr:rowOff>
    </xdr:from>
    <xdr:to>
      <xdr:col>81</xdr:col>
      <xdr:colOff>101600</xdr:colOff>
      <xdr:row>78</xdr:row>
      <xdr:rowOff>13732</xdr:rowOff>
    </xdr:to>
    <xdr:sp macro="" textlink="">
      <xdr:nvSpPr>
        <xdr:cNvPr id="626" name="フローチャート: 判断 625">
          <a:extLst>
            <a:ext uri="{FF2B5EF4-FFF2-40B4-BE49-F238E27FC236}">
              <a16:creationId xmlns:a16="http://schemas.microsoft.com/office/drawing/2014/main" id="{00000000-0008-0000-0600-000072020000}"/>
            </a:ext>
          </a:extLst>
        </xdr:cNvPr>
        <xdr:cNvSpPr/>
      </xdr:nvSpPr>
      <xdr:spPr>
        <a:xfrm>
          <a:off x="15430500" y="13285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78</xdr:row>
      <xdr:rowOff>4859</xdr:rowOff>
    </xdr:from>
    <xdr:ext cx="534377"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5214111" y="133779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85302</xdr:rowOff>
    </xdr:from>
    <xdr:to>
      <xdr:col>76</xdr:col>
      <xdr:colOff>114300</xdr:colOff>
      <xdr:row>77</xdr:row>
      <xdr:rowOff>95634</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flipV="1">
          <a:off x="13703300" y="13286952"/>
          <a:ext cx="889000" cy="103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83063</xdr:rowOff>
    </xdr:from>
    <xdr:to>
      <xdr:col>76</xdr:col>
      <xdr:colOff>165100</xdr:colOff>
      <xdr:row>78</xdr:row>
      <xdr:rowOff>13213</xdr:rowOff>
    </xdr:to>
    <xdr:sp macro="" textlink="">
      <xdr:nvSpPr>
        <xdr:cNvPr id="629" name="フローチャート: 判断 628">
          <a:extLst>
            <a:ext uri="{FF2B5EF4-FFF2-40B4-BE49-F238E27FC236}">
              <a16:creationId xmlns:a16="http://schemas.microsoft.com/office/drawing/2014/main" id="{00000000-0008-0000-0600-000075020000}"/>
            </a:ext>
          </a:extLst>
        </xdr:cNvPr>
        <xdr:cNvSpPr/>
      </xdr:nvSpPr>
      <xdr:spPr>
        <a:xfrm>
          <a:off x="14541500" y="13284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78</xdr:row>
      <xdr:rowOff>4340</xdr:rowOff>
    </xdr:from>
    <xdr:ext cx="534377"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4325111" y="133774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95634</xdr:rowOff>
    </xdr:from>
    <xdr:to>
      <xdr:col>71</xdr:col>
      <xdr:colOff>177800</xdr:colOff>
      <xdr:row>77</xdr:row>
      <xdr:rowOff>113616</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flipV="1">
          <a:off x="12814300" y="13297284"/>
          <a:ext cx="889000" cy="179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88832</xdr:rowOff>
    </xdr:from>
    <xdr:to>
      <xdr:col>72</xdr:col>
      <xdr:colOff>38100</xdr:colOff>
      <xdr:row>78</xdr:row>
      <xdr:rowOff>18982</xdr:rowOff>
    </xdr:to>
    <xdr:sp macro="" textlink="">
      <xdr:nvSpPr>
        <xdr:cNvPr id="632" name="フローチャート: 判断 631">
          <a:extLst>
            <a:ext uri="{FF2B5EF4-FFF2-40B4-BE49-F238E27FC236}">
              <a16:creationId xmlns:a16="http://schemas.microsoft.com/office/drawing/2014/main" id="{00000000-0008-0000-0600-000078020000}"/>
            </a:ext>
          </a:extLst>
        </xdr:cNvPr>
        <xdr:cNvSpPr/>
      </xdr:nvSpPr>
      <xdr:spPr>
        <a:xfrm>
          <a:off x="13652500" y="13290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10109</xdr:rowOff>
    </xdr:from>
    <xdr:ext cx="534377"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3436111" y="133832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99155</xdr:rowOff>
    </xdr:from>
    <xdr:to>
      <xdr:col>67</xdr:col>
      <xdr:colOff>101600</xdr:colOff>
      <xdr:row>78</xdr:row>
      <xdr:rowOff>29305</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2763500" y="13300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20432</xdr:rowOff>
    </xdr:from>
    <xdr:ext cx="534377"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2547111" y="133935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28657</xdr:rowOff>
    </xdr:from>
    <xdr:to>
      <xdr:col>85</xdr:col>
      <xdr:colOff>177800</xdr:colOff>
      <xdr:row>77</xdr:row>
      <xdr:rowOff>130257</xdr:rowOff>
    </xdr:to>
    <xdr:sp macro="" textlink="">
      <xdr:nvSpPr>
        <xdr:cNvPr id="641" name="楕円 640">
          <a:extLst>
            <a:ext uri="{FF2B5EF4-FFF2-40B4-BE49-F238E27FC236}">
              <a16:creationId xmlns:a16="http://schemas.microsoft.com/office/drawing/2014/main" id="{00000000-0008-0000-0600-000081020000}"/>
            </a:ext>
          </a:extLst>
        </xdr:cNvPr>
        <xdr:cNvSpPr/>
      </xdr:nvSpPr>
      <xdr:spPr>
        <a:xfrm>
          <a:off x="16268700" y="132303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51534</xdr:rowOff>
    </xdr:from>
    <xdr:ext cx="599010" cy="259045"/>
    <xdr:sp macro="" textlink="">
      <xdr:nvSpPr>
        <xdr:cNvPr id="642" name="公債費該当値テキスト">
          <a:extLst>
            <a:ext uri="{FF2B5EF4-FFF2-40B4-BE49-F238E27FC236}">
              <a16:creationId xmlns:a16="http://schemas.microsoft.com/office/drawing/2014/main" id="{00000000-0008-0000-0600-000082020000}"/>
            </a:ext>
          </a:extLst>
        </xdr:cNvPr>
        <xdr:cNvSpPr txBox="1"/>
      </xdr:nvSpPr>
      <xdr:spPr>
        <a:xfrm>
          <a:off x="16370300" y="130817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101,353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29745</xdr:rowOff>
    </xdr:from>
    <xdr:to>
      <xdr:col>81</xdr:col>
      <xdr:colOff>101600</xdr:colOff>
      <xdr:row>77</xdr:row>
      <xdr:rowOff>131345</xdr:rowOff>
    </xdr:to>
    <xdr:sp macro="" textlink="">
      <xdr:nvSpPr>
        <xdr:cNvPr id="643" name="楕円 642">
          <a:extLst>
            <a:ext uri="{FF2B5EF4-FFF2-40B4-BE49-F238E27FC236}">
              <a16:creationId xmlns:a16="http://schemas.microsoft.com/office/drawing/2014/main" id="{00000000-0008-0000-0600-000083020000}"/>
            </a:ext>
          </a:extLst>
        </xdr:cNvPr>
        <xdr:cNvSpPr/>
      </xdr:nvSpPr>
      <xdr:spPr>
        <a:xfrm>
          <a:off x="15430500" y="13231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75</xdr:row>
      <xdr:rowOff>147872</xdr:rowOff>
    </xdr:from>
    <xdr:ext cx="599010"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5181795" y="130066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34502</xdr:rowOff>
    </xdr:from>
    <xdr:to>
      <xdr:col>76</xdr:col>
      <xdr:colOff>165100</xdr:colOff>
      <xdr:row>77</xdr:row>
      <xdr:rowOff>136102</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4541500" y="13236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152629</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4325111" y="130113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44834</xdr:rowOff>
    </xdr:from>
    <xdr:to>
      <xdr:col>72</xdr:col>
      <xdr:colOff>38100</xdr:colOff>
      <xdr:row>77</xdr:row>
      <xdr:rowOff>146434</xdr:rowOff>
    </xdr:to>
    <xdr:sp macro="" textlink="">
      <xdr:nvSpPr>
        <xdr:cNvPr id="647" name="楕円 646">
          <a:extLst>
            <a:ext uri="{FF2B5EF4-FFF2-40B4-BE49-F238E27FC236}">
              <a16:creationId xmlns:a16="http://schemas.microsoft.com/office/drawing/2014/main" id="{00000000-0008-0000-0600-000087020000}"/>
            </a:ext>
          </a:extLst>
        </xdr:cNvPr>
        <xdr:cNvSpPr/>
      </xdr:nvSpPr>
      <xdr:spPr>
        <a:xfrm>
          <a:off x="13652500" y="13246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162961</xdr:rowOff>
    </xdr:from>
    <xdr:ext cx="534377"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3436111" y="13021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62816</xdr:rowOff>
    </xdr:from>
    <xdr:to>
      <xdr:col>67</xdr:col>
      <xdr:colOff>101600</xdr:colOff>
      <xdr:row>77</xdr:row>
      <xdr:rowOff>164416</xdr:rowOff>
    </xdr:to>
    <xdr:sp macro="" textlink="">
      <xdr:nvSpPr>
        <xdr:cNvPr id="649" name="楕円 648">
          <a:extLst>
            <a:ext uri="{FF2B5EF4-FFF2-40B4-BE49-F238E27FC236}">
              <a16:creationId xmlns:a16="http://schemas.microsoft.com/office/drawing/2014/main" id="{00000000-0008-0000-0600-000089020000}"/>
            </a:ext>
          </a:extLst>
        </xdr:cNvPr>
        <xdr:cNvSpPr/>
      </xdr:nvSpPr>
      <xdr:spPr>
        <a:xfrm>
          <a:off x="12763500" y="13264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9493</xdr:rowOff>
    </xdr:from>
    <xdr:ext cx="534377"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547111" y="130396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3" name="積立金グラフ枠">
          <a:extLst>
            <a:ext uri="{FF2B5EF4-FFF2-40B4-BE49-F238E27FC236}">
              <a16:creationId xmlns:a16="http://schemas.microsoft.com/office/drawing/2014/main" id="{00000000-0008-0000-0600-0000A1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163291</xdr:rowOff>
    </xdr:from>
    <xdr:to>
      <xdr:col>85</xdr:col>
      <xdr:colOff>126364</xdr:colOff>
      <xdr:row>99</xdr:row>
      <xdr:rowOff>42774</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flipV="1">
          <a:off x="16317595" y="15593791"/>
          <a:ext cx="1269" cy="14225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46601</xdr:rowOff>
    </xdr:from>
    <xdr:ext cx="378565" cy="259045"/>
    <xdr:sp macro="" textlink="">
      <xdr:nvSpPr>
        <xdr:cNvPr id="675" name="積立金最小値テキスト">
          <a:extLst>
            <a:ext uri="{FF2B5EF4-FFF2-40B4-BE49-F238E27FC236}">
              <a16:creationId xmlns:a16="http://schemas.microsoft.com/office/drawing/2014/main" id="{00000000-0008-0000-0600-0000A3020000}"/>
            </a:ext>
          </a:extLst>
        </xdr:cNvPr>
        <xdr:cNvSpPr txBox="1"/>
      </xdr:nvSpPr>
      <xdr:spPr>
        <a:xfrm>
          <a:off x="16370300" y="1702015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42774</xdr:rowOff>
    </xdr:from>
    <xdr:to>
      <xdr:col>86</xdr:col>
      <xdr:colOff>25400</xdr:colOff>
      <xdr:row>99</xdr:row>
      <xdr:rowOff>42774</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6230600" y="170163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109968</xdr:rowOff>
    </xdr:from>
    <xdr:ext cx="599010" cy="259045"/>
    <xdr:sp macro="" textlink="">
      <xdr:nvSpPr>
        <xdr:cNvPr id="677" name="積立金最大値テキスト">
          <a:extLst>
            <a:ext uri="{FF2B5EF4-FFF2-40B4-BE49-F238E27FC236}">
              <a16:creationId xmlns:a16="http://schemas.microsoft.com/office/drawing/2014/main" id="{00000000-0008-0000-0600-0000A5020000}"/>
            </a:ext>
          </a:extLst>
        </xdr:cNvPr>
        <xdr:cNvSpPr txBox="1"/>
      </xdr:nvSpPr>
      <xdr:spPr>
        <a:xfrm>
          <a:off x="16370300" y="153690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747,616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163291</xdr:rowOff>
    </xdr:from>
    <xdr:to>
      <xdr:col>86</xdr:col>
      <xdr:colOff>25400</xdr:colOff>
      <xdr:row>90</xdr:row>
      <xdr:rowOff>163291</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6230600" y="155937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101975</xdr:rowOff>
    </xdr:from>
    <xdr:to>
      <xdr:col>85</xdr:col>
      <xdr:colOff>127000</xdr:colOff>
      <xdr:row>98</xdr:row>
      <xdr:rowOff>122775</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flipV="1">
          <a:off x="15481300" y="16904075"/>
          <a:ext cx="838200" cy="2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56289</xdr:rowOff>
    </xdr:from>
    <xdr:ext cx="534377" cy="259045"/>
    <xdr:sp macro="" textlink="">
      <xdr:nvSpPr>
        <xdr:cNvPr id="680" name="積立金平均値テキスト">
          <a:extLst>
            <a:ext uri="{FF2B5EF4-FFF2-40B4-BE49-F238E27FC236}">
              <a16:creationId xmlns:a16="http://schemas.microsoft.com/office/drawing/2014/main" id="{00000000-0008-0000-0600-0000A8020000}"/>
            </a:ext>
          </a:extLst>
        </xdr:cNvPr>
        <xdr:cNvSpPr txBox="1"/>
      </xdr:nvSpPr>
      <xdr:spPr>
        <a:xfrm>
          <a:off x="16370300" y="168583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77862</xdr:rowOff>
    </xdr:from>
    <xdr:to>
      <xdr:col>85</xdr:col>
      <xdr:colOff>177800</xdr:colOff>
      <xdr:row>99</xdr:row>
      <xdr:rowOff>8012</xdr:rowOff>
    </xdr:to>
    <xdr:sp macro="" textlink="">
      <xdr:nvSpPr>
        <xdr:cNvPr id="681" name="フローチャート: 判断 680">
          <a:extLst>
            <a:ext uri="{FF2B5EF4-FFF2-40B4-BE49-F238E27FC236}">
              <a16:creationId xmlns:a16="http://schemas.microsoft.com/office/drawing/2014/main" id="{00000000-0008-0000-0600-0000A9020000}"/>
            </a:ext>
          </a:extLst>
        </xdr:cNvPr>
        <xdr:cNvSpPr/>
      </xdr:nvSpPr>
      <xdr:spPr>
        <a:xfrm>
          <a:off x="16268700" y="168799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119107</xdr:rowOff>
    </xdr:from>
    <xdr:to>
      <xdr:col>81</xdr:col>
      <xdr:colOff>50800</xdr:colOff>
      <xdr:row>98</xdr:row>
      <xdr:rowOff>122775</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a:off x="14592300" y="16921207"/>
          <a:ext cx="889000" cy="3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79449</xdr:rowOff>
    </xdr:from>
    <xdr:to>
      <xdr:col>81</xdr:col>
      <xdr:colOff>101600</xdr:colOff>
      <xdr:row>99</xdr:row>
      <xdr:rowOff>9599</xdr:rowOff>
    </xdr:to>
    <xdr:sp macro="" textlink="">
      <xdr:nvSpPr>
        <xdr:cNvPr id="683" name="フローチャート: 判断 682">
          <a:extLst>
            <a:ext uri="{FF2B5EF4-FFF2-40B4-BE49-F238E27FC236}">
              <a16:creationId xmlns:a16="http://schemas.microsoft.com/office/drawing/2014/main" id="{00000000-0008-0000-0600-0000AB020000}"/>
            </a:ext>
          </a:extLst>
        </xdr:cNvPr>
        <xdr:cNvSpPr/>
      </xdr:nvSpPr>
      <xdr:spPr>
        <a:xfrm>
          <a:off x="15430500" y="16881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99</xdr:row>
      <xdr:rowOff>726</xdr:rowOff>
    </xdr:from>
    <xdr:ext cx="534377" cy="259045"/>
    <xdr:sp macro="" textlink="">
      <xdr:nvSpPr>
        <xdr:cNvPr id="684" name="テキスト ボックス 683">
          <a:extLst>
            <a:ext uri="{FF2B5EF4-FFF2-40B4-BE49-F238E27FC236}">
              <a16:creationId xmlns:a16="http://schemas.microsoft.com/office/drawing/2014/main" id="{00000000-0008-0000-0600-0000AC020000}"/>
            </a:ext>
          </a:extLst>
        </xdr:cNvPr>
        <xdr:cNvSpPr txBox="1"/>
      </xdr:nvSpPr>
      <xdr:spPr>
        <a:xfrm>
          <a:off x="15214111" y="16974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87644</xdr:rowOff>
    </xdr:from>
    <xdr:to>
      <xdr:col>76</xdr:col>
      <xdr:colOff>114300</xdr:colOff>
      <xdr:row>98</xdr:row>
      <xdr:rowOff>119107</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a:off x="13703300" y="16889744"/>
          <a:ext cx="889000" cy="314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81347</xdr:rowOff>
    </xdr:from>
    <xdr:to>
      <xdr:col>76</xdr:col>
      <xdr:colOff>165100</xdr:colOff>
      <xdr:row>99</xdr:row>
      <xdr:rowOff>11497</xdr:rowOff>
    </xdr:to>
    <xdr:sp macro="" textlink="">
      <xdr:nvSpPr>
        <xdr:cNvPr id="686" name="フローチャート: 判断 685">
          <a:extLst>
            <a:ext uri="{FF2B5EF4-FFF2-40B4-BE49-F238E27FC236}">
              <a16:creationId xmlns:a16="http://schemas.microsoft.com/office/drawing/2014/main" id="{00000000-0008-0000-0600-0000AE020000}"/>
            </a:ext>
          </a:extLst>
        </xdr:cNvPr>
        <xdr:cNvSpPr/>
      </xdr:nvSpPr>
      <xdr:spPr>
        <a:xfrm>
          <a:off x="14541500" y="16883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99</xdr:row>
      <xdr:rowOff>2624</xdr:rowOff>
    </xdr:from>
    <xdr:ext cx="534377"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4325111" y="169761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87644</xdr:rowOff>
    </xdr:from>
    <xdr:to>
      <xdr:col>71</xdr:col>
      <xdr:colOff>177800</xdr:colOff>
      <xdr:row>98</xdr:row>
      <xdr:rowOff>142500</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flipV="1">
          <a:off x="12814300" y="16889744"/>
          <a:ext cx="889000" cy="548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72574</xdr:rowOff>
    </xdr:from>
    <xdr:to>
      <xdr:col>72</xdr:col>
      <xdr:colOff>38100</xdr:colOff>
      <xdr:row>99</xdr:row>
      <xdr:rowOff>2724</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3652500" y="16874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165301</xdr:rowOff>
    </xdr:from>
    <xdr:ext cx="534377"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3436111" y="169674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104654</xdr:rowOff>
    </xdr:from>
    <xdr:to>
      <xdr:col>67</xdr:col>
      <xdr:colOff>101600</xdr:colOff>
      <xdr:row>99</xdr:row>
      <xdr:rowOff>34804</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2763500" y="16906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99</xdr:row>
      <xdr:rowOff>25931</xdr:rowOff>
    </xdr:from>
    <xdr:ext cx="534377"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2547111" y="16999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51175</xdr:rowOff>
    </xdr:from>
    <xdr:to>
      <xdr:col>85</xdr:col>
      <xdr:colOff>177800</xdr:colOff>
      <xdr:row>98</xdr:row>
      <xdr:rowOff>152775</xdr:rowOff>
    </xdr:to>
    <xdr:sp macro="" textlink="">
      <xdr:nvSpPr>
        <xdr:cNvPr id="698" name="楕円 697">
          <a:extLst>
            <a:ext uri="{FF2B5EF4-FFF2-40B4-BE49-F238E27FC236}">
              <a16:creationId xmlns:a16="http://schemas.microsoft.com/office/drawing/2014/main" id="{00000000-0008-0000-0600-0000BA020000}"/>
            </a:ext>
          </a:extLst>
        </xdr:cNvPr>
        <xdr:cNvSpPr/>
      </xdr:nvSpPr>
      <xdr:spPr>
        <a:xfrm>
          <a:off x="16268700" y="16853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10552</xdr:rowOff>
    </xdr:from>
    <xdr:ext cx="534377" cy="259045"/>
    <xdr:sp macro="" textlink="">
      <xdr:nvSpPr>
        <xdr:cNvPr id="699" name="積立金該当値テキスト">
          <a:extLst>
            <a:ext uri="{FF2B5EF4-FFF2-40B4-BE49-F238E27FC236}">
              <a16:creationId xmlns:a16="http://schemas.microsoft.com/office/drawing/2014/main" id="{00000000-0008-0000-0600-0000BB020000}"/>
            </a:ext>
          </a:extLst>
        </xdr:cNvPr>
        <xdr:cNvSpPr txBox="1"/>
      </xdr:nvSpPr>
      <xdr:spPr>
        <a:xfrm>
          <a:off x="16370300" y="166412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71975</xdr:rowOff>
    </xdr:from>
    <xdr:to>
      <xdr:col>81</xdr:col>
      <xdr:colOff>101600</xdr:colOff>
      <xdr:row>99</xdr:row>
      <xdr:rowOff>2125</xdr:rowOff>
    </xdr:to>
    <xdr:sp macro="" textlink="">
      <xdr:nvSpPr>
        <xdr:cNvPr id="700" name="楕円 699">
          <a:extLst>
            <a:ext uri="{FF2B5EF4-FFF2-40B4-BE49-F238E27FC236}">
              <a16:creationId xmlns:a16="http://schemas.microsoft.com/office/drawing/2014/main" id="{00000000-0008-0000-0600-0000BC020000}"/>
            </a:ext>
          </a:extLst>
        </xdr:cNvPr>
        <xdr:cNvSpPr/>
      </xdr:nvSpPr>
      <xdr:spPr>
        <a:xfrm>
          <a:off x="15430500" y="16874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18652</xdr:rowOff>
    </xdr:from>
    <xdr:ext cx="534377"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5214111" y="16649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68307</xdr:rowOff>
    </xdr:from>
    <xdr:to>
      <xdr:col>76</xdr:col>
      <xdr:colOff>165100</xdr:colOff>
      <xdr:row>98</xdr:row>
      <xdr:rowOff>169907</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4541500" y="168704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14984</xdr:rowOff>
    </xdr:from>
    <xdr:ext cx="534377"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4325111" y="166456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36844</xdr:rowOff>
    </xdr:from>
    <xdr:to>
      <xdr:col>72</xdr:col>
      <xdr:colOff>38100</xdr:colOff>
      <xdr:row>98</xdr:row>
      <xdr:rowOff>138444</xdr:rowOff>
    </xdr:to>
    <xdr:sp macro="" textlink="">
      <xdr:nvSpPr>
        <xdr:cNvPr id="704" name="楕円 703">
          <a:extLst>
            <a:ext uri="{FF2B5EF4-FFF2-40B4-BE49-F238E27FC236}">
              <a16:creationId xmlns:a16="http://schemas.microsoft.com/office/drawing/2014/main" id="{00000000-0008-0000-0600-0000C0020000}"/>
            </a:ext>
          </a:extLst>
        </xdr:cNvPr>
        <xdr:cNvSpPr/>
      </xdr:nvSpPr>
      <xdr:spPr>
        <a:xfrm>
          <a:off x="13652500" y="16838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154971</xdr:rowOff>
    </xdr:from>
    <xdr:ext cx="534377"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3436111" y="16614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91700</xdr:rowOff>
    </xdr:from>
    <xdr:to>
      <xdr:col>67</xdr:col>
      <xdr:colOff>101600</xdr:colOff>
      <xdr:row>99</xdr:row>
      <xdr:rowOff>21850</xdr:rowOff>
    </xdr:to>
    <xdr:sp macro="" textlink="">
      <xdr:nvSpPr>
        <xdr:cNvPr id="706" name="楕円 705">
          <a:extLst>
            <a:ext uri="{FF2B5EF4-FFF2-40B4-BE49-F238E27FC236}">
              <a16:creationId xmlns:a16="http://schemas.microsoft.com/office/drawing/2014/main" id="{00000000-0008-0000-0600-0000C2020000}"/>
            </a:ext>
          </a:extLst>
        </xdr:cNvPr>
        <xdr:cNvSpPr/>
      </xdr:nvSpPr>
      <xdr:spPr>
        <a:xfrm>
          <a:off x="12763500" y="16893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38377</xdr:rowOff>
    </xdr:from>
    <xdr:ext cx="534377"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2547111" y="16669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2" name="投資及び出資金グラフ枠">
          <a:extLst>
            <a:ext uri="{FF2B5EF4-FFF2-40B4-BE49-F238E27FC236}">
              <a16:creationId xmlns:a16="http://schemas.microsoft.com/office/drawing/2014/main" id="{00000000-0008-0000-0600-0000DC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13088</xdr:rowOff>
    </xdr:from>
    <xdr:to>
      <xdr:col>116</xdr:col>
      <xdr:colOff>62864</xdr:colOff>
      <xdr:row>39</xdr:row>
      <xdr:rowOff>98878</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flipV="1">
          <a:off x="22159595" y="5328038"/>
          <a:ext cx="1269" cy="14573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34" name="投資及び出資金最小値テキスト">
          <a:extLst>
            <a:ext uri="{FF2B5EF4-FFF2-40B4-BE49-F238E27FC236}">
              <a16:creationId xmlns:a16="http://schemas.microsoft.com/office/drawing/2014/main" id="{00000000-0008-0000-0600-0000DE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131215</xdr:rowOff>
    </xdr:from>
    <xdr:ext cx="534377" cy="259045"/>
    <xdr:sp macro="" textlink="">
      <xdr:nvSpPr>
        <xdr:cNvPr id="736" name="投資及び出資金最大値テキスト">
          <a:extLst>
            <a:ext uri="{FF2B5EF4-FFF2-40B4-BE49-F238E27FC236}">
              <a16:creationId xmlns:a16="http://schemas.microsoft.com/office/drawing/2014/main" id="{00000000-0008-0000-0600-0000E0020000}"/>
            </a:ext>
          </a:extLst>
        </xdr:cNvPr>
        <xdr:cNvSpPr txBox="1"/>
      </xdr:nvSpPr>
      <xdr:spPr>
        <a:xfrm>
          <a:off x="22212300" y="51032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44,627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13088</xdr:rowOff>
    </xdr:from>
    <xdr:to>
      <xdr:col>116</xdr:col>
      <xdr:colOff>152400</xdr:colOff>
      <xdr:row>31</xdr:row>
      <xdr:rowOff>13088</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22072600" y="53280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168046</xdr:rowOff>
    </xdr:from>
    <xdr:to>
      <xdr:col>116</xdr:col>
      <xdr:colOff>63500</xdr:colOff>
      <xdr:row>39</xdr:row>
      <xdr:rowOff>7079</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flipV="1">
          <a:off x="21323300" y="6683146"/>
          <a:ext cx="838200" cy="104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109230</xdr:rowOff>
    </xdr:from>
    <xdr:ext cx="469744" cy="259045"/>
    <xdr:sp macro="" textlink="">
      <xdr:nvSpPr>
        <xdr:cNvPr id="739" name="投資及び出資金平均値テキスト">
          <a:extLst>
            <a:ext uri="{FF2B5EF4-FFF2-40B4-BE49-F238E27FC236}">
              <a16:creationId xmlns:a16="http://schemas.microsoft.com/office/drawing/2014/main" id="{00000000-0008-0000-0600-0000E3020000}"/>
            </a:ext>
          </a:extLst>
        </xdr:cNvPr>
        <xdr:cNvSpPr txBox="1"/>
      </xdr:nvSpPr>
      <xdr:spPr>
        <a:xfrm>
          <a:off x="22212300" y="64528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86353</xdr:rowOff>
    </xdr:from>
    <xdr:to>
      <xdr:col>116</xdr:col>
      <xdr:colOff>114300</xdr:colOff>
      <xdr:row>39</xdr:row>
      <xdr:rowOff>16503</xdr:rowOff>
    </xdr:to>
    <xdr:sp macro="" textlink="">
      <xdr:nvSpPr>
        <xdr:cNvPr id="740" name="フローチャート: 判断 739">
          <a:extLst>
            <a:ext uri="{FF2B5EF4-FFF2-40B4-BE49-F238E27FC236}">
              <a16:creationId xmlns:a16="http://schemas.microsoft.com/office/drawing/2014/main" id="{00000000-0008-0000-0600-0000E4020000}"/>
            </a:ext>
          </a:extLst>
        </xdr:cNvPr>
        <xdr:cNvSpPr/>
      </xdr:nvSpPr>
      <xdr:spPr>
        <a:xfrm>
          <a:off x="22110700" y="6601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7079</xdr:rowOff>
    </xdr:from>
    <xdr:to>
      <xdr:col>111</xdr:col>
      <xdr:colOff>177800</xdr:colOff>
      <xdr:row>39</xdr:row>
      <xdr:rowOff>18281</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flipV="1">
          <a:off x="20434300" y="6693629"/>
          <a:ext cx="889000" cy="112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71918</xdr:rowOff>
    </xdr:from>
    <xdr:to>
      <xdr:col>112</xdr:col>
      <xdr:colOff>38100</xdr:colOff>
      <xdr:row>39</xdr:row>
      <xdr:rowOff>2068</xdr:rowOff>
    </xdr:to>
    <xdr:sp macro="" textlink="">
      <xdr:nvSpPr>
        <xdr:cNvPr id="742" name="フローチャート: 判断 741">
          <a:extLst>
            <a:ext uri="{FF2B5EF4-FFF2-40B4-BE49-F238E27FC236}">
              <a16:creationId xmlns:a16="http://schemas.microsoft.com/office/drawing/2014/main" id="{00000000-0008-0000-0600-0000E6020000}"/>
            </a:ext>
          </a:extLst>
        </xdr:cNvPr>
        <xdr:cNvSpPr/>
      </xdr:nvSpPr>
      <xdr:spPr>
        <a:xfrm>
          <a:off x="21272500" y="6587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18595</xdr:rowOff>
    </xdr:from>
    <xdr:ext cx="469744"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21088428" y="63622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18281</xdr:rowOff>
    </xdr:from>
    <xdr:to>
      <xdr:col>107</xdr:col>
      <xdr:colOff>50800</xdr:colOff>
      <xdr:row>39</xdr:row>
      <xdr:rowOff>30038</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flipV="1">
          <a:off x="19545300" y="6704831"/>
          <a:ext cx="889000" cy="117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93929</xdr:rowOff>
    </xdr:from>
    <xdr:to>
      <xdr:col>107</xdr:col>
      <xdr:colOff>101600</xdr:colOff>
      <xdr:row>39</xdr:row>
      <xdr:rowOff>24079</xdr:rowOff>
    </xdr:to>
    <xdr:sp macro="" textlink="">
      <xdr:nvSpPr>
        <xdr:cNvPr id="745" name="フローチャート: 判断 744">
          <a:extLst>
            <a:ext uri="{FF2B5EF4-FFF2-40B4-BE49-F238E27FC236}">
              <a16:creationId xmlns:a16="http://schemas.microsoft.com/office/drawing/2014/main" id="{00000000-0008-0000-0600-0000E9020000}"/>
            </a:ext>
          </a:extLst>
        </xdr:cNvPr>
        <xdr:cNvSpPr/>
      </xdr:nvSpPr>
      <xdr:spPr>
        <a:xfrm>
          <a:off x="20383500" y="6609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40606</xdr:rowOff>
    </xdr:from>
    <xdr:ext cx="469744"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0199428" y="6384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79252</xdr:rowOff>
    </xdr:from>
    <xdr:to>
      <xdr:col>102</xdr:col>
      <xdr:colOff>114300</xdr:colOff>
      <xdr:row>39</xdr:row>
      <xdr:rowOff>30038</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a:off x="18656300" y="6594352"/>
          <a:ext cx="889000" cy="122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101016</xdr:rowOff>
    </xdr:from>
    <xdr:to>
      <xdr:col>102</xdr:col>
      <xdr:colOff>165100</xdr:colOff>
      <xdr:row>39</xdr:row>
      <xdr:rowOff>31166</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19494500" y="6616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47693</xdr:rowOff>
    </xdr:from>
    <xdr:ext cx="469744"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19310428" y="63913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91708</xdr:rowOff>
    </xdr:from>
    <xdr:to>
      <xdr:col>98</xdr:col>
      <xdr:colOff>38100</xdr:colOff>
      <xdr:row>39</xdr:row>
      <xdr:rowOff>21858</xdr:rowOff>
    </xdr:to>
    <xdr:sp macro=""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18605500" y="6606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39</xdr:row>
      <xdr:rowOff>12985</xdr:rowOff>
    </xdr:from>
    <xdr:ext cx="469744"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18421428" y="66995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117246</xdr:rowOff>
    </xdr:from>
    <xdr:to>
      <xdr:col>116</xdr:col>
      <xdr:colOff>114300</xdr:colOff>
      <xdr:row>39</xdr:row>
      <xdr:rowOff>47396</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22110700" y="6632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64779</xdr:rowOff>
    </xdr:from>
    <xdr:ext cx="469744" cy="259045"/>
    <xdr:sp macro="" textlink="">
      <xdr:nvSpPr>
        <xdr:cNvPr id="758" name="投資及び出資金該当値テキスト">
          <a:extLst>
            <a:ext uri="{FF2B5EF4-FFF2-40B4-BE49-F238E27FC236}">
              <a16:creationId xmlns:a16="http://schemas.microsoft.com/office/drawing/2014/main" id="{00000000-0008-0000-0600-0000F6020000}"/>
            </a:ext>
          </a:extLst>
        </xdr:cNvPr>
        <xdr:cNvSpPr txBox="1"/>
      </xdr:nvSpPr>
      <xdr:spPr>
        <a:xfrm>
          <a:off x="22212300" y="65798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127729</xdr:rowOff>
    </xdr:from>
    <xdr:to>
      <xdr:col>112</xdr:col>
      <xdr:colOff>38100</xdr:colOff>
      <xdr:row>39</xdr:row>
      <xdr:rowOff>57879</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21272500" y="6642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39</xdr:row>
      <xdr:rowOff>49006</xdr:rowOff>
    </xdr:from>
    <xdr:ext cx="469744"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21088428" y="67355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138931</xdr:rowOff>
    </xdr:from>
    <xdr:to>
      <xdr:col>107</xdr:col>
      <xdr:colOff>101600</xdr:colOff>
      <xdr:row>39</xdr:row>
      <xdr:rowOff>69081</xdr:rowOff>
    </xdr:to>
    <xdr:sp macro="" textlink="">
      <xdr:nvSpPr>
        <xdr:cNvPr id="761" name="楕円 760">
          <a:extLst>
            <a:ext uri="{FF2B5EF4-FFF2-40B4-BE49-F238E27FC236}">
              <a16:creationId xmlns:a16="http://schemas.microsoft.com/office/drawing/2014/main" id="{00000000-0008-0000-0600-0000F9020000}"/>
            </a:ext>
          </a:extLst>
        </xdr:cNvPr>
        <xdr:cNvSpPr/>
      </xdr:nvSpPr>
      <xdr:spPr>
        <a:xfrm>
          <a:off x="20383500" y="66540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39</xdr:row>
      <xdr:rowOff>60208</xdr:rowOff>
    </xdr:from>
    <xdr:ext cx="469744"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0199428" y="67467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150688</xdr:rowOff>
    </xdr:from>
    <xdr:to>
      <xdr:col>102</xdr:col>
      <xdr:colOff>165100</xdr:colOff>
      <xdr:row>39</xdr:row>
      <xdr:rowOff>80838</xdr:rowOff>
    </xdr:to>
    <xdr:sp macro="" textlink="">
      <xdr:nvSpPr>
        <xdr:cNvPr id="763" name="楕円 762">
          <a:extLst>
            <a:ext uri="{FF2B5EF4-FFF2-40B4-BE49-F238E27FC236}">
              <a16:creationId xmlns:a16="http://schemas.microsoft.com/office/drawing/2014/main" id="{00000000-0008-0000-0600-0000FB020000}"/>
            </a:ext>
          </a:extLst>
        </xdr:cNvPr>
        <xdr:cNvSpPr/>
      </xdr:nvSpPr>
      <xdr:spPr>
        <a:xfrm>
          <a:off x="19494500" y="6665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39</xdr:row>
      <xdr:rowOff>71965</xdr:rowOff>
    </xdr:from>
    <xdr:ext cx="469744"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9310428" y="67585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28452</xdr:rowOff>
    </xdr:from>
    <xdr:to>
      <xdr:col>98</xdr:col>
      <xdr:colOff>38100</xdr:colOff>
      <xdr:row>38</xdr:row>
      <xdr:rowOff>130052</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18605500" y="6543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146579</xdr:rowOff>
    </xdr:from>
    <xdr:ext cx="469744"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8421428" y="63187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6" name="直線コネクタ 775">
          <a:extLst>
            <a:ext uri="{FF2B5EF4-FFF2-40B4-BE49-F238E27FC236}">
              <a16:creationId xmlns:a16="http://schemas.microsoft.com/office/drawing/2014/main" id="{00000000-0008-0000-0600-000008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53</xdr:row>
      <xdr:rowOff>168927</xdr:rowOff>
    </xdr:from>
    <xdr:ext cx="595419" cy="259045"/>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7692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51</xdr:row>
      <xdr:rowOff>130827</xdr:rowOff>
    </xdr:from>
    <xdr:ext cx="595419"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7692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49</xdr:row>
      <xdr:rowOff>92727</xdr:rowOff>
    </xdr:from>
    <xdr:ext cx="595419"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7692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9" name="貸付金グラフ枠">
          <a:extLst>
            <a:ext uri="{FF2B5EF4-FFF2-40B4-BE49-F238E27FC236}">
              <a16:creationId xmlns:a16="http://schemas.microsoft.com/office/drawing/2014/main" id="{00000000-0008-0000-0600-000015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99078</xdr:rowOff>
    </xdr:from>
    <xdr:to>
      <xdr:col>116</xdr:col>
      <xdr:colOff>62864</xdr:colOff>
      <xdr:row>59</xdr:row>
      <xdr:rowOff>44450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flipV="1">
          <a:off x="22159595" y="8671578"/>
          <a:ext cx="1269" cy="14884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91" name="貸付金最小値テキスト">
          <a:extLst>
            <a:ext uri="{FF2B5EF4-FFF2-40B4-BE49-F238E27FC236}">
              <a16:creationId xmlns:a16="http://schemas.microsoft.com/office/drawing/2014/main" id="{00000000-0008-0000-0600-000017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45755</xdr:rowOff>
    </xdr:from>
    <xdr:ext cx="599010" cy="259045"/>
    <xdr:sp macro="" textlink="">
      <xdr:nvSpPr>
        <xdr:cNvPr id="793" name="貸付金最大値テキスト">
          <a:extLst>
            <a:ext uri="{FF2B5EF4-FFF2-40B4-BE49-F238E27FC236}">
              <a16:creationId xmlns:a16="http://schemas.microsoft.com/office/drawing/2014/main" id="{00000000-0008-0000-0600-000019030000}"/>
            </a:ext>
          </a:extLst>
        </xdr:cNvPr>
        <xdr:cNvSpPr txBox="1"/>
      </xdr:nvSpPr>
      <xdr:spPr>
        <a:xfrm>
          <a:off x="22212300" y="84468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195,331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99078</xdr:rowOff>
    </xdr:from>
    <xdr:to>
      <xdr:col>116</xdr:col>
      <xdr:colOff>152400</xdr:colOff>
      <xdr:row>50</xdr:row>
      <xdr:rowOff>99078</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22072600" y="86715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56</xdr:row>
      <xdr:rowOff>31572</xdr:rowOff>
    </xdr:from>
    <xdr:to>
      <xdr:col>116</xdr:col>
      <xdr:colOff>63500</xdr:colOff>
      <xdr:row>57</xdr:row>
      <xdr:rowOff>55141</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flipV="1">
          <a:off x="21323300" y="9632772"/>
          <a:ext cx="838200" cy="1950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84731</xdr:rowOff>
    </xdr:from>
    <xdr:ext cx="469744" cy="259045"/>
    <xdr:sp macro="" textlink="">
      <xdr:nvSpPr>
        <xdr:cNvPr id="796" name="貸付金平均値テキスト">
          <a:extLst>
            <a:ext uri="{FF2B5EF4-FFF2-40B4-BE49-F238E27FC236}">
              <a16:creationId xmlns:a16="http://schemas.microsoft.com/office/drawing/2014/main" id="{00000000-0008-0000-0600-00001C030000}"/>
            </a:ext>
          </a:extLst>
        </xdr:cNvPr>
        <xdr:cNvSpPr txBox="1"/>
      </xdr:nvSpPr>
      <xdr:spPr>
        <a:xfrm>
          <a:off x="22212300" y="100288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106304</xdr:rowOff>
    </xdr:from>
    <xdr:to>
      <xdr:col>116</xdr:col>
      <xdr:colOff>114300</xdr:colOff>
      <xdr:row>59</xdr:row>
      <xdr:rowOff>36454</xdr:rowOff>
    </xdr:to>
    <xdr:sp macro="" textlink="">
      <xdr:nvSpPr>
        <xdr:cNvPr id="797" name="フローチャート: 判断 796">
          <a:extLst>
            <a:ext uri="{FF2B5EF4-FFF2-40B4-BE49-F238E27FC236}">
              <a16:creationId xmlns:a16="http://schemas.microsoft.com/office/drawing/2014/main" id="{00000000-0008-0000-0600-00001D030000}"/>
            </a:ext>
          </a:extLst>
        </xdr:cNvPr>
        <xdr:cNvSpPr/>
      </xdr:nvSpPr>
      <xdr:spPr>
        <a:xfrm>
          <a:off x="22110700" y="1005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57</xdr:row>
      <xdr:rowOff>55141</xdr:rowOff>
    </xdr:from>
    <xdr:to>
      <xdr:col>111</xdr:col>
      <xdr:colOff>177800</xdr:colOff>
      <xdr:row>59</xdr:row>
      <xdr:rowOff>41852</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flipV="1">
          <a:off x="20434300" y="9827791"/>
          <a:ext cx="889000" cy="3296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119190</xdr:rowOff>
    </xdr:from>
    <xdr:to>
      <xdr:col>112</xdr:col>
      <xdr:colOff>38100</xdr:colOff>
      <xdr:row>59</xdr:row>
      <xdr:rowOff>49340</xdr:rowOff>
    </xdr:to>
    <xdr:sp macro="" textlink="">
      <xdr:nvSpPr>
        <xdr:cNvPr id="799" name="フローチャート: 判断 798">
          <a:extLst>
            <a:ext uri="{FF2B5EF4-FFF2-40B4-BE49-F238E27FC236}">
              <a16:creationId xmlns:a16="http://schemas.microsoft.com/office/drawing/2014/main" id="{00000000-0008-0000-0600-00001F030000}"/>
            </a:ext>
          </a:extLst>
        </xdr:cNvPr>
        <xdr:cNvSpPr/>
      </xdr:nvSpPr>
      <xdr:spPr>
        <a:xfrm>
          <a:off x="21272500" y="10063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59</xdr:row>
      <xdr:rowOff>40467</xdr:rowOff>
    </xdr:from>
    <xdr:ext cx="469744"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21088428" y="101560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41852</xdr:rowOff>
    </xdr:from>
    <xdr:to>
      <xdr:col>107</xdr:col>
      <xdr:colOff>50800</xdr:colOff>
      <xdr:row>59</xdr:row>
      <xdr:rowOff>41882</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flipV="1">
          <a:off x="19545300" y="10157402"/>
          <a:ext cx="889000" cy="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119997</xdr:rowOff>
    </xdr:from>
    <xdr:to>
      <xdr:col>107</xdr:col>
      <xdr:colOff>101600</xdr:colOff>
      <xdr:row>59</xdr:row>
      <xdr:rowOff>50147</xdr:rowOff>
    </xdr:to>
    <xdr:sp macro="" textlink="">
      <xdr:nvSpPr>
        <xdr:cNvPr id="802" name="フローチャート: 判断 801">
          <a:extLst>
            <a:ext uri="{FF2B5EF4-FFF2-40B4-BE49-F238E27FC236}">
              <a16:creationId xmlns:a16="http://schemas.microsoft.com/office/drawing/2014/main" id="{00000000-0008-0000-0600-000022030000}"/>
            </a:ext>
          </a:extLst>
        </xdr:cNvPr>
        <xdr:cNvSpPr/>
      </xdr:nvSpPr>
      <xdr:spPr>
        <a:xfrm>
          <a:off x="20383500" y="10064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66674</xdr:rowOff>
    </xdr:from>
    <xdr:ext cx="469744"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20199428" y="98393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41349</xdr:rowOff>
    </xdr:from>
    <xdr:to>
      <xdr:col>102</xdr:col>
      <xdr:colOff>114300</xdr:colOff>
      <xdr:row>59</xdr:row>
      <xdr:rowOff>41882</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a:off x="18656300" y="10156899"/>
          <a:ext cx="889000" cy="5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122344</xdr:rowOff>
    </xdr:from>
    <xdr:to>
      <xdr:col>102</xdr:col>
      <xdr:colOff>165100</xdr:colOff>
      <xdr:row>59</xdr:row>
      <xdr:rowOff>52494</xdr:rowOff>
    </xdr:to>
    <xdr:sp macro="" textlink="">
      <xdr:nvSpPr>
        <xdr:cNvPr id="805" name="フローチャート: 判断 804">
          <a:extLst>
            <a:ext uri="{FF2B5EF4-FFF2-40B4-BE49-F238E27FC236}">
              <a16:creationId xmlns:a16="http://schemas.microsoft.com/office/drawing/2014/main" id="{00000000-0008-0000-0600-000025030000}"/>
            </a:ext>
          </a:extLst>
        </xdr:cNvPr>
        <xdr:cNvSpPr/>
      </xdr:nvSpPr>
      <xdr:spPr>
        <a:xfrm>
          <a:off x="19494500" y="10066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69021</xdr:rowOff>
    </xdr:from>
    <xdr:ext cx="469744"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19310428" y="98416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117185</xdr:rowOff>
    </xdr:from>
    <xdr:to>
      <xdr:col>98</xdr:col>
      <xdr:colOff>38100</xdr:colOff>
      <xdr:row>59</xdr:row>
      <xdr:rowOff>47335</xdr:rowOff>
    </xdr:to>
    <xdr:sp macro="" textlink="">
      <xdr:nvSpPr>
        <xdr:cNvPr id="807" name="フローチャート: 判断 806">
          <a:extLst>
            <a:ext uri="{FF2B5EF4-FFF2-40B4-BE49-F238E27FC236}">
              <a16:creationId xmlns:a16="http://schemas.microsoft.com/office/drawing/2014/main" id="{00000000-0008-0000-0600-000027030000}"/>
            </a:ext>
          </a:extLst>
        </xdr:cNvPr>
        <xdr:cNvSpPr/>
      </xdr:nvSpPr>
      <xdr:spPr>
        <a:xfrm>
          <a:off x="18605500" y="10061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63862</xdr:rowOff>
    </xdr:from>
    <xdr:ext cx="469744"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18421428" y="98365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55</xdr:row>
      <xdr:rowOff>152222</xdr:rowOff>
    </xdr:from>
    <xdr:to>
      <xdr:col>116</xdr:col>
      <xdr:colOff>114300</xdr:colOff>
      <xdr:row>56</xdr:row>
      <xdr:rowOff>82372</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22110700" y="9581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55</xdr:row>
      <xdr:rowOff>3649</xdr:rowOff>
    </xdr:from>
    <xdr:ext cx="534377" cy="259045"/>
    <xdr:sp macro="" textlink="">
      <xdr:nvSpPr>
        <xdr:cNvPr id="815" name="貸付金該当値テキスト">
          <a:extLst>
            <a:ext uri="{FF2B5EF4-FFF2-40B4-BE49-F238E27FC236}">
              <a16:creationId xmlns:a16="http://schemas.microsoft.com/office/drawing/2014/main" id="{00000000-0008-0000-0600-00002F030000}"/>
            </a:ext>
          </a:extLst>
        </xdr:cNvPr>
        <xdr:cNvSpPr txBox="1"/>
      </xdr:nvSpPr>
      <xdr:spPr>
        <a:xfrm>
          <a:off x="22212300" y="94333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57</xdr:row>
      <xdr:rowOff>4341</xdr:rowOff>
    </xdr:from>
    <xdr:to>
      <xdr:col>112</xdr:col>
      <xdr:colOff>38100</xdr:colOff>
      <xdr:row>57</xdr:row>
      <xdr:rowOff>105941</xdr:rowOff>
    </xdr:to>
    <xdr:sp macro="" textlink="">
      <xdr:nvSpPr>
        <xdr:cNvPr id="816" name="楕円 815">
          <a:extLst>
            <a:ext uri="{FF2B5EF4-FFF2-40B4-BE49-F238E27FC236}">
              <a16:creationId xmlns:a16="http://schemas.microsoft.com/office/drawing/2014/main" id="{00000000-0008-0000-0600-000030030000}"/>
            </a:ext>
          </a:extLst>
        </xdr:cNvPr>
        <xdr:cNvSpPr/>
      </xdr:nvSpPr>
      <xdr:spPr>
        <a:xfrm>
          <a:off x="21272500" y="97769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55</xdr:row>
      <xdr:rowOff>122468</xdr:rowOff>
    </xdr:from>
    <xdr:ext cx="534377"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21056111" y="95522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162502</xdr:rowOff>
    </xdr:from>
    <xdr:to>
      <xdr:col>107</xdr:col>
      <xdr:colOff>101600</xdr:colOff>
      <xdr:row>59</xdr:row>
      <xdr:rowOff>92652</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20383500" y="101066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59</xdr:row>
      <xdr:rowOff>83779</xdr:rowOff>
    </xdr:from>
    <xdr:ext cx="378565"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20245017" y="1019932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162532</xdr:rowOff>
    </xdr:from>
    <xdr:to>
      <xdr:col>102</xdr:col>
      <xdr:colOff>165100</xdr:colOff>
      <xdr:row>59</xdr:row>
      <xdr:rowOff>92682</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19494500" y="10106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59</xdr:row>
      <xdr:rowOff>83809</xdr:rowOff>
    </xdr:from>
    <xdr:ext cx="378565"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9356017" y="1019935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161999</xdr:rowOff>
    </xdr:from>
    <xdr:to>
      <xdr:col>98</xdr:col>
      <xdr:colOff>38100</xdr:colOff>
      <xdr:row>59</xdr:row>
      <xdr:rowOff>92149</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18605500" y="101060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59</xdr:row>
      <xdr:rowOff>83276</xdr:rowOff>
    </xdr:from>
    <xdr:ext cx="378565"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8467017" y="1019882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4" name="正方形/長方形 823">
          <a:extLst>
            <a:ext uri="{FF2B5EF4-FFF2-40B4-BE49-F238E27FC236}">
              <a16:creationId xmlns:a16="http://schemas.microsoft.com/office/drawing/2014/main" id="{00000000-0008-0000-0600-000038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5" name="正方形/長方形 824">
          <a:extLst>
            <a:ext uri="{FF2B5EF4-FFF2-40B4-BE49-F238E27FC236}">
              <a16:creationId xmlns:a16="http://schemas.microsoft.com/office/drawing/2014/main" id="{00000000-0008-0000-0600-000039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6" name="正方形/長方形 825">
          <a:extLst>
            <a:ext uri="{FF2B5EF4-FFF2-40B4-BE49-F238E27FC236}">
              <a16:creationId xmlns:a16="http://schemas.microsoft.com/office/drawing/2014/main" id="{00000000-0008-0000-0600-00003A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7" name="繰出金グラフ枠">
          <a:extLst>
            <a:ext uri="{FF2B5EF4-FFF2-40B4-BE49-F238E27FC236}">
              <a16:creationId xmlns:a16="http://schemas.microsoft.com/office/drawing/2014/main" id="{00000000-0008-0000-0600-00004F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145606</xdr:rowOff>
    </xdr:from>
    <xdr:to>
      <xdr:col>116</xdr:col>
      <xdr:colOff>62864</xdr:colOff>
      <xdr:row>77</xdr:row>
      <xdr:rowOff>158311</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flipV="1">
          <a:off x="22159595" y="12147106"/>
          <a:ext cx="1269" cy="12128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77</xdr:row>
      <xdr:rowOff>162138</xdr:rowOff>
    </xdr:from>
    <xdr:ext cx="534377" cy="259045"/>
    <xdr:sp macro="" textlink="">
      <xdr:nvSpPr>
        <xdr:cNvPr id="849" name="繰出金最小値テキスト">
          <a:extLst>
            <a:ext uri="{FF2B5EF4-FFF2-40B4-BE49-F238E27FC236}">
              <a16:creationId xmlns:a16="http://schemas.microsoft.com/office/drawing/2014/main" id="{00000000-0008-0000-0600-000051030000}"/>
            </a:ext>
          </a:extLst>
        </xdr:cNvPr>
        <xdr:cNvSpPr txBox="1"/>
      </xdr:nvSpPr>
      <xdr:spPr>
        <a:xfrm>
          <a:off x="22212300" y="13363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158311</xdr:rowOff>
    </xdr:from>
    <xdr:to>
      <xdr:col>116</xdr:col>
      <xdr:colOff>152400</xdr:colOff>
      <xdr:row>77</xdr:row>
      <xdr:rowOff>158311</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22072600" y="133599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92283</xdr:rowOff>
    </xdr:from>
    <xdr:ext cx="534377" cy="259045"/>
    <xdr:sp macro="" textlink="">
      <xdr:nvSpPr>
        <xdr:cNvPr id="851" name="繰出金最大値テキスト">
          <a:extLst>
            <a:ext uri="{FF2B5EF4-FFF2-40B4-BE49-F238E27FC236}">
              <a16:creationId xmlns:a16="http://schemas.microsoft.com/office/drawing/2014/main" id="{00000000-0008-0000-0600-000053030000}"/>
            </a:ext>
          </a:extLst>
        </xdr:cNvPr>
        <xdr:cNvSpPr txBox="1"/>
      </xdr:nvSpPr>
      <xdr:spPr>
        <a:xfrm>
          <a:off x="22212300" y="119223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95,690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145606</xdr:rowOff>
    </xdr:from>
    <xdr:to>
      <xdr:col>116</xdr:col>
      <xdr:colOff>152400</xdr:colOff>
      <xdr:row>70</xdr:row>
      <xdr:rowOff>145606</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22072600" y="121471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73</xdr:row>
      <xdr:rowOff>43059</xdr:rowOff>
    </xdr:from>
    <xdr:to>
      <xdr:col>116</xdr:col>
      <xdr:colOff>63500</xdr:colOff>
      <xdr:row>73</xdr:row>
      <xdr:rowOff>78949</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flipV="1">
          <a:off x="21323300" y="12558909"/>
          <a:ext cx="838200" cy="35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129601</xdr:rowOff>
    </xdr:from>
    <xdr:ext cx="534377" cy="259045"/>
    <xdr:sp macro="" textlink="">
      <xdr:nvSpPr>
        <xdr:cNvPr id="854" name="繰出金平均値テキスト">
          <a:extLst>
            <a:ext uri="{FF2B5EF4-FFF2-40B4-BE49-F238E27FC236}">
              <a16:creationId xmlns:a16="http://schemas.microsoft.com/office/drawing/2014/main" id="{00000000-0008-0000-0600-000056030000}"/>
            </a:ext>
          </a:extLst>
        </xdr:cNvPr>
        <xdr:cNvSpPr txBox="1"/>
      </xdr:nvSpPr>
      <xdr:spPr>
        <a:xfrm>
          <a:off x="22212300" y="1281690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151174</xdr:rowOff>
    </xdr:from>
    <xdr:to>
      <xdr:col>116</xdr:col>
      <xdr:colOff>114300</xdr:colOff>
      <xdr:row>75</xdr:row>
      <xdr:rowOff>81324</xdr:rowOff>
    </xdr:to>
    <xdr:sp macro="" textlink="">
      <xdr:nvSpPr>
        <xdr:cNvPr id="855" name="フローチャート: 判断 854">
          <a:extLst>
            <a:ext uri="{FF2B5EF4-FFF2-40B4-BE49-F238E27FC236}">
              <a16:creationId xmlns:a16="http://schemas.microsoft.com/office/drawing/2014/main" id="{00000000-0008-0000-0600-000057030000}"/>
            </a:ext>
          </a:extLst>
        </xdr:cNvPr>
        <xdr:cNvSpPr/>
      </xdr:nvSpPr>
      <xdr:spPr>
        <a:xfrm>
          <a:off x="22110700" y="12838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73</xdr:row>
      <xdr:rowOff>78949</xdr:rowOff>
    </xdr:from>
    <xdr:to>
      <xdr:col>111</xdr:col>
      <xdr:colOff>177800</xdr:colOff>
      <xdr:row>73</xdr:row>
      <xdr:rowOff>116763</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flipV="1">
          <a:off x="20434300" y="12594799"/>
          <a:ext cx="889000" cy="37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136639</xdr:rowOff>
    </xdr:from>
    <xdr:to>
      <xdr:col>112</xdr:col>
      <xdr:colOff>38100</xdr:colOff>
      <xdr:row>75</xdr:row>
      <xdr:rowOff>66789</xdr:rowOff>
    </xdr:to>
    <xdr:sp macro="" textlink="">
      <xdr:nvSpPr>
        <xdr:cNvPr id="857" name="フローチャート: 判断 856">
          <a:extLst>
            <a:ext uri="{FF2B5EF4-FFF2-40B4-BE49-F238E27FC236}">
              <a16:creationId xmlns:a16="http://schemas.microsoft.com/office/drawing/2014/main" id="{00000000-0008-0000-0600-000059030000}"/>
            </a:ext>
          </a:extLst>
        </xdr:cNvPr>
        <xdr:cNvSpPr/>
      </xdr:nvSpPr>
      <xdr:spPr>
        <a:xfrm>
          <a:off x="21272500" y="12823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57916</xdr:rowOff>
    </xdr:from>
    <xdr:ext cx="534377"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21056111" y="129166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73</xdr:row>
      <xdr:rowOff>116763</xdr:rowOff>
    </xdr:from>
    <xdr:to>
      <xdr:col>107</xdr:col>
      <xdr:colOff>50800</xdr:colOff>
      <xdr:row>73</xdr:row>
      <xdr:rowOff>155321</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flipV="1">
          <a:off x="19545300" y="12632613"/>
          <a:ext cx="889000" cy="385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170149</xdr:rowOff>
    </xdr:from>
    <xdr:to>
      <xdr:col>107</xdr:col>
      <xdr:colOff>101600</xdr:colOff>
      <xdr:row>75</xdr:row>
      <xdr:rowOff>100299</xdr:rowOff>
    </xdr:to>
    <xdr:sp macro="" textlink="">
      <xdr:nvSpPr>
        <xdr:cNvPr id="860" name="フローチャート: 判断 859">
          <a:extLst>
            <a:ext uri="{FF2B5EF4-FFF2-40B4-BE49-F238E27FC236}">
              <a16:creationId xmlns:a16="http://schemas.microsoft.com/office/drawing/2014/main" id="{00000000-0008-0000-0600-00005C030000}"/>
            </a:ext>
          </a:extLst>
        </xdr:cNvPr>
        <xdr:cNvSpPr/>
      </xdr:nvSpPr>
      <xdr:spPr>
        <a:xfrm>
          <a:off x="20383500" y="128574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91426</xdr:rowOff>
    </xdr:from>
    <xdr:ext cx="534377"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20167111" y="129501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73</xdr:row>
      <xdr:rowOff>155321</xdr:rowOff>
    </xdr:from>
    <xdr:to>
      <xdr:col>102</xdr:col>
      <xdr:colOff>114300</xdr:colOff>
      <xdr:row>74</xdr:row>
      <xdr:rowOff>18085</xdr:rowOff>
    </xdr:to>
    <xdr:cxnSp macro="">
      <xdr:nvCxnSpPr>
        <xdr:cNvPr id="862" name="直線コネクタ 861">
          <a:extLst>
            <a:ext uri="{FF2B5EF4-FFF2-40B4-BE49-F238E27FC236}">
              <a16:creationId xmlns:a16="http://schemas.microsoft.com/office/drawing/2014/main" id="{00000000-0008-0000-0600-00005E030000}"/>
            </a:ext>
          </a:extLst>
        </xdr:cNvPr>
        <xdr:cNvCxnSpPr/>
      </xdr:nvCxnSpPr>
      <xdr:spPr>
        <a:xfrm flipV="1">
          <a:off x="18656300" y="12671171"/>
          <a:ext cx="889000" cy="342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8719</xdr:rowOff>
    </xdr:from>
    <xdr:to>
      <xdr:col>102</xdr:col>
      <xdr:colOff>165100</xdr:colOff>
      <xdr:row>75</xdr:row>
      <xdr:rowOff>110319</xdr:rowOff>
    </xdr:to>
    <xdr:sp macro="" textlink="">
      <xdr:nvSpPr>
        <xdr:cNvPr id="863" name="フローチャート: 判断 862">
          <a:extLst>
            <a:ext uri="{FF2B5EF4-FFF2-40B4-BE49-F238E27FC236}">
              <a16:creationId xmlns:a16="http://schemas.microsoft.com/office/drawing/2014/main" id="{00000000-0008-0000-0600-00005F030000}"/>
            </a:ext>
          </a:extLst>
        </xdr:cNvPr>
        <xdr:cNvSpPr/>
      </xdr:nvSpPr>
      <xdr:spPr>
        <a:xfrm>
          <a:off x="19494500" y="128674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101446</xdr:rowOff>
    </xdr:from>
    <xdr:ext cx="534377"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19278111" y="129601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45238</xdr:rowOff>
    </xdr:from>
    <xdr:to>
      <xdr:col>98</xdr:col>
      <xdr:colOff>38100</xdr:colOff>
      <xdr:row>75</xdr:row>
      <xdr:rowOff>146838</xdr:rowOff>
    </xdr:to>
    <xdr:sp macro="" textlink="">
      <xdr:nvSpPr>
        <xdr:cNvPr id="865" name="フローチャート: 判断 864">
          <a:extLst>
            <a:ext uri="{FF2B5EF4-FFF2-40B4-BE49-F238E27FC236}">
              <a16:creationId xmlns:a16="http://schemas.microsoft.com/office/drawing/2014/main" id="{00000000-0008-0000-0600-000061030000}"/>
            </a:ext>
          </a:extLst>
        </xdr:cNvPr>
        <xdr:cNvSpPr/>
      </xdr:nvSpPr>
      <xdr:spPr>
        <a:xfrm>
          <a:off x="18605500" y="12903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137965</xdr:rowOff>
    </xdr:from>
    <xdr:ext cx="534377"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18389111" y="129967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72</xdr:row>
      <xdr:rowOff>163709</xdr:rowOff>
    </xdr:from>
    <xdr:to>
      <xdr:col>116</xdr:col>
      <xdr:colOff>114300</xdr:colOff>
      <xdr:row>73</xdr:row>
      <xdr:rowOff>93859</xdr:rowOff>
    </xdr:to>
    <xdr:sp macro="" textlink="">
      <xdr:nvSpPr>
        <xdr:cNvPr id="872" name="楕円 871">
          <a:extLst>
            <a:ext uri="{FF2B5EF4-FFF2-40B4-BE49-F238E27FC236}">
              <a16:creationId xmlns:a16="http://schemas.microsoft.com/office/drawing/2014/main" id="{00000000-0008-0000-0600-000068030000}"/>
            </a:ext>
          </a:extLst>
        </xdr:cNvPr>
        <xdr:cNvSpPr/>
      </xdr:nvSpPr>
      <xdr:spPr>
        <a:xfrm>
          <a:off x="22110700" y="125081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72</xdr:row>
      <xdr:rowOff>15136</xdr:rowOff>
    </xdr:from>
    <xdr:ext cx="534377" cy="259045"/>
    <xdr:sp macro="" textlink="">
      <xdr:nvSpPr>
        <xdr:cNvPr id="873" name="繰出金該当値テキスト">
          <a:extLst>
            <a:ext uri="{FF2B5EF4-FFF2-40B4-BE49-F238E27FC236}">
              <a16:creationId xmlns:a16="http://schemas.microsoft.com/office/drawing/2014/main" id="{00000000-0008-0000-0600-000069030000}"/>
            </a:ext>
          </a:extLst>
        </xdr:cNvPr>
        <xdr:cNvSpPr txBox="1"/>
      </xdr:nvSpPr>
      <xdr:spPr>
        <a:xfrm>
          <a:off x="22212300" y="123595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73</xdr:row>
      <xdr:rowOff>28149</xdr:rowOff>
    </xdr:from>
    <xdr:to>
      <xdr:col>112</xdr:col>
      <xdr:colOff>38100</xdr:colOff>
      <xdr:row>73</xdr:row>
      <xdr:rowOff>129749</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21272500" y="125439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71</xdr:row>
      <xdr:rowOff>146276</xdr:rowOff>
    </xdr:from>
    <xdr:ext cx="534377"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21056111" y="123192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73</xdr:row>
      <xdr:rowOff>65963</xdr:rowOff>
    </xdr:from>
    <xdr:to>
      <xdr:col>107</xdr:col>
      <xdr:colOff>101600</xdr:colOff>
      <xdr:row>73</xdr:row>
      <xdr:rowOff>167563</xdr:rowOff>
    </xdr:to>
    <xdr:sp macro="" textlink="">
      <xdr:nvSpPr>
        <xdr:cNvPr id="876" name="楕円 875">
          <a:extLst>
            <a:ext uri="{FF2B5EF4-FFF2-40B4-BE49-F238E27FC236}">
              <a16:creationId xmlns:a16="http://schemas.microsoft.com/office/drawing/2014/main" id="{00000000-0008-0000-0600-00006C030000}"/>
            </a:ext>
          </a:extLst>
        </xdr:cNvPr>
        <xdr:cNvSpPr/>
      </xdr:nvSpPr>
      <xdr:spPr>
        <a:xfrm>
          <a:off x="20383500" y="125818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72</xdr:row>
      <xdr:rowOff>12640</xdr:rowOff>
    </xdr:from>
    <xdr:ext cx="534377"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20167111" y="123570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73</xdr:row>
      <xdr:rowOff>104521</xdr:rowOff>
    </xdr:from>
    <xdr:to>
      <xdr:col>102</xdr:col>
      <xdr:colOff>165100</xdr:colOff>
      <xdr:row>74</xdr:row>
      <xdr:rowOff>34671</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19494500" y="12620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72</xdr:row>
      <xdr:rowOff>51198</xdr:rowOff>
    </xdr:from>
    <xdr:ext cx="534377"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19278111" y="123955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73</xdr:row>
      <xdr:rowOff>138735</xdr:rowOff>
    </xdr:from>
    <xdr:to>
      <xdr:col>98</xdr:col>
      <xdr:colOff>38100</xdr:colOff>
      <xdr:row>74</xdr:row>
      <xdr:rowOff>68885</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18605500" y="12654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72</xdr:row>
      <xdr:rowOff>85412</xdr:rowOff>
    </xdr:from>
    <xdr:ext cx="534377"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8389111" y="124298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0" name="テキスト ボックス 889">
          <a:extLst>
            <a:ext uri="{FF2B5EF4-FFF2-40B4-BE49-F238E27FC236}">
              <a16:creationId xmlns:a16="http://schemas.microsoft.com/office/drawing/2014/main" id="{00000000-0008-0000-0600-00007A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1" name="直線コネクタ 890">
          <a:extLst>
            <a:ext uri="{FF2B5EF4-FFF2-40B4-BE49-F238E27FC236}">
              <a16:creationId xmlns:a16="http://schemas.microsoft.com/office/drawing/2014/main" id="{00000000-0008-0000-0600-00007B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99</xdr:row>
      <xdr:rowOff>44450</xdr:rowOff>
    </xdr:from>
    <xdr:to>
      <xdr:col>120</xdr:col>
      <xdr:colOff>114300</xdr:colOff>
      <xdr:row>99</xdr:row>
      <xdr:rowOff>44450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18288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98</xdr:row>
      <xdr:rowOff>73677</xdr:rowOff>
    </xdr:from>
    <xdr:ext cx="248786" cy="259045"/>
    <xdr:sp macro="" textlink="">
      <xdr:nvSpPr>
        <xdr:cNvPr id="893" name="テキスト ボックス 892">
          <a:extLst>
            <a:ext uri="{FF2B5EF4-FFF2-40B4-BE49-F238E27FC236}">
              <a16:creationId xmlns:a16="http://schemas.microsoft.com/office/drawing/2014/main" id="{00000000-0008-0000-0600-00007D030000}"/>
            </a:ext>
          </a:extLst>
        </xdr:cNvPr>
        <xdr:cNvSpPr txBox="1"/>
      </xdr:nvSpPr>
      <xdr:spPr>
        <a:xfrm>
          <a:off x="18039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6350</xdr:rowOff>
    </xdr:from>
    <xdr:to>
      <xdr:col>120</xdr:col>
      <xdr:colOff>114300</xdr:colOff>
      <xdr:row>97</xdr:row>
      <xdr:rowOff>6350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18288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35577</xdr:rowOff>
    </xdr:from>
    <xdr:ext cx="467179" cy="259045"/>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17820821" y="1649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94</xdr:row>
      <xdr:rowOff>139700</xdr:rowOff>
    </xdr:from>
    <xdr:to>
      <xdr:col>120</xdr:col>
      <xdr:colOff>114300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93</xdr:row>
      <xdr:rowOff>168927</xdr:rowOff>
    </xdr:from>
    <xdr:ext cx="467179" cy="259045"/>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7820821" y="1611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92</xdr:row>
      <xdr:rowOff>101600</xdr:rowOff>
    </xdr:from>
    <xdr:to>
      <xdr:col>120</xdr:col>
      <xdr:colOff>114300</xdr:colOff>
      <xdr:row>92</xdr:row>
      <xdr:rowOff>101600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8288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91</xdr:row>
      <xdr:rowOff>130827</xdr:rowOff>
    </xdr:from>
    <xdr:ext cx="467179" cy="259045"/>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17820821" y="1573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90</xdr:row>
      <xdr:rowOff>63500</xdr:rowOff>
    </xdr:from>
    <xdr:to>
      <xdr:col>120</xdr:col>
      <xdr:colOff>114300</xdr:colOff>
      <xdr:row>90</xdr:row>
      <xdr:rowOff>63500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18288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89</xdr:row>
      <xdr:rowOff>92727</xdr:rowOff>
    </xdr:from>
    <xdr:ext cx="467179"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17820821" y="1535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87</xdr:row>
      <xdr:rowOff>54627</xdr:rowOff>
    </xdr:from>
    <xdr:ext cx="531299" cy="259045"/>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17756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4" name="前年度繰上充用金グラフ枠">
          <a:extLst>
            <a:ext uri="{FF2B5EF4-FFF2-40B4-BE49-F238E27FC236}">
              <a16:creationId xmlns:a16="http://schemas.microsoft.com/office/drawing/2014/main" id="{00000000-0008-0000-0600-000088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90</xdr:row>
      <xdr:rowOff>34353</xdr:rowOff>
    </xdr:from>
    <xdr:to>
      <xdr:col>116</xdr:col>
      <xdr:colOff>62864</xdr:colOff>
      <xdr:row>99</xdr:row>
      <xdr:rowOff>44450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flipV="1">
          <a:off x="22159595" y="15464853"/>
          <a:ext cx="1269" cy="15531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99</xdr:row>
      <xdr:rowOff>91267</xdr:rowOff>
    </xdr:from>
    <xdr:ext cx="249299" cy="259045"/>
    <xdr:sp macro="" textlink="">
      <xdr:nvSpPr>
        <xdr:cNvPr id="906" name="前年度繰上充用金最小値テキスト">
          <a:extLst>
            <a:ext uri="{FF2B5EF4-FFF2-40B4-BE49-F238E27FC236}">
              <a16:creationId xmlns:a16="http://schemas.microsoft.com/office/drawing/2014/main" id="{00000000-0008-0000-0600-00008A030000}"/>
            </a:ext>
          </a:extLst>
        </xdr:cNvPr>
        <xdr:cNvSpPr txBox="1"/>
      </xdr:nvSpPr>
      <xdr:spPr>
        <a:xfrm>
          <a:off x="22212300" y="170648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44450</xdr:rowOff>
    </xdr:from>
    <xdr:to>
      <xdr:col>116</xdr:col>
      <xdr:colOff>152400</xdr:colOff>
      <xdr:row>99</xdr:row>
      <xdr:rowOff>44450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2072600" y="1701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88</xdr:row>
      <xdr:rowOff>152480</xdr:rowOff>
    </xdr:from>
    <xdr:ext cx="469744" cy="259045"/>
    <xdr:sp macro="" textlink="">
      <xdr:nvSpPr>
        <xdr:cNvPr id="908" name="前年度繰上充用金最大値テキスト">
          <a:extLst>
            <a:ext uri="{FF2B5EF4-FFF2-40B4-BE49-F238E27FC236}">
              <a16:creationId xmlns:a16="http://schemas.microsoft.com/office/drawing/2014/main" id="{00000000-0008-0000-0600-00008C030000}"/>
            </a:ext>
          </a:extLst>
        </xdr:cNvPr>
        <xdr:cNvSpPr txBox="1"/>
      </xdr:nvSpPr>
      <xdr:spPr>
        <a:xfrm>
          <a:off x="22212300" y="152400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90</xdr:row>
      <xdr:rowOff>34353</xdr:rowOff>
    </xdr:from>
    <xdr:to>
      <xdr:col>116</xdr:col>
      <xdr:colOff>152400</xdr:colOff>
      <xdr:row>90</xdr:row>
      <xdr:rowOff>34353</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22072600" y="154648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99</xdr:row>
      <xdr:rowOff>44450</xdr:rowOff>
    </xdr:from>
    <xdr:to>
      <xdr:col>116</xdr:col>
      <xdr:colOff>63500</xdr:colOff>
      <xdr:row>99</xdr:row>
      <xdr:rowOff>44450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21323300" y="1701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98</xdr:row>
      <xdr:rowOff>8717</xdr:rowOff>
    </xdr:from>
    <xdr:ext cx="313932" cy="259045"/>
    <xdr:sp macro="" textlink="">
      <xdr:nvSpPr>
        <xdr:cNvPr id="911" name="前年度繰上充用金平均値テキスト">
          <a:extLst>
            <a:ext uri="{FF2B5EF4-FFF2-40B4-BE49-F238E27FC236}">
              <a16:creationId xmlns:a16="http://schemas.microsoft.com/office/drawing/2014/main" id="{00000000-0008-0000-0600-00008F030000}"/>
            </a:ext>
          </a:extLst>
        </xdr:cNvPr>
        <xdr:cNvSpPr txBox="1"/>
      </xdr:nvSpPr>
      <xdr:spPr>
        <a:xfrm>
          <a:off x="22212300" y="16810817"/>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98</xdr:row>
      <xdr:rowOff>157290</xdr:rowOff>
    </xdr:from>
    <xdr:to>
      <xdr:col>116</xdr:col>
      <xdr:colOff>114300</xdr:colOff>
      <xdr:row>99</xdr:row>
      <xdr:rowOff>87440</xdr:rowOff>
    </xdr:to>
    <xdr:sp macro="" textlink="">
      <xdr:nvSpPr>
        <xdr:cNvPr id="912" name="フローチャート: 判断 911">
          <a:extLst>
            <a:ext uri="{FF2B5EF4-FFF2-40B4-BE49-F238E27FC236}">
              <a16:creationId xmlns:a16="http://schemas.microsoft.com/office/drawing/2014/main" id="{00000000-0008-0000-0600-000090030000}"/>
            </a:ext>
          </a:extLst>
        </xdr:cNvPr>
        <xdr:cNvSpPr/>
      </xdr:nvSpPr>
      <xdr:spPr>
        <a:xfrm>
          <a:off x="22110700" y="16959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99</xdr:row>
      <xdr:rowOff>44450</xdr:rowOff>
    </xdr:from>
    <xdr:to>
      <xdr:col>111</xdr:col>
      <xdr:colOff>177800</xdr:colOff>
      <xdr:row>99</xdr:row>
      <xdr:rowOff>44450</xdr:rowOff>
    </xdr:to>
    <xdr:cxnSp macro="">
      <xdr:nvCxnSpPr>
        <xdr:cNvPr id="913" name="直線コネクタ 912">
          <a:extLst>
            <a:ext uri="{FF2B5EF4-FFF2-40B4-BE49-F238E27FC236}">
              <a16:creationId xmlns:a16="http://schemas.microsoft.com/office/drawing/2014/main" id="{00000000-0008-0000-0600-000091030000}"/>
            </a:ext>
          </a:extLst>
        </xdr:cNvPr>
        <xdr:cNvCxnSpPr/>
      </xdr:nvCxnSpPr>
      <xdr:spPr>
        <a:xfrm>
          <a:off x="20434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98</xdr:row>
      <xdr:rowOff>156527</xdr:rowOff>
    </xdr:from>
    <xdr:to>
      <xdr:col>112</xdr:col>
      <xdr:colOff>38100</xdr:colOff>
      <xdr:row>99</xdr:row>
      <xdr:rowOff>86677</xdr:rowOff>
    </xdr:to>
    <xdr:sp macro="" textlink="">
      <xdr:nvSpPr>
        <xdr:cNvPr id="914" name="フローチャート: 判断 913">
          <a:extLst>
            <a:ext uri="{FF2B5EF4-FFF2-40B4-BE49-F238E27FC236}">
              <a16:creationId xmlns:a16="http://schemas.microsoft.com/office/drawing/2014/main" id="{00000000-0008-0000-0600-000092030000}"/>
            </a:ext>
          </a:extLst>
        </xdr:cNvPr>
        <xdr:cNvSpPr/>
      </xdr:nvSpPr>
      <xdr:spPr>
        <a:xfrm>
          <a:off x="21272500" y="16958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97</xdr:row>
      <xdr:rowOff>103204</xdr:rowOff>
    </xdr:from>
    <xdr:ext cx="313932"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21166333" y="1673385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99</xdr:row>
      <xdr:rowOff>44450</xdr:rowOff>
    </xdr:from>
    <xdr:to>
      <xdr:col>107</xdr:col>
      <xdr:colOff>50800</xdr:colOff>
      <xdr:row>99</xdr:row>
      <xdr:rowOff>44450</xdr:rowOff>
    </xdr:to>
    <xdr:cxnSp macro="">
      <xdr:nvCxnSpPr>
        <xdr:cNvPr id="916" name="直線コネクタ 915">
          <a:extLst>
            <a:ext uri="{FF2B5EF4-FFF2-40B4-BE49-F238E27FC236}">
              <a16:creationId xmlns:a16="http://schemas.microsoft.com/office/drawing/2014/main" id="{00000000-0008-0000-0600-000094030000}"/>
            </a:ext>
          </a:extLst>
        </xdr:cNvPr>
        <xdr:cNvCxnSpPr/>
      </xdr:nvCxnSpPr>
      <xdr:spPr>
        <a:xfrm>
          <a:off x="19545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98</xdr:row>
      <xdr:rowOff>156147</xdr:rowOff>
    </xdr:from>
    <xdr:to>
      <xdr:col>107</xdr:col>
      <xdr:colOff>101600</xdr:colOff>
      <xdr:row>99</xdr:row>
      <xdr:rowOff>86297</xdr:rowOff>
    </xdr:to>
    <xdr:sp macro="" textlink="">
      <xdr:nvSpPr>
        <xdr:cNvPr id="917" name="フローチャート: 判断 916">
          <a:extLst>
            <a:ext uri="{FF2B5EF4-FFF2-40B4-BE49-F238E27FC236}">
              <a16:creationId xmlns:a16="http://schemas.microsoft.com/office/drawing/2014/main" id="{00000000-0008-0000-0600-000095030000}"/>
            </a:ext>
          </a:extLst>
        </xdr:cNvPr>
        <xdr:cNvSpPr/>
      </xdr:nvSpPr>
      <xdr:spPr>
        <a:xfrm>
          <a:off x="20383500" y="169582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97</xdr:row>
      <xdr:rowOff>102824</xdr:rowOff>
    </xdr:from>
    <xdr:ext cx="313932"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0277333" y="1673347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99</xdr:row>
      <xdr:rowOff>44450</xdr:rowOff>
    </xdr:from>
    <xdr:to>
      <xdr:col>102</xdr:col>
      <xdr:colOff>114300</xdr:colOff>
      <xdr:row>99</xdr:row>
      <xdr:rowOff>44450</xdr:rowOff>
    </xdr:to>
    <xdr:cxnSp macro="">
      <xdr:nvCxnSpPr>
        <xdr:cNvPr id="919" name="直線コネクタ 918">
          <a:extLst>
            <a:ext uri="{FF2B5EF4-FFF2-40B4-BE49-F238E27FC236}">
              <a16:creationId xmlns:a16="http://schemas.microsoft.com/office/drawing/2014/main" id="{00000000-0008-0000-0600-000097030000}"/>
            </a:ext>
          </a:extLst>
        </xdr:cNvPr>
        <xdr:cNvCxnSpPr/>
      </xdr:nvCxnSpPr>
      <xdr:spPr>
        <a:xfrm>
          <a:off x="18656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98</xdr:row>
      <xdr:rowOff>155575</xdr:rowOff>
    </xdr:from>
    <xdr:to>
      <xdr:col>102</xdr:col>
      <xdr:colOff>165100</xdr:colOff>
      <xdr:row>99</xdr:row>
      <xdr:rowOff>85725</xdr:rowOff>
    </xdr:to>
    <xdr:sp macro="" textlink="">
      <xdr:nvSpPr>
        <xdr:cNvPr id="920" name="フローチャート: 判断 919">
          <a:extLst>
            <a:ext uri="{FF2B5EF4-FFF2-40B4-BE49-F238E27FC236}">
              <a16:creationId xmlns:a16="http://schemas.microsoft.com/office/drawing/2014/main" id="{00000000-0008-0000-0600-000098030000}"/>
            </a:ext>
          </a:extLst>
        </xdr:cNvPr>
        <xdr:cNvSpPr/>
      </xdr:nvSpPr>
      <xdr:spPr>
        <a:xfrm>
          <a:off x="19494500" y="16957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97</xdr:row>
      <xdr:rowOff>102252</xdr:rowOff>
    </xdr:from>
    <xdr:ext cx="313932"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9388333" y="1673290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98</xdr:row>
      <xdr:rowOff>154812</xdr:rowOff>
    </xdr:from>
    <xdr:to>
      <xdr:col>98</xdr:col>
      <xdr:colOff>38100</xdr:colOff>
      <xdr:row>99</xdr:row>
      <xdr:rowOff>84962</xdr:rowOff>
    </xdr:to>
    <xdr:sp macro="" textlink="">
      <xdr:nvSpPr>
        <xdr:cNvPr id="922" name="フローチャート: 判断 921">
          <a:extLst>
            <a:ext uri="{FF2B5EF4-FFF2-40B4-BE49-F238E27FC236}">
              <a16:creationId xmlns:a16="http://schemas.microsoft.com/office/drawing/2014/main" id="{00000000-0008-0000-0600-00009A030000}"/>
            </a:ext>
          </a:extLst>
        </xdr:cNvPr>
        <xdr:cNvSpPr/>
      </xdr:nvSpPr>
      <xdr:spPr>
        <a:xfrm>
          <a:off x="18605500" y="16956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97</xdr:row>
      <xdr:rowOff>101489</xdr:rowOff>
    </xdr:from>
    <xdr:ext cx="313932"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18499333" y="1673213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98</xdr:row>
      <xdr:rowOff>165100</xdr:rowOff>
    </xdr:from>
    <xdr:to>
      <xdr:col>116</xdr:col>
      <xdr:colOff>114300</xdr:colOff>
      <xdr:row>99</xdr:row>
      <xdr:rowOff>95250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221107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98</xdr:row>
      <xdr:rowOff>135717</xdr:rowOff>
    </xdr:from>
    <xdr:ext cx="249299" cy="259045"/>
    <xdr:sp macro="" textlink="">
      <xdr:nvSpPr>
        <xdr:cNvPr id="930" name="前年度繰上充用金該当値テキスト">
          <a:extLst>
            <a:ext uri="{FF2B5EF4-FFF2-40B4-BE49-F238E27FC236}">
              <a16:creationId xmlns:a16="http://schemas.microsoft.com/office/drawing/2014/main" id="{00000000-0008-0000-0600-0000A2030000}"/>
            </a:ext>
          </a:extLst>
        </xdr:cNvPr>
        <xdr:cNvSpPr txBox="1"/>
      </xdr:nvSpPr>
      <xdr:spPr>
        <a:xfrm>
          <a:off x="22212300" y="169378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98</xdr:row>
      <xdr:rowOff>165100</xdr:rowOff>
    </xdr:from>
    <xdr:to>
      <xdr:col>112</xdr:col>
      <xdr:colOff>38100</xdr:colOff>
      <xdr:row>99</xdr:row>
      <xdr:rowOff>95250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21272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99</xdr:row>
      <xdr:rowOff>86377</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21198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98</xdr:row>
      <xdr:rowOff>165100</xdr:rowOff>
    </xdr:from>
    <xdr:to>
      <xdr:col>107</xdr:col>
      <xdr:colOff>101600</xdr:colOff>
      <xdr:row>99</xdr:row>
      <xdr:rowOff>95250</xdr:rowOff>
    </xdr:to>
    <xdr:sp macro="" textlink="">
      <xdr:nvSpPr>
        <xdr:cNvPr id="933" name="楕円 932">
          <a:extLst>
            <a:ext uri="{FF2B5EF4-FFF2-40B4-BE49-F238E27FC236}">
              <a16:creationId xmlns:a16="http://schemas.microsoft.com/office/drawing/2014/main" id="{00000000-0008-0000-0600-0000A5030000}"/>
            </a:ext>
          </a:extLst>
        </xdr:cNvPr>
        <xdr:cNvSpPr/>
      </xdr:nvSpPr>
      <xdr:spPr>
        <a:xfrm>
          <a:off x="20383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99</xdr:row>
      <xdr:rowOff>86377</xdr:rowOff>
    </xdr:from>
    <xdr:ext cx="249299" cy="259045"/>
    <xdr:sp macro="" textlink="">
      <xdr:nvSpPr>
        <xdr:cNvPr id="934" name="テキスト ボックス 933">
          <a:extLst>
            <a:ext uri="{FF2B5EF4-FFF2-40B4-BE49-F238E27FC236}">
              <a16:creationId xmlns:a16="http://schemas.microsoft.com/office/drawing/2014/main" id="{00000000-0008-0000-0600-0000A6030000}"/>
            </a:ext>
          </a:extLst>
        </xdr:cNvPr>
        <xdr:cNvSpPr txBox="1"/>
      </xdr:nvSpPr>
      <xdr:spPr>
        <a:xfrm>
          <a:off x="20309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98</xdr:row>
      <xdr:rowOff>165100</xdr:rowOff>
    </xdr:from>
    <xdr:to>
      <xdr:col>102</xdr:col>
      <xdr:colOff>165100</xdr:colOff>
      <xdr:row>99</xdr:row>
      <xdr:rowOff>95250</xdr:rowOff>
    </xdr:to>
    <xdr:sp macro="" textlink="">
      <xdr:nvSpPr>
        <xdr:cNvPr id="935" name="楕円 934">
          <a:extLst>
            <a:ext uri="{FF2B5EF4-FFF2-40B4-BE49-F238E27FC236}">
              <a16:creationId xmlns:a16="http://schemas.microsoft.com/office/drawing/2014/main" id="{00000000-0008-0000-0600-0000A7030000}"/>
            </a:ext>
          </a:extLst>
        </xdr:cNvPr>
        <xdr:cNvSpPr/>
      </xdr:nvSpPr>
      <xdr:spPr>
        <a:xfrm>
          <a:off x="19494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99</xdr:row>
      <xdr:rowOff>86377</xdr:rowOff>
    </xdr:from>
    <xdr:ext cx="249299" cy="259045"/>
    <xdr:sp macro="" textlink="">
      <xdr:nvSpPr>
        <xdr:cNvPr id="936" name="テキスト ボックス 935">
          <a:extLst>
            <a:ext uri="{FF2B5EF4-FFF2-40B4-BE49-F238E27FC236}">
              <a16:creationId xmlns:a16="http://schemas.microsoft.com/office/drawing/2014/main" id="{00000000-0008-0000-0600-0000A8030000}"/>
            </a:ext>
          </a:extLst>
        </xdr:cNvPr>
        <xdr:cNvSpPr txBox="1"/>
      </xdr:nvSpPr>
      <xdr:spPr>
        <a:xfrm>
          <a:off x="19420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98</xdr:row>
      <xdr:rowOff>165100</xdr:rowOff>
    </xdr:from>
    <xdr:to>
      <xdr:col>98</xdr:col>
      <xdr:colOff>38100</xdr:colOff>
      <xdr:row>99</xdr:row>
      <xdr:rowOff>95250</xdr:rowOff>
    </xdr:to>
    <xdr:sp macro="" textlink="">
      <xdr:nvSpPr>
        <xdr:cNvPr id="937" name="楕円 936">
          <a:extLst>
            <a:ext uri="{FF2B5EF4-FFF2-40B4-BE49-F238E27FC236}">
              <a16:creationId xmlns:a16="http://schemas.microsoft.com/office/drawing/2014/main" id="{00000000-0008-0000-0600-0000A9030000}"/>
            </a:ext>
          </a:extLst>
        </xdr:cNvPr>
        <xdr:cNvSpPr/>
      </xdr:nvSpPr>
      <xdr:spPr>
        <a:xfrm>
          <a:off x="18605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99</xdr:row>
      <xdr:rowOff>86377</xdr:rowOff>
    </xdr:from>
    <xdr:ext cx="249299" cy="259045"/>
    <xdr:sp macro="" textlink="">
      <xdr:nvSpPr>
        <xdr:cNvPr id="938" name="テキスト ボックス 937">
          <a:extLst>
            <a:ext uri="{FF2B5EF4-FFF2-40B4-BE49-F238E27FC236}">
              <a16:creationId xmlns:a16="http://schemas.microsoft.com/office/drawing/2014/main" id="{00000000-0008-0000-0600-0000AA030000}"/>
            </a:ext>
          </a:extLst>
        </xdr:cNvPr>
        <xdr:cNvSpPr txBox="1"/>
      </xdr:nvSpPr>
      <xdr:spPr>
        <a:xfrm>
          <a:off x="18531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9" name="正方形/長方形 938">
          <a:extLst>
            <a:ext uri="{FF2B5EF4-FFF2-40B4-BE49-F238E27FC236}">
              <a16:creationId xmlns:a16="http://schemas.microsoft.com/office/drawing/2014/main" id="{00000000-0008-0000-0600-0000AB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40" name="正方形/長方形 939">
          <a:extLst>
            <a:ext uri="{FF2B5EF4-FFF2-40B4-BE49-F238E27FC236}">
              <a16:creationId xmlns:a16="http://schemas.microsoft.com/office/drawing/2014/main" id="{00000000-0008-0000-0600-0000AC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1" name="テキスト ボックス 940">
          <a:extLst>
            <a:ext uri="{FF2B5EF4-FFF2-40B4-BE49-F238E27FC236}">
              <a16:creationId xmlns:a16="http://schemas.microsoft.com/office/drawing/2014/main" id="{00000000-0008-0000-0600-0000AD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本市の性質別歳出決算の状況を類似団体と比較すると、住民一人当たりのコストについては、維持補修費は低水準で推移しているが、扶助費、公債費、繰出金については、高水準で推移している。</a:t>
          </a:r>
        </a:p>
        <a:p>
          <a:r>
            <a:rPr kumimoji="1" lang="ja-JP" altLang="en-US" sz="1300">
              <a:latin typeface="ＭＳ Ｐゴシック" panose="020B0600070205080204" pitchFamily="50" charset="-128"/>
              <a:ea typeface="ＭＳ Ｐゴシック" panose="020B0600070205080204" pitchFamily="50" charset="-128"/>
            </a:rPr>
            <a:t>　住民一人当たりのコストが高いものは、ほぼ経常経費であり、財政構造の硬直化がうかがえる。近年の普通建設事業費（うち更新整備）については、施設の老朽化等に伴う更新等により、類似団体を大きく上回る高水準で推移していることから、公共施設等総合管理計画に基づいた管理を推進していくとともに、補助費等については、引き続き補助金ガイドラインに基づいた補助金の見直しを進め、高水準に推移している経費の抑制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熊本県上天草市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23,592
23,406
126.67
23,895,252
22,848,673
727,507
10,655,278
21,626,858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170561</xdr:rowOff>
    </xdr:from>
    <xdr:to>
      <xdr:col>24</xdr:col>
      <xdr:colOff>62865</xdr:colOff>
      <xdr:row>39</xdr:row>
      <xdr:rowOff>131890</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314061"/>
          <a:ext cx="1270" cy="15043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135717</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822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131890</xdr:rowOff>
    </xdr:from>
    <xdr:to>
      <xdr:col>24</xdr:col>
      <xdr:colOff>152400</xdr:colOff>
      <xdr:row>39</xdr:row>
      <xdr:rowOff>131890</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818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117238</xdr:rowOff>
    </xdr:from>
    <xdr:ext cx="534377"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0892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11,438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170561</xdr:rowOff>
    </xdr:from>
    <xdr:to>
      <xdr:col>24</xdr:col>
      <xdr:colOff>152400</xdr:colOff>
      <xdr:row>30</xdr:row>
      <xdr:rowOff>170561</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3140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61214</xdr:rowOff>
    </xdr:from>
    <xdr:to>
      <xdr:col>24</xdr:col>
      <xdr:colOff>63500</xdr:colOff>
      <xdr:row>37</xdr:row>
      <xdr:rowOff>91694</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a:off x="3797300" y="6404864"/>
          <a:ext cx="8382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51706</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39535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73279</xdr:rowOff>
    </xdr:from>
    <xdr:to>
      <xdr:col>24</xdr:col>
      <xdr:colOff>114300</xdr:colOff>
      <xdr:row>38</xdr:row>
      <xdr:rowOff>3429</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416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51308</xdr:rowOff>
    </xdr:from>
    <xdr:to>
      <xdr:col>19</xdr:col>
      <xdr:colOff>177800</xdr:colOff>
      <xdr:row>37</xdr:row>
      <xdr:rowOff>61214</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a:off x="2908300" y="6394958"/>
          <a:ext cx="889000" cy="9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37</xdr:row>
      <xdr:rowOff>104711</xdr:rowOff>
    </xdr:from>
    <xdr:to>
      <xdr:col>20</xdr:col>
      <xdr:colOff>38100</xdr:colOff>
      <xdr:row>38</xdr:row>
      <xdr:rowOff>34861</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448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38</xdr:row>
      <xdr:rowOff>25988</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6541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51308</xdr:rowOff>
    </xdr:from>
    <xdr:to>
      <xdr:col>15</xdr:col>
      <xdr:colOff>50800</xdr:colOff>
      <xdr:row>37</xdr:row>
      <xdr:rowOff>82550</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6394958"/>
          <a:ext cx="889000" cy="312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127953</xdr:rowOff>
    </xdr:from>
    <xdr:to>
      <xdr:col>15</xdr:col>
      <xdr:colOff>101600</xdr:colOff>
      <xdr:row>38</xdr:row>
      <xdr:rowOff>58103</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4716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38</xdr:row>
      <xdr:rowOff>49230</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5643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80835</xdr:rowOff>
    </xdr:from>
    <xdr:to>
      <xdr:col>10</xdr:col>
      <xdr:colOff>114300</xdr:colOff>
      <xdr:row>37</xdr:row>
      <xdr:rowOff>82550</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a:off x="1130300" y="6424485"/>
          <a:ext cx="889000" cy="1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138621</xdr:rowOff>
    </xdr:from>
    <xdr:to>
      <xdr:col>10</xdr:col>
      <xdr:colOff>165100</xdr:colOff>
      <xdr:row>38</xdr:row>
      <xdr:rowOff>68771</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482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38</xdr:row>
      <xdr:rowOff>59897</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574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163767</xdr:rowOff>
    </xdr:from>
    <xdr:to>
      <xdr:col>6</xdr:col>
      <xdr:colOff>38100</xdr:colOff>
      <xdr:row>38</xdr:row>
      <xdr:rowOff>93917</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507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38</xdr:row>
      <xdr:rowOff>85044</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6001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40894</xdr:rowOff>
    </xdr:from>
    <xdr:to>
      <xdr:col>24</xdr:col>
      <xdr:colOff>114300</xdr:colOff>
      <xdr:row>37</xdr:row>
      <xdr:rowOff>142494</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384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63771</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62359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10414</xdr:rowOff>
    </xdr:from>
    <xdr:to>
      <xdr:col>20</xdr:col>
      <xdr:colOff>38100</xdr:colOff>
      <xdr:row>37</xdr:row>
      <xdr:rowOff>112014</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354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128541</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61292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508</xdr:rowOff>
    </xdr:from>
    <xdr:to>
      <xdr:col>15</xdr:col>
      <xdr:colOff>101600</xdr:colOff>
      <xdr:row>37</xdr:row>
      <xdr:rowOff>102108</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3441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118635</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61193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31750</xdr:rowOff>
    </xdr:from>
    <xdr:to>
      <xdr:col>10</xdr:col>
      <xdr:colOff>165100</xdr:colOff>
      <xdr:row>37</xdr:row>
      <xdr:rowOff>133350</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375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149877</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6150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30035</xdr:rowOff>
    </xdr:from>
    <xdr:to>
      <xdr:col>6</xdr:col>
      <xdr:colOff>38100</xdr:colOff>
      <xdr:row>37</xdr:row>
      <xdr:rowOff>131635</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373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148162</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6148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94,147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67564</xdr:rowOff>
    </xdr:from>
    <xdr:to>
      <xdr:col>24</xdr:col>
      <xdr:colOff>62865</xdr:colOff>
      <xdr:row>58</xdr:row>
      <xdr:rowOff>156214</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640064"/>
          <a:ext cx="1270" cy="14602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160041</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10104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46,997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156214</xdr:rowOff>
    </xdr:from>
    <xdr:to>
      <xdr:col>24</xdr:col>
      <xdr:colOff>152400</xdr:colOff>
      <xdr:row>58</xdr:row>
      <xdr:rowOff>156214</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101003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14241</xdr:rowOff>
    </xdr:from>
    <xdr:ext cx="690189"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41529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1,196,800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67564</xdr:rowOff>
    </xdr:from>
    <xdr:to>
      <xdr:col>24</xdr:col>
      <xdr:colOff>152400</xdr:colOff>
      <xdr:row>50</xdr:row>
      <xdr:rowOff>67564</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6400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130742</xdr:rowOff>
    </xdr:from>
    <xdr:to>
      <xdr:col>24</xdr:col>
      <xdr:colOff>63500</xdr:colOff>
      <xdr:row>58</xdr:row>
      <xdr:rowOff>14902</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3797300" y="9903392"/>
          <a:ext cx="838200" cy="556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136871</xdr:rowOff>
    </xdr:from>
    <xdr:ext cx="599010"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90952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140,241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158444</xdr:rowOff>
    </xdr:from>
    <xdr:to>
      <xdr:col>24</xdr:col>
      <xdr:colOff>114300</xdr:colOff>
      <xdr:row>58</xdr:row>
      <xdr:rowOff>88594</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9310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14902</xdr:rowOff>
    </xdr:from>
    <xdr:to>
      <xdr:col>19</xdr:col>
      <xdr:colOff>177800</xdr:colOff>
      <xdr:row>58</xdr:row>
      <xdr:rowOff>34147</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flipV="1">
          <a:off x="2908300" y="9959002"/>
          <a:ext cx="889000" cy="19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165064</xdr:rowOff>
    </xdr:from>
    <xdr:to>
      <xdr:col>20</xdr:col>
      <xdr:colOff>38100</xdr:colOff>
      <xdr:row>58</xdr:row>
      <xdr:rowOff>95214</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937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86341</xdr:rowOff>
    </xdr:from>
    <xdr:ext cx="599010"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497795" y="100304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10297</xdr:rowOff>
    </xdr:from>
    <xdr:to>
      <xdr:col>15</xdr:col>
      <xdr:colOff>50800</xdr:colOff>
      <xdr:row>58</xdr:row>
      <xdr:rowOff>34147</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2019300" y="9954397"/>
          <a:ext cx="889000" cy="238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169532</xdr:rowOff>
    </xdr:from>
    <xdr:to>
      <xdr:col>15</xdr:col>
      <xdr:colOff>101600</xdr:colOff>
      <xdr:row>58</xdr:row>
      <xdr:rowOff>99682</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9421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90809</xdr:rowOff>
    </xdr:from>
    <xdr:ext cx="599010"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08795" y="100349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95320</xdr:rowOff>
    </xdr:from>
    <xdr:to>
      <xdr:col>10</xdr:col>
      <xdr:colOff>114300</xdr:colOff>
      <xdr:row>58</xdr:row>
      <xdr:rowOff>10297</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867970"/>
          <a:ext cx="889000" cy="864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166026</xdr:rowOff>
    </xdr:from>
    <xdr:to>
      <xdr:col>10</xdr:col>
      <xdr:colOff>165100</xdr:colOff>
      <xdr:row>58</xdr:row>
      <xdr:rowOff>96176</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938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87303</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19795" y="100314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68942</xdr:rowOff>
    </xdr:from>
    <xdr:to>
      <xdr:col>6</xdr:col>
      <xdr:colOff>38100</xdr:colOff>
      <xdr:row>57</xdr:row>
      <xdr:rowOff>170542</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841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161669</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9343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79942</xdr:rowOff>
    </xdr:from>
    <xdr:to>
      <xdr:col>24</xdr:col>
      <xdr:colOff>114300</xdr:colOff>
      <xdr:row>58</xdr:row>
      <xdr:rowOff>10092</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852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102819</xdr:rowOff>
    </xdr:from>
    <xdr:ext cx="599010"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7040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202,054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135552</xdr:rowOff>
    </xdr:from>
    <xdr:to>
      <xdr:col>20</xdr:col>
      <xdr:colOff>38100</xdr:colOff>
      <xdr:row>58</xdr:row>
      <xdr:rowOff>65702</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9082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82229</xdr:rowOff>
    </xdr:from>
    <xdr:ext cx="59901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497795" y="96834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154797</xdr:rowOff>
    </xdr:from>
    <xdr:to>
      <xdr:col>15</xdr:col>
      <xdr:colOff>101600</xdr:colOff>
      <xdr:row>58</xdr:row>
      <xdr:rowOff>84947</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9274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101474</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08795" y="97026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130947</xdr:rowOff>
    </xdr:from>
    <xdr:to>
      <xdr:col>10</xdr:col>
      <xdr:colOff>165100</xdr:colOff>
      <xdr:row>58</xdr:row>
      <xdr:rowOff>61097</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9035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77624</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19795" y="96788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44520</xdr:rowOff>
    </xdr:from>
    <xdr:to>
      <xdr:col>6</xdr:col>
      <xdr:colOff>38100</xdr:colOff>
      <xdr:row>57</xdr:row>
      <xdr:rowOff>146120</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817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162647</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5923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1" name="テキスト ボックス 170">
          <a:extLst>
            <a:ext uri="{FF2B5EF4-FFF2-40B4-BE49-F238E27FC236}">
              <a16:creationId xmlns:a16="http://schemas.microsoft.com/office/drawing/2014/main" id="{00000000-0008-0000-0700-0000AB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民生費グラフ枠">
          <a:extLst>
            <a:ext uri="{FF2B5EF4-FFF2-40B4-BE49-F238E27FC236}">
              <a16:creationId xmlns:a16="http://schemas.microsoft.com/office/drawing/2014/main" id="{00000000-0008-0000-0700-0000AC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18304</xdr:rowOff>
    </xdr:from>
    <xdr:to>
      <xdr:col>24</xdr:col>
      <xdr:colOff>62865</xdr:colOff>
      <xdr:row>78</xdr:row>
      <xdr:rowOff>54899</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flipV="1">
          <a:off x="4633595" y="12191254"/>
          <a:ext cx="1270" cy="12367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58726</xdr:rowOff>
    </xdr:from>
    <xdr:ext cx="599010" cy="259045"/>
    <xdr:sp macro="" textlink="">
      <xdr:nvSpPr>
        <xdr:cNvPr id="174" name="民生費最小値テキスト">
          <a:extLst>
            <a:ext uri="{FF2B5EF4-FFF2-40B4-BE49-F238E27FC236}">
              <a16:creationId xmlns:a16="http://schemas.microsoft.com/office/drawing/2014/main" id="{00000000-0008-0000-0700-0000AE000000}"/>
            </a:ext>
          </a:extLst>
        </xdr:cNvPr>
        <xdr:cNvSpPr txBox="1"/>
      </xdr:nvSpPr>
      <xdr:spPr>
        <a:xfrm>
          <a:off x="4686300" y="134318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165,967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54899</xdr:rowOff>
    </xdr:from>
    <xdr:to>
      <xdr:col>24</xdr:col>
      <xdr:colOff>152400</xdr:colOff>
      <xdr:row>78</xdr:row>
      <xdr:rowOff>54899</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34279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136431</xdr:rowOff>
    </xdr:from>
    <xdr:ext cx="599010" cy="259045"/>
    <xdr:sp macro="" textlink="">
      <xdr:nvSpPr>
        <xdr:cNvPr id="176" name="民生費最大値テキスト">
          <a:extLst>
            <a:ext uri="{FF2B5EF4-FFF2-40B4-BE49-F238E27FC236}">
              <a16:creationId xmlns:a16="http://schemas.microsoft.com/office/drawing/2014/main" id="{00000000-0008-0000-0700-0000B0000000}"/>
            </a:ext>
          </a:extLst>
        </xdr:cNvPr>
        <xdr:cNvSpPr txBox="1"/>
      </xdr:nvSpPr>
      <xdr:spPr>
        <a:xfrm>
          <a:off x="4686300" y="119664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544,673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18304</xdr:rowOff>
    </xdr:from>
    <xdr:to>
      <xdr:col>24</xdr:col>
      <xdr:colOff>152400</xdr:colOff>
      <xdr:row>71</xdr:row>
      <xdr:rowOff>18304</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4546600" y="121912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97540</xdr:rowOff>
    </xdr:from>
    <xdr:to>
      <xdr:col>24</xdr:col>
      <xdr:colOff>63500</xdr:colOff>
      <xdr:row>76</xdr:row>
      <xdr:rowOff>121631</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3797300" y="13127740"/>
          <a:ext cx="838200" cy="240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117874</xdr:rowOff>
    </xdr:from>
    <xdr:ext cx="599010" cy="259045"/>
    <xdr:sp macro="" textlink="">
      <xdr:nvSpPr>
        <xdr:cNvPr id="179" name="民生費平均値テキスト">
          <a:extLst>
            <a:ext uri="{FF2B5EF4-FFF2-40B4-BE49-F238E27FC236}">
              <a16:creationId xmlns:a16="http://schemas.microsoft.com/office/drawing/2014/main" id="{00000000-0008-0000-0700-0000B3000000}"/>
            </a:ext>
          </a:extLst>
        </xdr:cNvPr>
        <xdr:cNvSpPr txBox="1"/>
      </xdr:nvSpPr>
      <xdr:spPr>
        <a:xfrm>
          <a:off x="4686300" y="1314807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229,522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139447</xdr:rowOff>
    </xdr:from>
    <xdr:to>
      <xdr:col>24</xdr:col>
      <xdr:colOff>114300</xdr:colOff>
      <xdr:row>77</xdr:row>
      <xdr:rowOff>69597</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4584700" y="131696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121631</xdr:rowOff>
    </xdr:from>
    <xdr:to>
      <xdr:col>19</xdr:col>
      <xdr:colOff>177800</xdr:colOff>
      <xdr:row>77</xdr:row>
      <xdr:rowOff>231</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2908300" y="13151831"/>
          <a:ext cx="889000" cy="50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169994</xdr:rowOff>
    </xdr:from>
    <xdr:to>
      <xdr:col>20</xdr:col>
      <xdr:colOff>38100</xdr:colOff>
      <xdr:row>77</xdr:row>
      <xdr:rowOff>100144</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3746500" y="13200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91271</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3497795" y="132929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153321</xdr:rowOff>
    </xdr:from>
    <xdr:to>
      <xdr:col>15</xdr:col>
      <xdr:colOff>50800</xdr:colOff>
      <xdr:row>77</xdr:row>
      <xdr:rowOff>231</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a:off x="2019300" y="13183521"/>
          <a:ext cx="889000" cy="183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39026</xdr:rowOff>
    </xdr:from>
    <xdr:to>
      <xdr:col>15</xdr:col>
      <xdr:colOff>101600</xdr:colOff>
      <xdr:row>77</xdr:row>
      <xdr:rowOff>140626</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2857500" y="13240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131753</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2608795" y="133334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153321</xdr:rowOff>
    </xdr:from>
    <xdr:to>
      <xdr:col>10</xdr:col>
      <xdr:colOff>114300</xdr:colOff>
      <xdr:row>77</xdr:row>
      <xdr:rowOff>99364</xdr:rowOff>
    </xdr:to>
    <xdr:cxnSp macro="">
      <xdr:nvCxnSpPr>
        <xdr:cNvPr id="187" name="直線コネクタ 186">
          <a:extLst>
            <a:ext uri="{FF2B5EF4-FFF2-40B4-BE49-F238E27FC236}">
              <a16:creationId xmlns:a16="http://schemas.microsoft.com/office/drawing/2014/main" id="{00000000-0008-0000-0700-0000BB000000}"/>
            </a:ext>
          </a:extLst>
        </xdr:cNvPr>
        <xdr:cNvCxnSpPr/>
      </xdr:nvCxnSpPr>
      <xdr:spPr>
        <a:xfrm flipV="1">
          <a:off x="1130300" y="13183521"/>
          <a:ext cx="889000" cy="117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10209</xdr:rowOff>
    </xdr:from>
    <xdr:to>
      <xdr:col>10</xdr:col>
      <xdr:colOff>165100</xdr:colOff>
      <xdr:row>77</xdr:row>
      <xdr:rowOff>111809</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968500" y="13211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102936</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1719795" y="133045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101212</xdr:rowOff>
    </xdr:from>
    <xdr:to>
      <xdr:col>6</xdr:col>
      <xdr:colOff>38100</xdr:colOff>
      <xdr:row>78</xdr:row>
      <xdr:rowOff>31362</xdr:rowOff>
    </xdr:to>
    <xdr:sp macro="" textlink="">
      <xdr:nvSpPr>
        <xdr:cNvPr id="190" name="フローチャート: 判断 189">
          <a:extLst>
            <a:ext uri="{FF2B5EF4-FFF2-40B4-BE49-F238E27FC236}">
              <a16:creationId xmlns:a16="http://schemas.microsoft.com/office/drawing/2014/main" id="{00000000-0008-0000-0700-0000BE000000}"/>
            </a:ext>
          </a:extLst>
        </xdr:cNvPr>
        <xdr:cNvSpPr/>
      </xdr:nvSpPr>
      <xdr:spPr>
        <a:xfrm>
          <a:off x="1079500" y="133028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22489</xdr:rowOff>
    </xdr:from>
    <xdr:ext cx="59901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830795" y="133955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188,730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46740</xdr:rowOff>
    </xdr:from>
    <xdr:to>
      <xdr:col>24</xdr:col>
      <xdr:colOff>114300</xdr:colOff>
      <xdr:row>76</xdr:row>
      <xdr:rowOff>148340</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4584700" y="13076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69617</xdr:rowOff>
    </xdr:from>
    <xdr:ext cx="599010" cy="259045"/>
    <xdr:sp macro="" textlink="">
      <xdr:nvSpPr>
        <xdr:cNvPr id="198" name="民生費該当値テキスト">
          <a:extLst>
            <a:ext uri="{FF2B5EF4-FFF2-40B4-BE49-F238E27FC236}">
              <a16:creationId xmlns:a16="http://schemas.microsoft.com/office/drawing/2014/main" id="{00000000-0008-0000-0700-0000C6000000}"/>
            </a:ext>
          </a:extLst>
        </xdr:cNvPr>
        <xdr:cNvSpPr txBox="1"/>
      </xdr:nvSpPr>
      <xdr:spPr>
        <a:xfrm>
          <a:off x="4686300" y="129283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257,910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70831</xdr:rowOff>
    </xdr:from>
    <xdr:to>
      <xdr:col>20</xdr:col>
      <xdr:colOff>38100</xdr:colOff>
      <xdr:row>77</xdr:row>
      <xdr:rowOff>981</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3746500" y="131010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17508</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3497795" y="128762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120881</xdr:rowOff>
    </xdr:from>
    <xdr:to>
      <xdr:col>15</xdr:col>
      <xdr:colOff>101600</xdr:colOff>
      <xdr:row>77</xdr:row>
      <xdr:rowOff>51031</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2857500" y="131510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67558</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2608795" y="129263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102521</xdr:rowOff>
    </xdr:from>
    <xdr:to>
      <xdr:col>10</xdr:col>
      <xdr:colOff>165100</xdr:colOff>
      <xdr:row>77</xdr:row>
      <xdr:rowOff>32671</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968500" y="13132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49199</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1719795" y="129079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48564</xdr:rowOff>
    </xdr:from>
    <xdr:to>
      <xdr:col>6</xdr:col>
      <xdr:colOff>38100</xdr:colOff>
      <xdr:row>77</xdr:row>
      <xdr:rowOff>150164</xdr:rowOff>
    </xdr:to>
    <xdr:sp macro="" textlink="">
      <xdr:nvSpPr>
        <xdr:cNvPr id="205" name="楕円 204">
          <a:extLst>
            <a:ext uri="{FF2B5EF4-FFF2-40B4-BE49-F238E27FC236}">
              <a16:creationId xmlns:a16="http://schemas.microsoft.com/office/drawing/2014/main" id="{00000000-0008-0000-0700-0000CD000000}"/>
            </a:ext>
          </a:extLst>
        </xdr:cNvPr>
        <xdr:cNvSpPr/>
      </xdr:nvSpPr>
      <xdr:spPr>
        <a:xfrm>
          <a:off x="1079500" y="13250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166691</xdr:rowOff>
    </xdr:from>
    <xdr:ext cx="599010" cy="259045"/>
    <xdr:sp macro="" textlink="">
      <xdr:nvSpPr>
        <xdr:cNvPr id="206" name="テキスト ボックス 205">
          <a:extLst>
            <a:ext uri="{FF2B5EF4-FFF2-40B4-BE49-F238E27FC236}">
              <a16:creationId xmlns:a16="http://schemas.microsoft.com/office/drawing/2014/main" id="{00000000-0008-0000-0700-0000CE000000}"/>
            </a:ext>
          </a:extLst>
        </xdr:cNvPr>
        <xdr:cNvSpPr txBox="1"/>
      </xdr:nvSpPr>
      <xdr:spPr>
        <a:xfrm>
          <a:off x="830795" y="130254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98879</xdr:rowOff>
    </xdr:from>
    <xdr:to>
      <xdr:col>28</xdr:col>
      <xdr:colOff>114300</xdr:colOff>
      <xdr:row>99</xdr:row>
      <xdr:rowOff>98879</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128106</xdr:rowOff>
    </xdr:from>
    <xdr:ext cx="248786"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513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96</xdr:row>
      <xdr:rowOff>144434</xdr:rowOff>
    </xdr:from>
    <xdr:ext cx="685572"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76428" y="16603634"/>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94</xdr:row>
      <xdr:rowOff>160763</xdr:rowOff>
    </xdr:from>
    <xdr:ext cx="685572"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76428" y="16277063"/>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93</xdr:row>
      <xdr:rowOff>5641</xdr:rowOff>
    </xdr:from>
    <xdr:ext cx="685572"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76428" y="15950491"/>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91</xdr:row>
      <xdr:rowOff>21970</xdr:rowOff>
    </xdr:from>
    <xdr:ext cx="685572" cy="2590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76428" y="15623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89</xdr:row>
      <xdr:rowOff>38298</xdr:rowOff>
    </xdr:from>
    <xdr:ext cx="685572" cy="259045"/>
    <xdr:sp macro="" textlink="">
      <xdr:nvSpPr>
        <xdr:cNvPr id="228" name="テキスト ボックス 227">
          <a:extLst>
            <a:ext uri="{FF2B5EF4-FFF2-40B4-BE49-F238E27FC236}">
              <a16:creationId xmlns:a16="http://schemas.microsoft.com/office/drawing/2014/main" id="{00000000-0008-0000-0700-0000E4000000}"/>
            </a:ext>
          </a:extLst>
        </xdr:cNvPr>
        <xdr:cNvSpPr txBox="1"/>
      </xdr:nvSpPr>
      <xdr:spPr>
        <a:xfrm>
          <a:off x="76428" y="15297348"/>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30" name="テキスト ボックス 229">
          <a:extLst>
            <a:ext uri="{FF2B5EF4-FFF2-40B4-BE49-F238E27FC236}">
              <a16:creationId xmlns:a16="http://schemas.microsoft.com/office/drawing/2014/main" id="{00000000-0008-0000-0700-0000E6000000}"/>
            </a:ext>
          </a:extLst>
        </xdr:cNvPr>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1" name="衛生費グラフ枠">
          <a:extLst>
            <a:ext uri="{FF2B5EF4-FFF2-40B4-BE49-F238E27FC236}">
              <a16:creationId xmlns:a16="http://schemas.microsoft.com/office/drawing/2014/main" id="{00000000-0008-0000-0700-0000E7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28029</xdr:rowOff>
    </xdr:from>
    <xdr:to>
      <xdr:col>24</xdr:col>
      <xdr:colOff>62865</xdr:colOff>
      <xdr:row>99</xdr:row>
      <xdr:rowOff>89841</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flipV="1">
          <a:off x="4633595" y="15458529"/>
          <a:ext cx="1270" cy="16048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130772</xdr:rowOff>
    </xdr:from>
    <xdr:ext cx="534377" cy="259045"/>
    <xdr:sp macro="" textlink="">
      <xdr:nvSpPr>
        <xdr:cNvPr id="233" name="衛生費最小値テキスト">
          <a:extLst>
            <a:ext uri="{FF2B5EF4-FFF2-40B4-BE49-F238E27FC236}">
              <a16:creationId xmlns:a16="http://schemas.microsoft.com/office/drawing/2014/main" id="{00000000-0008-0000-0700-0000E9000000}"/>
            </a:ext>
          </a:extLst>
        </xdr:cNvPr>
        <xdr:cNvSpPr txBox="1"/>
      </xdr:nvSpPr>
      <xdr:spPr>
        <a:xfrm>
          <a:off x="4686300" y="171043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27,675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89841</xdr:rowOff>
    </xdr:from>
    <xdr:to>
      <xdr:col>24</xdr:col>
      <xdr:colOff>152400</xdr:colOff>
      <xdr:row>99</xdr:row>
      <xdr:rowOff>89841</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4546600" y="170633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146156</xdr:rowOff>
    </xdr:from>
    <xdr:ext cx="690189" cy="259045"/>
    <xdr:sp macro="" textlink="">
      <xdr:nvSpPr>
        <xdr:cNvPr id="235" name="衛生費最大値テキスト">
          <a:extLst>
            <a:ext uri="{FF2B5EF4-FFF2-40B4-BE49-F238E27FC236}">
              <a16:creationId xmlns:a16="http://schemas.microsoft.com/office/drawing/2014/main" id="{00000000-0008-0000-0700-0000EB000000}"/>
            </a:ext>
          </a:extLst>
        </xdr:cNvPr>
        <xdr:cNvSpPr txBox="1"/>
      </xdr:nvSpPr>
      <xdr:spPr>
        <a:xfrm>
          <a:off x="4686300" y="1523375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4,941,950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28029</xdr:rowOff>
    </xdr:from>
    <xdr:to>
      <xdr:col>24</xdr:col>
      <xdr:colOff>152400</xdr:colOff>
      <xdr:row>90</xdr:row>
      <xdr:rowOff>28029</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a:off x="4546600" y="154585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99</xdr:row>
      <xdr:rowOff>71726</xdr:rowOff>
    </xdr:from>
    <xdr:to>
      <xdr:col>24</xdr:col>
      <xdr:colOff>63500</xdr:colOff>
      <xdr:row>99</xdr:row>
      <xdr:rowOff>74687</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a:off x="3797300" y="17045276"/>
          <a:ext cx="838200" cy="2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3771</xdr:rowOff>
    </xdr:from>
    <xdr:ext cx="534377" cy="259045"/>
    <xdr:sp macro="" textlink="">
      <xdr:nvSpPr>
        <xdr:cNvPr id="238" name="衛生費平均値テキスト">
          <a:extLst>
            <a:ext uri="{FF2B5EF4-FFF2-40B4-BE49-F238E27FC236}">
              <a16:creationId xmlns:a16="http://schemas.microsoft.com/office/drawing/2014/main" id="{00000000-0008-0000-0700-0000EE000000}"/>
            </a:ext>
          </a:extLst>
        </xdr:cNvPr>
        <xdr:cNvSpPr txBox="1"/>
      </xdr:nvSpPr>
      <xdr:spPr>
        <a:xfrm>
          <a:off x="4686300" y="1697732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99</xdr:row>
      <xdr:rowOff>25344</xdr:rowOff>
    </xdr:from>
    <xdr:to>
      <xdr:col>24</xdr:col>
      <xdr:colOff>114300</xdr:colOff>
      <xdr:row>99</xdr:row>
      <xdr:rowOff>126944</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4584700" y="16998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99</xdr:row>
      <xdr:rowOff>71726</xdr:rowOff>
    </xdr:from>
    <xdr:to>
      <xdr:col>19</xdr:col>
      <xdr:colOff>177800</xdr:colOff>
      <xdr:row>99</xdr:row>
      <xdr:rowOff>73496</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flipV="1">
          <a:off x="2908300" y="17045276"/>
          <a:ext cx="889000" cy="1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99</xdr:row>
      <xdr:rowOff>25888</xdr:rowOff>
    </xdr:from>
    <xdr:to>
      <xdr:col>20</xdr:col>
      <xdr:colOff>38100</xdr:colOff>
      <xdr:row>99</xdr:row>
      <xdr:rowOff>127488</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3746500" y="16999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99</xdr:row>
      <xdr:rowOff>118615</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3530111" y="170921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99</xdr:row>
      <xdr:rowOff>73496</xdr:rowOff>
    </xdr:from>
    <xdr:to>
      <xdr:col>15</xdr:col>
      <xdr:colOff>50800</xdr:colOff>
      <xdr:row>99</xdr:row>
      <xdr:rowOff>76112</xdr:rowOff>
    </xdr:to>
    <xdr:cxnSp macro="">
      <xdr:nvCxnSpPr>
        <xdr:cNvPr id="243" name="直線コネクタ 242">
          <a:extLst>
            <a:ext uri="{FF2B5EF4-FFF2-40B4-BE49-F238E27FC236}">
              <a16:creationId xmlns:a16="http://schemas.microsoft.com/office/drawing/2014/main" id="{00000000-0008-0000-0700-0000F3000000}"/>
            </a:ext>
          </a:extLst>
        </xdr:cNvPr>
        <xdr:cNvCxnSpPr/>
      </xdr:nvCxnSpPr>
      <xdr:spPr>
        <a:xfrm flipV="1">
          <a:off x="2019300" y="17047046"/>
          <a:ext cx="889000" cy="26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99</xdr:row>
      <xdr:rowOff>26574</xdr:rowOff>
    </xdr:from>
    <xdr:to>
      <xdr:col>15</xdr:col>
      <xdr:colOff>101600</xdr:colOff>
      <xdr:row>99</xdr:row>
      <xdr:rowOff>128174</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2857500" y="17000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99</xdr:row>
      <xdr:rowOff>119301</xdr:rowOff>
    </xdr:from>
    <xdr:ext cx="534377"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2641111" y="170928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99</xdr:row>
      <xdr:rowOff>76112</xdr:rowOff>
    </xdr:from>
    <xdr:to>
      <xdr:col>10</xdr:col>
      <xdr:colOff>114300</xdr:colOff>
      <xdr:row>99</xdr:row>
      <xdr:rowOff>77715</xdr:rowOff>
    </xdr:to>
    <xdr:cxnSp macro="">
      <xdr:nvCxnSpPr>
        <xdr:cNvPr id="246" name="直線コネクタ 245">
          <a:extLst>
            <a:ext uri="{FF2B5EF4-FFF2-40B4-BE49-F238E27FC236}">
              <a16:creationId xmlns:a16="http://schemas.microsoft.com/office/drawing/2014/main" id="{00000000-0008-0000-0700-0000F6000000}"/>
            </a:ext>
          </a:extLst>
        </xdr:cNvPr>
        <xdr:cNvCxnSpPr/>
      </xdr:nvCxnSpPr>
      <xdr:spPr>
        <a:xfrm flipV="1">
          <a:off x="1130300" y="17049662"/>
          <a:ext cx="889000" cy="16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99</xdr:row>
      <xdr:rowOff>26995</xdr:rowOff>
    </xdr:from>
    <xdr:to>
      <xdr:col>10</xdr:col>
      <xdr:colOff>165100</xdr:colOff>
      <xdr:row>99</xdr:row>
      <xdr:rowOff>128595</xdr:rowOff>
    </xdr:to>
    <xdr:sp macro="" textlink="">
      <xdr:nvSpPr>
        <xdr:cNvPr id="247" name="フローチャート: 判断 246">
          <a:extLst>
            <a:ext uri="{FF2B5EF4-FFF2-40B4-BE49-F238E27FC236}">
              <a16:creationId xmlns:a16="http://schemas.microsoft.com/office/drawing/2014/main" id="{00000000-0008-0000-0700-0000F7000000}"/>
            </a:ext>
          </a:extLst>
        </xdr:cNvPr>
        <xdr:cNvSpPr/>
      </xdr:nvSpPr>
      <xdr:spPr>
        <a:xfrm>
          <a:off x="1968500" y="17000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99</xdr:row>
      <xdr:rowOff>119722</xdr:rowOff>
    </xdr:from>
    <xdr:ext cx="534377"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1752111" y="17093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29462</xdr:rowOff>
    </xdr:from>
    <xdr:to>
      <xdr:col>6</xdr:col>
      <xdr:colOff>38100</xdr:colOff>
      <xdr:row>99</xdr:row>
      <xdr:rowOff>131062</xdr:rowOff>
    </xdr:to>
    <xdr:sp macro="" textlink="">
      <xdr:nvSpPr>
        <xdr:cNvPr id="249" name="フローチャート: 判断 248">
          <a:extLst>
            <a:ext uri="{FF2B5EF4-FFF2-40B4-BE49-F238E27FC236}">
              <a16:creationId xmlns:a16="http://schemas.microsoft.com/office/drawing/2014/main" id="{00000000-0008-0000-0700-0000F9000000}"/>
            </a:ext>
          </a:extLst>
        </xdr:cNvPr>
        <xdr:cNvSpPr/>
      </xdr:nvSpPr>
      <xdr:spPr>
        <a:xfrm>
          <a:off x="1079500" y="17003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122189</xdr:rowOff>
    </xdr:from>
    <xdr:ext cx="534377"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863111" y="170957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99</xdr:row>
      <xdr:rowOff>23887</xdr:rowOff>
    </xdr:from>
    <xdr:to>
      <xdr:col>24</xdr:col>
      <xdr:colOff>114300</xdr:colOff>
      <xdr:row>99</xdr:row>
      <xdr:rowOff>125487</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4584700" y="16997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154714</xdr:rowOff>
    </xdr:from>
    <xdr:ext cx="534377" cy="259045"/>
    <xdr:sp macro="" textlink="">
      <xdr:nvSpPr>
        <xdr:cNvPr id="257" name="衛生費該当値テキスト">
          <a:extLst>
            <a:ext uri="{FF2B5EF4-FFF2-40B4-BE49-F238E27FC236}">
              <a16:creationId xmlns:a16="http://schemas.microsoft.com/office/drawing/2014/main" id="{00000000-0008-0000-0700-000001010000}"/>
            </a:ext>
          </a:extLst>
        </xdr:cNvPr>
        <xdr:cNvSpPr txBox="1"/>
      </xdr:nvSpPr>
      <xdr:spPr>
        <a:xfrm>
          <a:off x="4686300" y="167853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99</xdr:row>
      <xdr:rowOff>20926</xdr:rowOff>
    </xdr:from>
    <xdr:to>
      <xdr:col>20</xdr:col>
      <xdr:colOff>38100</xdr:colOff>
      <xdr:row>99</xdr:row>
      <xdr:rowOff>122526</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3746500" y="16994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139053</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3530111" y="167697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99</xdr:row>
      <xdr:rowOff>22696</xdr:rowOff>
    </xdr:from>
    <xdr:to>
      <xdr:col>15</xdr:col>
      <xdr:colOff>101600</xdr:colOff>
      <xdr:row>99</xdr:row>
      <xdr:rowOff>124296</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2857500" y="16996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140823</xdr:rowOff>
    </xdr:from>
    <xdr:ext cx="534377" cy="259045"/>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2641111" y="167714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99</xdr:row>
      <xdr:rowOff>25312</xdr:rowOff>
    </xdr:from>
    <xdr:to>
      <xdr:col>10</xdr:col>
      <xdr:colOff>165100</xdr:colOff>
      <xdr:row>99</xdr:row>
      <xdr:rowOff>126912</xdr:rowOff>
    </xdr:to>
    <xdr:sp macro="" textlink="">
      <xdr:nvSpPr>
        <xdr:cNvPr id="262" name="楕円 261">
          <a:extLst>
            <a:ext uri="{FF2B5EF4-FFF2-40B4-BE49-F238E27FC236}">
              <a16:creationId xmlns:a16="http://schemas.microsoft.com/office/drawing/2014/main" id="{00000000-0008-0000-0700-000006010000}"/>
            </a:ext>
          </a:extLst>
        </xdr:cNvPr>
        <xdr:cNvSpPr/>
      </xdr:nvSpPr>
      <xdr:spPr>
        <a:xfrm>
          <a:off x="1968500" y="16998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143439</xdr:rowOff>
    </xdr:from>
    <xdr:ext cx="534377" cy="259045"/>
    <xdr:sp macro="" textlink="">
      <xdr:nvSpPr>
        <xdr:cNvPr id="263" name="テキスト ボックス 262">
          <a:extLst>
            <a:ext uri="{FF2B5EF4-FFF2-40B4-BE49-F238E27FC236}">
              <a16:creationId xmlns:a16="http://schemas.microsoft.com/office/drawing/2014/main" id="{00000000-0008-0000-0700-000007010000}"/>
            </a:ext>
          </a:extLst>
        </xdr:cNvPr>
        <xdr:cNvSpPr txBox="1"/>
      </xdr:nvSpPr>
      <xdr:spPr>
        <a:xfrm>
          <a:off x="1752111" y="167740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26915</xdr:rowOff>
    </xdr:from>
    <xdr:to>
      <xdr:col>6</xdr:col>
      <xdr:colOff>38100</xdr:colOff>
      <xdr:row>99</xdr:row>
      <xdr:rowOff>128515</xdr:rowOff>
    </xdr:to>
    <xdr:sp macro="" textlink="">
      <xdr:nvSpPr>
        <xdr:cNvPr id="264" name="楕円 263">
          <a:extLst>
            <a:ext uri="{FF2B5EF4-FFF2-40B4-BE49-F238E27FC236}">
              <a16:creationId xmlns:a16="http://schemas.microsoft.com/office/drawing/2014/main" id="{00000000-0008-0000-0700-000008010000}"/>
            </a:ext>
          </a:extLst>
        </xdr:cNvPr>
        <xdr:cNvSpPr/>
      </xdr:nvSpPr>
      <xdr:spPr>
        <a:xfrm>
          <a:off x="1079500" y="17000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145042</xdr:rowOff>
    </xdr:from>
    <xdr:ext cx="534377" cy="259045"/>
    <xdr:sp macro="" textlink="">
      <xdr:nvSpPr>
        <xdr:cNvPr id="265" name="テキスト ボックス 264">
          <a:extLst>
            <a:ext uri="{FF2B5EF4-FFF2-40B4-BE49-F238E27FC236}">
              <a16:creationId xmlns:a16="http://schemas.microsoft.com/office/drawing/2014/main" id="{00000000-0008-0000-0700-000009010000}"/>
            </a:ext>
          </a:extLst>
        </xdr:cNvPr>
        <xdr:cNvSpPr txBox="1"/>
      </xdr:nvSpPr>
      <xdr:spPr>
        <a:xfrm>
          <a:off x="863111" y="167756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3" name="正方形/長方形 272">
          <a:extLst>
            <a:ext uri="{FF2B5EF4-FFF2-40B4-BE49-F238E27FC236}">
              <a16:creationId xmlns:a16="http://schemas.microsoft.com/office/drawing/2014/main" id="{00000000-0008-0000-0700-000011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85" name="テキスト ボックス 284">
          <a:extLst>
            <a:ext uri="{FF2B5EF4-FFF2-40B4-BE49-F238E27FC236}">
              <a16:creationId xmlns:a16="http://schemas.microsoft.com/office/drawing/2014/main" id="{00000000-0008-0000-0700-00001D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7" name="テキスト ボックス 286">
          <a:extLst>
            <a:ext uri="{FF2B5EF4-FFF2-40B4-BE49-F238E27FC236}">
              <a16:creationId xmlns:a16="http://schemas.microsoft.com/office/drawing/2014/main" id="{00000000-0008-0000-0700-00001F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9" name="テキスト ボックス 288">
          <a:extLst>
            <a:ext uri="{FF2B5EF4-FFF2-40B4-BE49-F238E27FC236}">
              <a16:creationId xmlns:a16="http://schemas.microsoft.com/office/drawing/2014/main" id="{00000000-0008-0000-0700-000021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0" name="労働費グラフ枠">
          <a:extLst>
            <a:ext uri="{FF2B5EF4-FFF2-40B4-BE49-F238E27FC236}">
              <a16:creationId xmlns:a16="http://schemas.microsoft.com/office/drawing/2014/main" id="{00000000-0008-0000-0700-000022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116187</xdr:rowOff>
    </xdr:from>
    <xdr:to>
      <xdr:col>54</xdr:col>
      <xdr:colOff>189865</xdr:colOff>
      <xdr:row>39</xdr:row>
      <xdr:rowOff>98878</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flipV="1">
          <a:off x="10475595" y="5259687"/>
          <a:ext cx="1270" cy="15257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92" name="労働費最小値テキスト">
          <a:extLst>
            <a:ext uri="{FF2B5EF4-FFF2-40B4-BE49-F238E27FC236}">
              <a16:creationId xmlns:a16="http://schemas.microsoft.com/office/drawing/2014/main" id="{00000000-0008-0000-0700-000024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62864</xdr:rowOff>
    </xdr:from>
    <xdr:ext cx="469744" cy="259045"/>
    <xdr:sp macro="" textlink="">
      <xdr:nvSpPr>
        <xdr:cNvPr id="294" name="労働費最大値テキスト">
          <a:extLst>
            <a:ext uri="{FF2B5EF4-FFF2-40B4-BE49-F238E27FC236}">
              <a16:creationId xmlns:a16="http://schemas.microsoft.com/office/drawing/2014/main" id="{00000000-0008-0000-0700-000026010000}"/>
            </a:ext>
          </a:extLst>
        </xdr:cNvPr>
        <xdr:cNvSpPr txBox="1"/>
      </xdr:nvSpPr>
      <xdr:spPr>
        <a:xfrm>
          <a:off x="10528300" y="50349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4,672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116187</xdr:rowOff>
    </xdr:from>
    <xdr:to>
      <xdr:col>55</xdr:col>
      <xdr:colOff>88900</xdr:colOff>
      <xdr:row>30</xdr:row>
      <xdr:rowOff>116187</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10388600" y="52596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98878</xdr:rowOff>
    </xdr:from>
    <xdr:to>
      <xdr:col>55</xdr:col>
      <xdr:colOff>0</xdr:colOff>
      <xdr:row>39</xdr:row>
      <xdr:rowOff>98878</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a:off x="9639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127126</xdr:rowOff>
    </xdr:from>
    <xdr:ext cx="378565" cy="259045"/>
    <xdr:sp macro="" textlink="">
      <xdr:nvSpPr>
        <xdr:cNvPr id="297" name="労働費平均値テキスト">
          <a:extLst>
            <a:ext uri="{FF2B5EF4-FFF2-40B4-BE49-F238E27FC236}">
              <a16:creationId xmlns:a16="http://schemas.microsoft.com/office/drawing/2014/main" id="{00000000-0008-0000-0700-000029010000}"/>
            </a:ext>
          </a:extLst>
        </xdr:cNvPr>
        <xdr:cNvSpPr txBox="1"/>
      </xdr:nvSpPr>
      <xdr:spPr>
        <a:xfrm>
          <a:off x="10528300" y="629932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104249</xdr:rowOff>
    </xdr:from>
    <xdr:to>
      <xdr:col>55</xdr:col>
      <xdr:colOff>50800</xdr:colOff>
      <xdr:row>38</xdr:row>
      <xdr:rowOff>34399</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10426700" y="6447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98878</xdr:rowOff>
    </xdr:from>
    <xdr:to>
      <xdr:col>50</xdr:col>
      <xdr:colOff>114300</xdr:colOff>
      <xdr:row>39</xdr:row>
      <xdr:rowOff>98878</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a:off x="8750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132007</xdr:rowOff>
    </xdr:from>
    <xdr:to>
      <xdr:col>50</xdr:col>
      <xdr:colOff>165100</xdr:colOff>
      <xdr:row>38</xdr:row>
      <xdr:rowOff>62157</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9588500" y="6475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78684</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9450017" y="625088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98878</xdr:rowOff>
    </xdr:from>
    <xdr:to>
      <xdr:col>45</xdr:col>
      <xdr:colOff>177800</xdr:colOff>
      <xdr:row>39</xdr:row>
      <xdr:rowOff>98878</xdr:rowOff>
    </xdr:to>
    <xdr:cxnSp macro="">
      <xdr:nvCxnSpPr>
        <xdr:cNvPr id="302" name="直線コネクタ 301">
          <a:extLst>
            <a:ext uri="{FF2B5EF4-FFF2-40B4-BE49-F238E27FC236}">
              <a16:creationId xmlns:a16="http://schemas.microsoft.com/office/drawing/2014/main" id="{00000000-0008-0000-0700-00002E010000}"/>
            </a:ext>
          </a:extLst>
        </xdr:cNvPr>
        <xdr:cNvCxnSpPr/>
      </xdr:nvCxnSpPr>
      <xdr:spPr>
        <a:xfrm>
          <a:off x="7861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119271</xdr:rowOff>
    </xdr:from>
    <xdr:to>
      <xdr:col>46</xdr:col>
      <xdr:colOff>38100</xdr:colOff>
      <xdr:row>38</xdr:row>
      <xdr:rowOff>49421</xdr:rowOff>
    </xdr:to>
    <xdr:sp macro="" textlink="">
      <xdr:nvSpPr>
        <xdr:cNvPr id="303" name="フローチャート: 判断 302">
          <a:extLst>
            <a:ext uri="{FF2B5EF4-FFF2-40B4-BE49-F238E27FC236}">
              <a16:creationId xmlns:a16="http://schemas.microsoft.com/office/drawing/2014/main" id="{00000000-0008-0000-0700-00002F010000}"/>
            </a:ext>
          </a:extLst>
        </xdr:cNvPr>
        <xdr:cNvSpPr/>
      </xdr:nvSpPr>
      <xdr:spPr>
        <a:xfrm>
          <a:off x="8699500" y="64629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65948</xdr:rowOff>
    </xdr:from>
    <xdr:ext cx="378565"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8561017" y="623814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98878</xdr:rowOff>
    </xdr:from>
    <xdr:to>
      <xdr:col>41</xdr:col>
      <xdr:colOff>50800</xdr:colOff>
      <xdr:row>39</xdr:row>
      <xdr:rowOff>98878</xdr:rowOff>
    </xdr:to>
    <xdr:cxnSp macro="">
      <xdr:nvCxnSpPr>
        <xdr:cNvPr id="305" name="直線コネクタ 304">
          <a:extLst>
            <a:ext uri="{FF2B5EF4-FFF2-40B4-BE49-F238E27FC236}">
              <a16:creationId xmlns:a16="http://schemas.microsoft.com/office/drawing/2014/main" id="{00000000-0008-0000-0700-000031010000}"/>
            </a:ext>
          </a:extLst>
        </xdr:cNvPr>
        <xdr:cNvCxnSpPr/>
      </xdr:nvCxnSpPr>
      <xdr:spPr>
        <a:xfrm>
          <a:off x="6972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132987</xdr:rowOff>
    </xdr:from>
    <xdr:to>
      <xdr:col>41</xdr:col>
      <xdr:colOff>101600</xdr:colOff>
      <xdr:row>38</xdr:row>
      <xdr:rowOff>63137</xdr:rowOff>
    </xdr:to>
    <xdr:sp macro="" textlink="">
      <xdr:nvSpPr>
        <xdr:cNvPr id="306" name="フローチャート: 判断 305">
          <a:extLst>
            <a:ext uri="{FF2B5EF4-FFF2-40B4-BE49-F238E27FC236}">
              <a16:creationId xmlns:a16="http://schemas.microsoft.com/office/drawing/2014/main" id="{00000000-0008-0000-0700-000032010000}"/>
            </a:ext>
          </a:extLst>
        </xdr:cNvPr>
        <xdr:cNvSpPr/>
      </xdr:nvSpPr>
      <xdr:spPr>
        <a:xfrm>
          <a:off x="7810500" y="6476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79664</xdr:rowOff>
    </xdr:from>
    <xdr:ext cx="378565"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7672017" y="625186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158133</xdr:rowOff>
    </xdr:from>
    <xdr:to>
      <xdr:col>36</xdr:col>
      <xdr:colOff>165100</xdr:colOff>
      <xdr:row>38</xdr:row>
      <xdr:rowOff>88283</xdr:rowOff>
    </xdr:to>
    <xdr:sp macro="" textlink="">
      <xdr:nvSpPr>
        <xdr:cNvPr id="308" name="フローチャート: 判断 307">
          <a:extLst>
            <a:ext uri="{FF2B5EF4-FFF2-40B4-BE49-F238E27FC236}">
              <a16:creationId xmlns:a16="http://schemas.microsoft.com/office/drawing/2014/main" id="{00000000-0008-0000-0700-000034010000}"/>
            </a:ext>
          </a:extLst>
        </xdr:cNvPr>
        <xdr:cNvSpPr/>
      </xdr:nvSpPr>
      <xdr:spPr>
        <a:xfrm>
          <a:off x="6921500" y="65017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104810</xdr:rowOff>
    </xdr:from>
    <xdr:ext cx="378565"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6783017" y="627701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48078</xdr:rowOff>
    </xdr:from>
    <xdr:to>
      <xdr:col>55</xdr:col>
      <xdr:colOff>50800</xdr:colOff>
      <xdr:row>39</xdr:row>
      <xdr:rowOff>149678</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10426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134455</xdr:rowOff>
    </xdr:from>
    <xdr:ext cx="249299" cy="259045"/>
    <xdr:sp macro="" textlink="">
      <xdr:nvSpPr>
        <xdr:cNvPr id="316" name="労働費該当値テキスト">
          <a:extLst>
            <a:ext uri="{FF2B5EF4-FFF2-40B4-BE49-F238E27FC236}">
              <a16:creationId xmlns:a16="http://schemas.microsoft.com/office/drawing/2014/main" id="{00000000-0008-0000-0700-00003C010000}"/>
            </a:ext>
          </a:extLst>
        </xdr:cNvPr>
        <xdr:cNvSpPr txBox="1"/>
      </xdr:nvSpPr>
      <xdr:spPr>
        <a:xfrm>
          <a:off x="10528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48078</xdr:rowOff>
    </xdr:from>
    <xdr:to>
      <xdr:col>50</xdr:col>
      <xdr:colOff>165100</xdr:colOff>
      <xdr:row>39</xdr:row>
      <xdr:rowOff>149678</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9588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140805</xdr:rowOff>
    </xdr:from>
    <xdr:ext cx="249299" cy="25904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9514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39</xdr:row>
      <xdr:rowOff>48078</xdr:rowOff>
    </xdr:from>
    <xdr:to>
      <xdr:col>46</xdr:col>
      <xdr:colOff>38100</xdr:colOff>
      <xdr:row>39</xdr:row>
      <xdr:rowOff>149678</xdr:rowOff>
    </xdr:to>
    <xdr:sp macro="" textlink="">
      <xdr:nvSpPr>
        <xdr:cNvPr id="319" name="楕円 318">
          <a:extLst>
            <a:ext uri="{FF2B5EF4-FFF2-40B4-BE49-F238E27FC236}">
              <a16:creationId xmlns:a16="http://schemas.microsoft.com/office/drawing/2014/main" id="{00000000-0008-0000-0700-00003F010000}"/>
            </a:ext>
          </a:extLst>
        </xdr:cNvPr>
        <xdr:cNvSpPr/>
      </xdr:nvSpPr>
      <xdr:spPr>
        <a:xfrm>
          <a:off x="8699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140805</xdr:rowOff>
    </xdr:from>
    <xdr:ext cx="249299" cy="259045"/>
    <xdr:sp macro="" textlink="">
      <xdr:nvSpPr>
        <xdr:cNvPr id="320" name="テキスト ボックス 319">
          <a:extLst>
            <a:ext uri="{FF2B5EF4-FFF2-40B4-BE49-F238E27FC236}">
              <a16:creationId xmlns:a16="http://schemas.microsoft.com/office/drawing/2014/main" id="{00000000-0008-0000-0700-000040010000}"/>
            </a:ext>
          </a:extLst>
        </xdr:cNvPr>
        <xdr:cNvSpPr txBox="1"/>
      </xdr:nvSpPr>
      <xdr:spPr>
        <a:xfrm>
          <a:off x="8625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39</xdr:row>
      <xdr:rowOff>48078</xdr:rowOff>
    </xdr:from>
    <xdr:to>
      <xdr:col>41</xdr:col>
      <xdr:colOff>101600</xdr:colOff>
      <xdr:row>39</xdr:row>
      <xdr:rowOff>149678</xdr:rowOff>
    </xdr:to>
    <xdr:sp macro="" textlink="">
      <xdr:nvSpPr>
        <xdr:cNvPr id="321" name="楕円 320">
          <a:extLst>
            <a:ext uri="{FF2B5EF4-FFF2-40B4-BE49-F238E27FC236}">
              <a16:creationId xmlns:a16="http://schemas.microsoft.com/office/drawing/2014/main" id="{00000000-0008-0000-0700-000041010000}"/>
            </a:ext>
          </a:extLst>
        </xdr:cNvPr>
        <xdr:cNvSpPr/>
      </xdr:nvSpPr>
      <xdr:spPr>
        <a:xfrm>
          <a:off x="7810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140805</xdr:rowOff>
    </xdr:from>
    <xdr:ext cx="249299" cy="259045"/>
    <xdr:sp macro="" textlink="">
      <xdr:nvSpPr>
        <xdr:cNvPr id="322" name="テキスト ボックス 321">
          <a:extLst>
            <a:ext uri="{FF2B5EF4-FFF2-40B4-BE49-F238E27FC236}">
              <a16:creationId xmlns:a16="http://schemas.microsoft.com/office/drawing/2014/main" id="{00000000-0008-0000-0700-000042010000}"/>
            </a:ext>
          </a:extLst>
        </xdr:cNvPr>
        <xdr:cNvSpPr txBox="1"/>
      </xdr:nvSpPr>
      <xdr:spPr>
        <a:xfrm>
          <a:off x="7736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39</xdr:row>
      <xdr:rowOff>48078</xdr:rowOff>
    </xdr:from>
    <xdr:to>
      <xdr:col>36</xdr:col>
      <xdr:colOff>165100</xdr:colOff>
      <xdr:row>39</xdr:row>
      <xdr:rowOff>149678</xdr:rowOff>
    </xdr:to>
    <xdr:sp macro="" textlink="">
      <xdr:nvSpPr>
        <xdr:cNvPr id="323" name="楕円 322">
          <a:extLst>
            <a:ext uri="{FF2B5EF4-FFF2-40B4-BE49-F238E27FC236}">
              <a16:creationId xmlns:a16="http://schemas.microsoft.com/office/drawing/2014/main" id="{00000000-0008-0000-0700-000043010000}"/>
            </a:ext>
          </a:extLst>
        </xdr:cNvPr>
        <xdr:cNvSpPr/>
      </xdr:nvSpPr>
      <xdr:spPr>
        <a:xfrm>
          <a:off x="6921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39</xdr:row>
      <xdr:rowOff>140805</xdr:rowOff>
    </xdr:from>
    <xdr:ext cx="249299" cy="259045"/>
    <xdr:sp macro="" textlink="">
      <xdr:nvSpPr>
        <xdr:cNvPr id="324" name="テキスト ボックス 323">
          <a:extLst>
            <a:ext uri="{FF2B5EF4-FFF2-40B4-BE49-F238E27FC236}">
              <a16:creationId xmlns:a16="http://schemas.microsoft.com/office/drawing/2014/main" id="{00000000-0008-0000-0700-000044010000}"/>
            </a:ext>
          </a:extLst>
        </xdr:cNvPr>
        <xdr:cNvSpPr txBox="1"/>
      </xdr:nvSpPr>
      <xdr:spPr>
        <a:xfrm>
          <a:off x="6847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0" name="正方形/長方形 329">
          <a:extLst>
            <a:ext uri="{FF2B5EF4-FFF2-40B4-BE49-F238E27FC236}">
              <a16:creationId xmlns:a16="http://schemas.microsoft.com/office/drawing/2014/main" id="{00000000-0008-0000-0700-00004A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1" name="正方形/長方形 330">
          <a:extLst>
            <a:ext uri="{FF2B5EF4-FFF2-40B4-BE49-F238E27FC236}">
              <a16:creationId xmlns:a16="http://schemas.microsoft.com/office/drawing/2014/main" id="{00000000-0008-0000-0700-00004B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2" name="正方形/長方形 331">
          <a:extLst>
            <a:ext uri="{FF2B5EF4-FFF2-40B4-BE49-F238E27FC236}">
              <a16:creationId xmlns:a16="http://schemas.microsoft.com/office/drawing/2014/main" id="{00000000-0008-0000-0700-00004C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42" name="テキスト ボックス 341">
          <a:extLst>
            <a:ext uri="{FF2B5EF4-FFF2-40B4-BE49-F238E27FC236}">
              <a16:creationId xmlns:a16="http://schemas.microsoft.com/office/drawing/2014/main" id="{00000000-0008-0000-0700-000056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4" name="テキスト ボックス 343">
          <a:extLst>
            <a:ext uri="{FF2B5EF4-FFF2-40B4-BE49-F238E27FC236}">
              <a16:creationId xmlns:a16="http://schemas.microsoft.com/office/drawing/2014/main" id="{00000000-0008-0000-0700-000058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6" name="テキスト ボックス 345">
          <a:extLst>
            <a:ext uri="{FF2B5EF4-FFF2-40B4-BE49-F238E27FC236}">
              <a16:creationId xmlns:a16="http://schemas.microsoft.com/office/drawing/2014/main" id="{00000000-0008-0000-0700-00005A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7" name="農林水産業費グラフ枠">
          <a:extLst>
            <a:ext uri="{FF2B5EF4-FFF2-40B4-BE49-F238E27FC236}">
              <a16:creationId xmlns:a16="http://schemas.microsoft.com/office/drawing/2014/main" id="{00000000-0008-0000-0700-00005B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64288</xdr:rowOff>
    </xdr:from>
    <xdr:to>
      <xdr:col>54</xdr:col>
      <xdr:colOff>189865</xdr:colOff>
      <xdr:row>58</xdr:row>
      <xdr:rowOff>136944</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flipV="1">
          <a:off x="10475595" y="8636788"/>
          <a:ext cx="1270" cy="14442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140771</xdr:rowOff>
    </xdr:from>
    <xdr:ext cx="469744" cy="259045"/>
    <xdr:sp macro="" textlink="">
      <xdr:nvSpPr>
        <xdr:cNvPr id="349" name="農林水産業費最小値テキスト">
          <a:extLst>
            <a:ext uri="{FF2B5EF4-FFF2-40B4-BE49-F238E27FC236}">
              <a16:creationId xmlns:a16="http://schemas.microsoft.com/office/drawing/2014/main" id="{00000000-0008-0000-0700-00005D010000}"/>
            </a:ext>
          </a:extLst>
        </xdr:cNvPr>
        <xdr:cNvSpPr txBox="1"/>
      </xdr:nvSpPr>
      <xdr:spPr>
        <a:xfrm>
          <a:off x="10528300" y="100848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136944</xdr:rowOff>
    </xdr:from>
    <xdr:to>
      <xdr:col>55</xdr:col>
      <xdr:colOff>88900</xdr:colOff>
      <xdr:row>58</xdr:row>
      <xdr:rowOff>136944</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a:off x="10388600" y="100810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10965</xdr:rowOff>
    </xdr:from>
    <xdr:ext cx="599010" cy="259045"/>
    <xdr:sp macro="" textlink="">
      <xdr:nvSpPr>
        <xdr:cNvPr id="351" name="農林水産業費最大値テキスト">
          <a:extLst>
            <a:ext uri="{FF2B5EF4-FFF2-40B4-BE49-F238E27FC236}">
              <a16:creationId xmlns:a16="http://schemas.microsoft.com/office/drawing/2014/main" id="{00000000-0008-0000-0700-00005F010000}"/>
            </a:ext>
          </a:extLst>
        </xdr:cNvPr>
        <xdr:cNvSpPr txBox="1"/>
      </xdr:nvSpPr>
      <xdr:spPr>
        <a:xfrm>
          <a:off x="10528300" y="84120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119,938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64288</xdr:rowOff>
    </xdr:from>
    <xdr:to>
      <xdr:col>55</xdr:col>
      <xdr:colOff>88900</xdr:colOff>
      <xdr:row>50</xdr:row>
      <xdr:rowOff>64288</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a:off x="10388600" y="86367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99822</xdr:rowOff>
    </xdr:from>
    <xdr:to>
      <xdr:col>55</xdr:col>
      <xdr:colOff>0</xdr:colOff>
      <xdr:row>56</xdr:row>
      <xdr:rowOff>32753</xdr:rowOff>
    </xdr:to>
    <xdr:cxnSp macro="">
      <xdr:nvCxnSpPr>
        <xdr:cNvPr id="353" name="直線コネクタ 352">
          <a:extLst>
            <a:ext uri="{FF2B5EF4-FFF2-40B4-BE49-F238E27FC236}">
              <a16:creationId xmlns:a16="http://schemas.microsoft.com/office/drawing/2014/main" id="{00000000-0008-0000-0700-000061010000}"/>
            </a:ext>
          </a:extLst>
        </xdr:cNvPr>
        <xdr:cNvCxnSpPr/>
      </xdr:nvCxnSpPr>
      <xdr:spPr>
        <a:xfrm flipV="1">
          <a:off x="9639300" y="9529572"/>
          <a:ext cx="838200" cy="104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155592</xdr:rowOff>
    </xdr:from>
    <xdr:ext cx="534377" cy="259045"/>
    <xdr:sp macro="" textlink="">
      <xdr:nvSpPr>
        <xdr:cNvPr id="354" name="農林水産業費平均値テキスト">
          <a:extLst>
            <a:ext uri="{FF2B5EF4-FFF2-40B4-BE49-F238E27FC236}">
              <a16:creationId xmlns:a16="http://schemas.microsoft.com/office/drawing/2014/main" id="{00000000-0008-0000-0700-000062010000}"/>
            </a:ext>
          </a:extLst>
        </xdr:cNvPr>
        <xdr:cNvSpPr txBox="1"/>
      </xdr:nvSpPr>
      <xdr:spPr>
        <a:xfrm>
          <a:off x="10528300" y="95853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5715</xdr:rowOff>
    </xdr:from>
    <xdr:to>
      <xdr:col>55</xdr:col>
      <xdr:colOff>50800</xdr:colOff>
      <xdr:row>56</xdr:row>
      <xdr:rowOff>107315</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10426700" y="9606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32753</xdr:rowOff>
    </xdr:from>
    <xdr:to>
      <xdr:col>50</xdr:col>
      <xdr:colOff>114300</xdr:colOff>
      <xdr:row>56</xdr:row>
      <xdr:rowOff>154013</xdr:rowOff>
    </xdr:to>
    <xdr:cxnSp macro="">
      <xdr:nvCxnSpPr>
        <xdr:cNvPr id="356" name="直線コネクタ 355">
          <a:extLst>
            <a:ext uri="{FF2B5EF4-FFF2-40B4-BE49-F238E27FC236}">
              <a16:creationId xmlns:a16="http://schemas.microsoft.com/office/drawing/2014/main" id="{00000000-0008-0000-0700-000064010000}"/>
            </a:ext>
          </a:extLst>
        </xdr:cNvPr>
        <xdr:cNvCxnSpPr/>
      </xdr:nvCxnSpPr>
      <xdr:spPr>
        <a:xfrm flipV="1">
          <a:off x="8750300" y="9633953"/>
          <a:ext cx="889000" cy="121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159868</xdr:rowOff>
    </xdr:from>
    <xdr:to>
      <xdr:col>50</xdr:col>
      <xdr:colOff>165100</xdr:colOff>
      <xdr:row>56</xdr:row>
      <xdr:rowOff>90018</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9588500" y="9589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81145</xdr:rowOff>
    </xdr:from>
    <xdr:ext cx="534377"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9372111" y="96823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55</xdr:row>
      <xdr:rowOff>159906</xdr:rowOff>
    </xdr:from>
    <xdr:to>
      <xdr:col>45</xdr:col>
      <xdr:colOff>177800</xdr:colOff>
      <xdr:row>56</xdr:row>
      <xdr:rowOff>154013</xdr:rowOff>
    </xdr:to>
    <xdr:cxnSp macro="">
      <xdr:nvCxnSpPr>
        <xdr:cNvPr id="359" name="直線コネクタ 358">
          <a:extLst>
            <a:ext uri="{FF2B5EF4-FFF2-40B4-BE49-F238E27FC236}">
              <a16:creationId xmlns:a16="http://schemas.microsoft.com/office/drawing/2014/main" id="{00000000-0008-0000-0700-000067010000}"/>
            </a:ext>
          </a:extLst>
        </xdr:cNvPr>
        <xdr:cNvCxnSpPr/>
      </xdr:nvCxnSpPr>
      <xdr:spPr>
        <a:xfrm>
          <a:off x="7861300" y="9589656"/>
          <a:ext cx="889000" cy="1655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16104</xdr:rowOff>
    </xdr:from>
    <xdr:to>
      <xdr:col>46</xdr:col>
      <xdr:colOff>38100</xdr:colOff>
      <xdr:row>56</xdr:row>
      <xdr:rowOff>117704</xdr:rowOff>
    </xdr:to>
    <xdr:sp macro="" textlink="">
      <xdr:nvSpPr>
        <xdr:cNvPr id="360" name="フローチャート: 判断 359">
          <a:extLst>
            <a:ext uri="{FF2B5EF4-FFF2-40B4-BE49-F238E27FC236}">
              <a16:creationId xmlns:a16="http://schemas.microsoft.com/office/drawing/2014/main" id="{00000000-0008-0000-0700-000068010000}"/>
            </a:ext>
          </a:extLst>
        </xdr:cNvPr>
        <xdr:cNvSpPr/>
      </xdr:nvSpPr>
      <xdr:spPr>
        <a:xfrm>
          <a:off x="8699500" y="9617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134231</xdr:rowOff>
    </xdr:from>
    <xdr:ext cx="534377"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8483111" y="9392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159906</xdr:rowOff>
    </xdr:from>
    <xdr:to>
      <xdr:col>41</xdr:col>
      <xdr:colOff>50800</xdr:colOff>
      <xdr:row>56</xdr:row>
      <xdr:rowOff>114046</xdr:rowOff>
    </xdr:to>
    <xdr:cxnSp macro="">
      <xdr:nvCxnSpPr>
        <xdr:cNvPr id="362" name="直線コネクタ 361">
          <a:extLst>
            <a:ext uri="{FF2B5EF4-FFF2-40B4-BE49-F238E27FC236}">
              <a16:creationId xmlns:a16="http://schemas.microsoft.com/office/drawing/2014/main" id="{00000000-0008-0000-0700-00006A010000}"/>
            </a:ext>
          </a:extLst>
        </xdr:cNvPr>
        <xdr:cNvCxnSpPr/>
      </xdr:nvCxnSpPr>
      <xdr:spPr>
        <a:xfrm flipV="1">
          <a:off x="6972300" y="9589656"/>
          <a:ext cx="889000" cy="125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10351</xdr:rowOff>
    </xdr:from>
    <xdr:to>
      <xdr:col>41</xdr:col>
      <xdr:colOff>101600</xdr:colOff>
      <xdr:row>56</xdr:row>
      <xdr:rowOff>111951</xdr:rowOff>
    </xdr:to>
    <xdr:sp macro="" textlink="">
      <xdr:nvSpPr>
        <xdr:cNvPr id="363" name="フローチャート: 判断 362">
          <a:extLst>
            <a:ext uri="{FF2B5EF4-FFF2-40B4-BE49-F238E27FC236}">
              <a16:creationId xmlns:a16="http://schemas.microsoft.com/office/drawing/2014/main" id="{00000000-0008-0000-0700-00006B010000}"/>
            </a:ext>
          </a:extLst>
        </xdr:cNvPr>
        <xdr:cNvSpPr/>
      </xdr:nvSpPr>
      <xdr:spPr>
        <a:xfrm>
          <a:off x="7810500" y="9611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103078</xdr:rowOff>
    </xdr:from>
    <xdr:ext cx="534377"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7594111" y="9704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21717</xdr:rowOff>
    </xdr:from>
    <xdr:to>
      <xdr:col>36</xdr:col>
      <xdr:colOff>165100</xdr:colOff>
      <xdr:row>56</xdr:row>
      <xdr:rowOff>123317</xdr:rowOff>
    </xdr:to>
    <xdr:sp macro="" textlink="">
      <xdr:nvSpPr>
        <xdr:cNvPr id="365" name="フローチャート: 判断 364">
          <a:extLst>
            <a:ext uri="{FF2B5EF4-FFF2-40B4-BE49-F238E27FC236}">
              <a16:creationId xmlns:a16="http://schemas.microsoft.com/office/drawing/2014/main" id="{00000000-0008-0000-0700-00006D010000}"/>
            </a:ext>
          </a:extLst>
        </xdr:cNvPr>
        <xdr:cNvSpPr/>
      </xdr:nvSpPr>
      <xdr:spPr>
        <a:xfrm>
          <a:off x="6921500" y="96229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139844</xdr:rowOff>
    </xdr:from>
    <xdr:ext cx="534377"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6705111" y="9398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49022</xdr:rowOff>
    </xdr:from>
    <xdr:to>
      <xdr:col>55</xdr:col>
      <xdr:colOff>50800</xdr:colOff>
      <xdr:row>55</xdr:row>
      <xdr:rowOff>150622</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10426700" y="9478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54</xdr:row>
      <xdr:rowOff>71899</xdr:rowOff>
    </xdr:from>
    <xdr:ext cx="534377" cy="259045"/>
    <xdr:sp macro="" textlink="">
      <xdr:nvSpPr>
        <xdr:cNvPr id="373" name="農林水産業費該当値テキスト">
          <a:extLst>
            <a:ext uri="{FF2B5EF4-FFF2-40B4-BE49-F238E27FC236}">
              <a16:creationId xmlns:a16="http://schemas.microsoft.com/office/drawing/2014/main" id="{00000000-0008-0000-0700-000075010000}"/>
            </a:ext>
          </a:extLst>
        </xdr:cNvPr>
        <xdr:cNvSpPr txBox="1"/>
      </xdr:nvSpPr>
      <xdr:spPr>
        <a:xfrm>
          <a:off x="10528300" y="9330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153403</xdr:rowOff>
    </xdr:from>
    <xdr:to>
      <xdr:col>50</xdr:col>
      <xdr:colOff>165100</xdr:colOff>
      <xdr:row>56</xdr:row>
      <xdr:rowOff>83553</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9588500" y="95831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100080</xdr:rowOff>
    </xdr:from>
    <xdr:ext cx="534377" cy="25904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9372111" y="93583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103213</xdr:rowOff>
    </xdr:from>
    <xdr:to>
      <xdr:col>46</xdr:col>
      <xdr:colOff>38100</xdr:colOff>
      <xdr:row>57</xdr:row>
      <xdr:rowOff>33363</xdr:rowOff>
    </xdr:to>
    <xdr:sp macro="" textlink="">
      <xdr:nvSpPr>
        <xdr:cNvPr id="376" name="楕円 375">
          <a:extLst>
            <a:ext uri="{FF2B5EF4-FFF2-40B4-BE49-F238E27FC236}">
              <a16:creationId xmlns:a16="http://schemas.microsoft.com/office/drawing/2014/main" id="{00000000-0008-0000-0700-000078010000}"/>
            </a:ext>
          </a:extLst>
        </xdr:cNvPr>
        <xdr:cNvSpPr/>
      </xdr:nvSpPr>
      <xdr:spPr>
        <a:xfrm>
          <a:off x="8699500" y="9704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24490</xdr:rowOff>
    </xdr:from>
    <xdr:ext cx="534377" cy="259045"/>
    <xdr:sp macro="" textlink="">
      <xdr:nvSpPr>
        <xdr:cNvPr id="377" name="テキスト ボックス 376">
          <a:extLst>
            <a:ext uri="{FF2B5EF4-FFF2-40B4-BE49-F238E27FC236}">
              <a16:creationId xmlns:a16="http://schemas.microsoft.com/office/drawing/2014/main" id="{00000000-0008-0000-0700-000079010000}"/>
            </a:ext>
          </a:extLst>
        </xdr:cNvPr>
        <xdr:cNvSpPr txBox="1"/>
      </xdr:nvSpPr>
      <xdr:spPr>
        <a:xfrm>
          <a:off x="8483111" y="97971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55</xdr:row>
      <xdr:rowOff>109106</xdr:rowOff>
    </xdr:from>
    <xdr:to>
      <xdr:col>41</xdr:col>
      <xdr:colOff>101600</xdr:colOff>
      <xdr:row>56</xdr:row>
      <xdr:rowOff>39256</xdr:rowOff>
    </xdr:to>
    <xdr:sp macro="" textlink="">
      <xdr:nvSpPr>
        <xdr:cNvPr id="378" name="楕円 377">
          <a:extLst>
            <a:ext uri="{FF2B5EF4-FFF2-40B4-BE49-F238E27FC236}">
              <a16:creationId xmlns:a16="http://schemas.microsoft.com/office/drawing/2014/main" id="{00000000-0008-0000-0700-00007A010000}"/>
            </a:ext>
          </a:extLst>
        </xdr:cNvPr>
        <xdr:cNvSpPr/>
      </xdr:nvSpPr>
      <xdr:spPr>
        <a:xfrm>
          <a:off x="7810500" y="9538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55783</xdr:rowOff>
    </xdr:from>
    <xdr:ext cx="534377" cy="259045"/>
    <xdr:sp macro="" textlink="">
      <xdr:nvSpPr>
        <xdr:cNvPr id="379" name="テキスト ボックス 378">
          <a:extLst>
            <a:ext uri="{FF2B5EF4-FFF2-40B4-BE49-F238E27FC236}">
              <a16:creationId xmlns:a16="http://schemas.microsoft.com/office/drawing/2014/main" id="{00000000-0008-0000-0700-00007B010000}"/>
            </a:ext>
          </a:extLst>
        </xdr:cNvPr>
        <xdr:cNvSpPr txBox="1"/>
      </xdr:nvSpPr>
      <xdr:spPr>
        <a:xfrm>
          <a:off x="7594111" y="93140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63246</xdr:rowOff>
    </xdr:from>
    <xdr:to>
      <xdr:col>36</xdr:col>
      <xdr:colOff>165100</xdr:colOff>
      <xdr:row>56</xdr:row>
      <xdr:rowOff>164846</xdr:rowOff>
    </xdr:to>
    <xdr:sp macro="" textlink="">
      <xdr:nvSpPr>
        <xdr:cNvPr id="380" name="楕円 379">
          <a:extLst>
            <a:ext uri="{FF2B5EF4-FFF2-40B4-BE49-F238E27FC236}">
              <a16:creationId xmlns:a16="http://schemas.microsoft.com/office/drawing/2014/main" id="{00000000-0008-0000-0700-00007C010000}"/>
            </a:ext>
          </a:extLst>
        </xdr:cNvPr>
        <xdr:cNvSpPr/>
      </xdr:nvSpPr>
      <xdr:spPr>
        <a:xfrm>
          <a:off x="6921500" y="96644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155973</xdr:rowOff>
    </xdr:from>
    <xdr:ext cx="534377" cy="259045"/>
    <xdr:sp macro="" textlink="">
      <xdr:nvSpPr>
        <xdr:cNvPr id="381" name="テキスト ボックス 380">
          <a:extLst>
            <a:ext uri="{FF2B5EF4-FFF2-40B4-BE49-F238E27FC236}">
              <a16:creationId xmlns:a16="http://schemas.microsoft.com/office/drawing/2014/main" id="{00000000-0008-0000-0700-00007D010000}"/>
            </a:ext>
          </a:extLst>
        </xdr:cNvPr>
        <xdr:cNvSpPr txBox="1"/>
      </xdr:nvSpPr>
      <xdr:spPr>
        <a:xfrm>
          <a:off x="6705111" y="9757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7" name="正方形/長方形 386">
          <a:extLst>
            <a:ext uri="{FF2B5EF4-FFF2-40B4-BE49-F238E27FC236}">
              <a16:creationId xmlns:a16="http://schemas.microsoft.com/office/drawing/2014/main" id="{00000000-0008-0000-0700-000083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8" name="正方形/長方形 387">
          <a:extLst>
            <a:ext uri="{FF2B5EF4-FFF2-40B4-BE49-F238E27FC236}">
              <a16:creationId xmlns:a16="http://schemas.microsoft.com/office/drawing/2014/main" id="{00000000-0008-0000-0700-000084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9" name="正方形/長方形 388">
          <a:extLst>
            <a:ext uri="{FF2B5EF4-FFF2-40B4-BE49-F238E27FC236}">
              <a16:creationId xmlns:a16="http://schemas.microsoft.com/office/drawing/2014/main" id="{00000000-0008-0000-0700-000085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7" name="テキスト ボックス 396">
          <a:extLst>
            <a:ext uri="{FF2B5EF4-FFF2-40B4-BE49-F238E27FC236}">
              <a16:creationId xmlns:a16="http://schemas.microsoft.com/office/drawing/2014/main" id="{00000000-0008-0000-0700-00008D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9" name="テキスト ボックス 398">
          <a:extLst>
            <a:ext uri="{FF2B5EF4-FFF2-40B4-BE49-F238E27FC236}">
              <a16:creationId xmlns:a16="http://schemas.microsoft.com/office/drawing/2014/main" id="{00000000-0008-0000-0700-00008F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1" name="テキスト ボックス 400">
          <a:extLst>
            <a:ext uri="{FF2B5EF4-FFF2-40B4-BE49-F238E27FC236}">
              <a16:creationId xmlns:a16="http://schemas.microsoft.com/office/drawing/2014/main" id="{00000000-0008-0000-0700-000091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2" name="商工費グラフ枠">
          <a:extLst>
            <a:ext uri="{FF2B5EF4-FFF2-40B4-BE49-F238E27FC236}">
              <a16:creationId xmlns:a16="http://schemas.microsoft.com/office/drawing/2014/main" id="{00000000-0008-0000-0700-000092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134685</xdr:rowOff>
    </xdr:from>
    <xdr:to>
      <xdr:col>54</xdr:col>
      <xdr:colOff>189865</xdr:colOff>
      <xdr:row>78</xdr:row>
      <xdr:rowOff>120735</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flipV="1">
          <a:off x="10475595" y="12307635"/>
          <a:ext cx="1270" cy="1186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124562</xdr:rowOff>
    </xdr:from>
    <xdr:ext cx="469744" cy="259045"/>
    <xdr:sp macro="" textlink="">
      <xdr:nvSpPr>
        <xdr:cNvPr id="404" name="商工費最小値テキスト">
          <a:extLst>
            <a:ext uri="{FF2B5EF4-FFF2-40B4-BE49-F238E27FC236}">
              <a16:creationId xmlns:a16="http://schemas.microsoft.com/office/drawing/2014/main" id="{00000000-0008-0000-0700-000094010000}"/>
            </a:ext>
          </a:extLst>
        </xdr:cNvPr>
        <xdr:cNvSpPr txBox="1"/>
      </xdr:nvSpPr>
      <xdr:spPr>
        <a:xfrm>
          <a:off x="10528300" y="13497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120735</xdr:rowOff>
    </xdr:from>
    <xdr:to>
      <xdr:col>55</xdr:col>
      <xdr:colOff>88900</xdr:colOff>
      <xdr:row>78</xdr:row>
      <xdr:rowOff>120735</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10388600" y="134938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81362</xdr:rowOff>
    </xdr:from>
    <xdr:ext cx="599010" cy="259045"/>
    <xdr:sp macro="" textlink="">
      <xdr:nvSpPr>
        <xdr:cNvPr id="406" name="商工費最大値テキスト">
          <a:extLst>
            <a:ext uri="{FF2B5EF4-FFF2-40B4-BE49-F238E27FC236}">
              <a16:creationId xmlns:a16="http://schemas.microsoft.com/office/drawing/2014/main" id="{00000000-0008-0000-0700-000096010000}"/>
            </a:ext>
          </a:extLst>
        </xdr:cNvPr>
        <xdr:cNvSpPr txBox="1"/>
      </xdr:nvSpPr>
      <xdr:spPr>
        <a:xfrm>
          <a:off x="10528300" y="120828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263,597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134685</xdr:rowOff>
    </xdr:from>
    <xdr:to>
      <xdr:col>55</xdr:col>
      <xdr:colOff>88900</xdr:colOff>
      <xdr:row>71</xdr:row>
      <xdr:rowOff>134685</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a:off x="10388600" y="123076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74169</xdr:rowOff>
    </xdr:from>
    <xdr:to>
      <xdr:col>55</xdr:col>
      <xdr:colOff>0</xdr:colOff>
      <xdr:row>77</xdr:row>
      <xdr:rowOff>87908</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flipV="1">
          <a:off x="9639300" y="13275819"/>
          <a:ext cx="838200" cy="137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119882</xdr:rowOff>
    </xdr:from>
    <xdr:ext cx="534377" cy="259045"/>
    <xdr:sp macro="" textlink="">
      <xdr:nvSpPr>
        <xdr:cNvPr id="409" name="商工費平均値テキスト">
          <a:extLst>
            <a:ext uri="{FF2B5EF4-FFF2-40B4-BE49-F238E27FC236}">
              <a16:creationId xmlns:a16="http://schemas.microsoft.com/office/drawing/2014/main" id="{00000000-0008-0000-0700-000099010000}"/>
            </a:ext>
          </a:extLst>
        </xdr:cNvPr>
        <xdr:cNvSpPr txBox="1"/>
      </xdr:nvSpPr>
      <xdr:spPr>
        <a:xfrm>
          <a:off x="10528300" y="133215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141455</xdr:rowOff>
    </xdr:from>
    <xdr:to>
      <xdr:col>55</xdr:col>
      <xdr:colOff>50800</xdr:colOff>
      <xdr:row>78</xdr:row>
      <xdr:rowOff>71605</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10426700" y="13343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87908</xdr:rowOff>
    </xdr:from>
    <xdr:to>
      <xdr:col>50</xdr:col>
      <xdr:colOff>114300</xdr:colOff>
      <xdr:row>78</xdr:row>
      <xdr:rowOff>5525</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flipV="1">
          <a:off x="8750300" y="13289558"/>
          <a:ext cx="889000" cy="890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132494</xdr:rowOff>
    </xdr:from>
    <xdr:to>
      <xdr:col>50</xdr:col>
      <xdr:colOff>165100</xdr:colOff>
      <xdr:row>78</xdr:row>
      <xdr:rowOff>62644</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9588500" y="13334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53771</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9372111" y="134268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5525</xdr:rowOff>
    </xdr:from>
    <xdr:to>
      <xdr:col>45</xdr:col>
      <xdr:colOff>177800</xdr:colOff>
      <xdr:row>78</xdr:row>
      <xdr:rowOff>39216</xdr:rowOff>
    </xdr:to>
    <xdr:cxnSp macro="">
      <xdr:nvCxnSpPr>
        <xdr:cNvPr id="414" name="直線コネクタ 413">
          <a:extLst>
            <a:ext uri="{FF2B5EF4-FFF2-40B4-BE49-F238E27FC236}">
              <a16:creationId xmlns:a16="http://schemas.microsoft.com/office/drawing/2014/main" id="{00000000-0008-0000-0700-00009E010000}"/>
            </a:ext>
          </a:extLst>
        </xdr:cNvPr>
        <xdr:cNvCxnSpPr/>
      </xdr:nvCxnSpPr>
      <xdr:spPr>
        <a:xfrm flipV="1">
          <a:off x="7861300" y="13378625"/>
          <a:ext cx="889000" cy="336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123337</xdr:rowOff>
    </xdr:from>
    <xdr:to>
      <xdr:col>46</xdr:col>
      <xdr:colOff>38100</xdr:colOff>
      <xdr:row>78</xdr:row>
      <xdr:rowOff>53487</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8699500" y="13324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70014</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8483111" y="131002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19580</xdr:rowOff>
    </xdr:from>
    <xdr:to>
      <xdr:col>41</xdr:col>
      <xdr:colOff>50800</xdr:colOff>
      <xdr:row>78</xdr:row>
      <xdr:rowOff>39216</xdr:rowOff>
    </xdr:to>
    <xdr:cxnSp macro="">
      <xdr:nvCxnSpPr>
        <xdr:cNvPr id="417" name="直線コネクタ 416">
          <a:extLst>
            <a:ext uri="{FF2B5EF4-FFF2-40B4-BE49-F238E27FC236}">
              <a16:creationId xmlns:a16="http://schemas.microsoft.com/office/drawing/2014/main" id="{00000000-0008-0000-0700-0000A1010000}"/>
            </a:ext>
          </a:extLst>
        </xdr:cNvPr>
        <xdr:cNvCxnSpPr/>
      </xdr:nvCxnSpPr>
      <xdr:spPr>
        <a:xfrm>
          <a:off x="6972300" y="13392680"/>
          <a:ext cx="889000" cy="196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119176</xdr:rowOff>
    </xdr:from>
    <xdr:to>
      <xdr:col>41</xdr:col>
      <xdr:colOff>101600</xdr:colOff>
      <xdr:row>78</xdr:row>
      <xdr:rowOff>49326</xdr:rowOff>
    </xdr:to>
    <xdr:sp macro="" textlink="">
      <xdr:nvSpPr>
        <xdr:cNvPr id="418" name="フローチャート: 判断 417">
          <a:extLst>
            <a:ext uri="{FF2B5EF4-FFF2-40B4-BE49-F238E27FC236}">
              <a16:creationId xmlns:a16="http://schemas.microsoft.com/office/drawing/2014/main" id="{00000000-0008-0000-0700-0000A2010000}"/>
            </a:ext>
          </a:extLst>
        </xdr:cNvPr>
        <xdr:cNvSpPr/>
      </xdr:nvSpPr>
      <xdr:spPr>
        <a:xfrm>
          <a:off x="7810500" y="133208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65853</xdr:rowOff>
    </xdr:from>
    <xdr:ext cx="534377"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594111" y="130960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112016</xdr:rowOff>
    </xdr:from>
    <xdr:to>
      <xdr:col>36</xdr:col>
      <xdr:colOff>165100</xdr:colOff>
      <xdr:row>78</xdr:row>
      <xdr:rowOff>42166</xdr:rowOff>
    </xdr:to>
    <xdr:sp macro="" textlink="">
      <xdr:nvSpPr>
        <xdr:cNvPr id="420" name="フローチャート: 判断 419">
          <a:extLst>
            <a:ext uri="{FF2B5EF4-FFF2-40B4-BE49-F238E27FC236}">
              <a16:creationId xmlns:a16="http://schemas.microsoft.com/office/drawing/2014/main" id="{00000000-0008-0000-0700-0000A4010000}"/>
            </a:ext>
          </a:extLst>
        </xdr:cNvPr>
        <xdr:cNvSpPr/>
      </xdr:nvSpPr>
      <xdr:spPr>
        <a:xfrm>
          <a:off x="6921500" y="13313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58693</xdr:rowOff>
    </xdr:from>
    <xdr:ext cx="534377"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6705111" y="13088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23369</xdr:rowOff>
    </xdr:from>
    <xdr:to>
      <xdr:col>55</xdr:col>
      <xdr:colOff>50800</xdr:colOff>
      <xdr:row>77</xdr:row>
      <xdr:rowOff>124969</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10426700" y="132250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46246</xdr:rowOff>
    </xdr:from>
    <xdr:ext cx="534377" cy="259045"/>
    <xdr:sp macro="" textlink="">
      <xdr:nvSpPr>
        <xdr:cNvPr id="428" name="商工費該当値テキスト">
          <a:extLst>
            <a:ext uri="{FF2B5EF4-FFF2-40B4-BE49-F238E27FC236}">
              <a16:creationId xmlns:a16="http://schemas.microsoft.com/office/drawing/2014/main" id="{00000000-0008-0000-0700-0000AC010000}"/>
            </a:ext>
          </a:extLst>
        </xdr:cNvPr>
        <xdr:cNvSpPr txBox="1"/>
      </xdr:nvSpPr>
      <xdr:spPr>
        <a:xfrm>
          <a:off x="10528300" y="130764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37108</xdr:rowOff>
    </xdr:from>
    <xdr:to>
      <xdr:col>50</xdr:col>
      <xdr:colOff>165100</xdr:colOff>
      <xdr:row>77</xdr:row>
      <xdr:rowOff>138708</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9588500" y="132387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155235</xdr:rowOff>
    </xdr:from>
    <xdr:ext cx="534377"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9372111" y="130139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126175</xdr:rowOff>
    </xdr:from>
    <xdr:to>
      <xdr:col>46</xdr:col>
      <xdr:colOff>38100</xdr:colOff>
      <xdr:row>78</xdr:row>
      <xdr:rowOff>56325</xdr:rowOff>
    </xdr:to>
    <xdr:sp macro="" textlink="">
      <xdr:nvSpPr>
        <xdr:cNvPr id="431" name="楕円 430">
          <a:extLst>
            <a:ext uri="{FF2B5EF4-FFF2-40B4-BE49-F238E27FC236}">
              <a16:creationId xmlns:a16="http://schemas.microsoft.com/office/drawing/2014/main" id="{00000000-0008-0000-0700-0000AF010000}"/>
            </a:ext>
          </a:extLst>
        </xdr:cNvPr>
        <xdr:cNvSpPr/>
      </xdr:nvSpPr>
      <xdr:spPr>
        <a:xfrm>
          <a:off x="8699500" y="13327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47452</xdr:rowOff>
    </xdr:from>
    <xdr:ext cx="534377" cy="259045"/>
    <xdr:sp macro="" textlink="">
      <xdr:nvSpPr>
        <xdr:cNvPr id="432" name="テキスト ボックス 431">
          <a:extLst>
            <a:ext uri="{FF2B5EF4-FFF2-40B4-BE49-F238E27FC236}">
              <a16:creationId xmlns:a16="http://schemas.microsoft.com/office/drawing/2014/main" id="{00000000-0008-0000-0700-0000B0010000}"/>
            </a:ext>
          </a:extLst>
        </xdr:cNvPr>
        <xdr:cNvSpPr txBox="1"/>
      </xdr:nvSpPr>
      <xdr:spPr>
        <a:xfrm>
          <a:off x="8483111" y="134205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159866</xdr:rowOff>
    </xdr:from>
    <xdr:to>
      <xdr:col>41</xdr:col>
      <xdr:colOff>101600</xdr:colOff>
      <xdr:row>78</xdr:row>
      <xdr:rowOff>90016</xdr:rowOff>
    </xdr:to>
    <xdr:sp macro="" textlink="">
      <xdr:nvSpPr>
        <xdr:cNvPr id="433" name="楕円 432">
          <a:extLst>
            <a:ext uri="{FF2B5EF4-FFF2-40B4-BE49-F238E27FC236}">
              <a16:creationId xmlns:a16="http://schemas.microsoft.com/office/drawing/2014/main" id="{00000000-0008-0000-0700-0000B1010000}"/>
            </a:ext>
          </a:extLst>
        </xdr:cNvPr>
        <xdr:cNvSpPr/>
      </xdr:nvSpPr>
      <xdr:spPr>
        <a:xfrm>
          <a:off x="7810500" y="13361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81143</xdr:rowOff>
    </xdr:from>
    <xdr:ext cx="534377" cy="259045"/>
    <xdr:sp macro="" textlink="">
      <xdr:nvSpPr>
        <xdr:cNvPr id="434" name="テキスト ボックス 433">
          <a:extLst>
            <a:ext uri="{FF2B5EF4-FFF2-40B4-BE49-F238E27FC236}">
              <a16:creationId xmlns:a16="http://schemas.microsoft.com/office/drawing/2014/main" id="{00000000-0008-0000-0700-0000B2010000}"/>
            </a:ext>
          </a:extLst>
        </xdr:cNvPr>
        <xdr:cNvSpPr txBox="1"/>
      </xdr:nvSpPr>
      <xdr:spPr>
        <a:xfrm>
          <a:off x="7594111" y="134542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140230</xdr:rowOff>
    </xdr:from>
    <xdr:to>
      <xdr:col>36</xdr:col>
      <xdr:colOff>165100</xdr:colOff>
      <xdr:row>78</xdr:row>
      <xdr:rowOff>70380</xdr:rowOff>
    </xdr:to>
    <xdr:sp macro="" textlink="">
      <xdr:nvSpPr>
        <xdr:cNvPr id="435" name="楕円 434">
          <a:extLst>
            <a:ext uri="{FF2B5EF4-FFF2-40B4-BE49-F238E27FC236}">
              <a16:creationId xmlns:a16="http://schemas.microsoft.com/office/drawing/2014/main" id="{00000000-0008-0000-0700-0000B3010000}"/>
            </a:ext>
          </a:extLst>
        </xdr:cNvPr>
        <xdr:cNvSpPr/>
      </xdr:nvSpPr>
      <xdr:spPr>
        <a:xfrm>
          <a:off x="6921500" y="13341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61507</xdr:rowOff>
    </xdr:from>
    <xdr:ext cx="534377" cy="259045"/>
    <xdr:sp macro="" textlink="">
      <xdr:nvSpPr>
        <xdr:cNvPr id="436" name="テキスト ボックス 435">
          <a:extLst>
            <a:ext uri="{FF2B5EF4-FFF2-40B4-BE49-F238E27FC236}">
              <a16:creationId xmlns:a16="http://schemas.microsoft.com/office/drawing/2014/main" id="{00000000-0008-0000-0700-0000B4010000}"/>
            </a:ext>
          </a:extLst>
        </xdr:cNvPr>
        <xdr:cNvSpPr txBox="1"/>
      </xdr:nvSpPr>
      <xdr:spPr>
        <a:xfrm>
          <a:off x="6705111" y="13434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4" name="正方形/長方形 443">
          <a:extLst>
            <a:ext uri="{FF2B5EF4-FFF2-40B4-BE49-F238E27FC236}">
              <a16:creationId xmlns:a16="http://schemas.microsoft.com/office/drawing/2014/main" id="{00000000-0008-0000-0700-0000BC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8" name="テキスト ボックス 457">
          <a:extLst>
            <a:ext uri="{FF2B5EF4-FFF2-40B4-BE49-F238E27FC236}">
              <a16:creationId xmlns:a16="http://schemas.microsoft.com/office/drawing/2014/main" id="{00000000-0008-0000-0700-0000CA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9" name="土木費グラフ枠">
          <a:extLst>
            <a:ext uri="{FF2B5EF4-FFF2-40B4-BE49-F238E27FC236}">
              <a16:creationId xmlns:a16="http://schemas.microsoft.com/office/drawing/2014/main" id="{00000000-0008-0000-0700-0000CB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62502</xdr:rowOff>
    </xdr:from>
    <xdr:to>
      <xdr:col>54</xdr:col>
      <xdr:colOff>189865</xdr:colOff>
      <xdr:row>98</xdr:row>
      <xdr:rowOff>79228</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10475595" y="15493002"/>
          <a:ext cx="1270" cy="13883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83055</xdr:rowOff>
    </xdr:from>
    <xdr:ext cx="534377" cy="259045"/>
    <xdr:sp macro="" textlink="">
      <xdr:nvSpPr>
        <xdr:cNvPr id="461" name="土木費最小値テキスト">
          <a:extLst>
            <a:ext uri="{FF2B5EF4-FFF2-40B4-BE49-F238E27FC236}">
              <a16:creationId xmlns:a16="http://schemas.microsoft.com/office/drawing/2014/main" id="{00000000-0008-0000-0700-0000CD010000}"/>
            </a:ext>
          </a:extLst>
        </xdr:cNvPr>
        <xdr:cNvSpPr txBox="1"/>
      </xdr:nvSpPr>
      <xdr:spPr>
        <a:xfrm>
          <a:off x="10528300" y="168851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79228</xdr:rowOff>
    </xdr:from>
    <xdr:to>
      <xdr:col>55</xdr:col>
      <xdr:colOff>88900</xdr:colOff>
      <xdr:row>98</xdr:row>
      <xdr:rowOff>79228</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a:off x="10388600" y="16881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9179</xdr:rowOff>
    </xdr:from>
    <xdr:ext cx="599010" cy="259045"/>
    <xdr:sp macro="" textlink="">
      <xdr:nvSpPr>
        <xdr:cNvPr id="463" name="土木費最大値テキスト">
          <a:extLst>
            <a:ext uri="{FF2B5EF4-FFF2-40B4-BE49-F238E27FC236}">
              <a16:creationId xmlns:a16="http://schemas.microsoft.com/office/drawing/2014/main" id="{00000000-0008-0000-0700-0000CF010000}"/>
            </a:ext>
          </a:extLst>
        </xdr:cNvPr>
        <xdr:cNvSpPr txBox="1"/>
      </xdr:nvSpPr>
      <xdr:spPr>
        <a:xfrm>
          <a:off x="10528300" y="152682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200,131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62502</xdr:rowOff>
    </xdr:from>
    <xdr:to>
      <xdr:col>55</xdr:col>
      <xdr:colOff>88900</xdr:colOff>
      <xdr:row>90</xdr:row>
      <xdr:rowOff>62502</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a:off x="10388600" y="154930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60826</xdr:rowOff>
    </xdr:from>
    <xdr:to>
      <xdr:col>55</xdr:col>
      <xdr:colOff>0</xdr:colOff>
      <xdr:row>96</xdr:row>
      <xdr:rowOff>105066</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a:off x="9639300" y="16520026"/>
          <a:ext cx="838200" cy="44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15246</xdr:rowOff>
    </xdr:from>
    <xdr:ext cx="534377" cy="259045"/>
    <xdr:sp macro="" textlink="">
      <xdr:nvSpPr>
        <xdr:cNvPr id="466" name="土木費平均値テキスト">
          <a:extLst>
            <a:ext uri="{FF2B5EF4-FFF2-40B4-BE49-F238E27FC236}">
              <a16:creationId xmlns:a16="http://schemas.microsoft.com/office/drawing/2014/main" id="{00000000-0008-0000-0700-0000D2010000}"/>
            </a:ext>
          </a:extLst>
        </xdr:cNvPr>
        <xdr:cNvSpPr txBox="1"/>
      </xdr:nvSpPr>
      <xdr:spPr>
        <a:xfrm>
          <a:off x="10528300" y="1630299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163819</xdr:rowOff>
    </xdr:from>
    <xdr:to>
      <xdr:col>55</xdr:col>
      <xdr:colOff>50800</xdr:colOff>
      <xdr:row>96</xdr:row>
      <xdr:rowOff>93969</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10426700" y="16451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60826</xdr:rowOff>
    </xdr:from>
    <xdr:to>
      <xdr:col>50</xdr:col>
      <xdr:colOff>114300</xdr:colOff>
      <xdr:row>97</xdr:row>
      <xdr:rowOff>38872</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flipV="1">
          <a:off x="8750300" y="16520026"/>
          <a:ext cx="889000" cy="1494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22682</xdr:rowOff>
    </xdr:from>
    <xdr:to>
      <xdr:col>50</xdr:col>
      <xdr:colOff>165100</xdr:colOff>
      <xdr:row>96</xdr:row>
      <xdr:rowOff>124282</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9588500" y="16481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115409</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9372111" y="165746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38872</xdr:rowOff>
    </xdr:from>
    <xdr:to>
      <xdr:col>45</xdr:col>
      <xdr:colOff>177800</xdr:colOff>
      <xdr:row>97</xdr:row>
      <xdr:rowOff>91283</xdr:rowOff>
    </xdr:to>
    <xdr:cxnSp macro="">
      <xdr:nvCxnSpPr>
        <xdr:cNvPr id="471" name="直線コネクタ 470">
          <a:extLst>
            <a:ext uri="{FF2B5EF4-FFF2-40B4-BE49-F238E27FC236}">
              <a16:creationId xmlns:a16="http://schemas.microsoft.com/office/drawing/2014/main" id="{00000000-0008-0000-0700-0000D7010000}"/>
            </a:ext>
          </a:extLst>
        </xdr:cNvPr>
        <xdr:cNvCxnSpPr/>
      </xdr:nvCxnSpPr>
      <xdr:spPr>
        <a:xfrm flipV="1">
          <a:off x="7861300" y="16669522"/>
          <a:ext cx="889000" cy="524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26043</xdr:rowOff>
    </xdr:from>
    <xdr:to>
      <xdr:col>46</xdr:col>
      <xdr:colOff>38100</xdr:colOff>
      <xdr:row>96</xdr:row>
      <xdr:rowOff>127643</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8699500" y="16485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144170</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8483111" y="162604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29561</xdr:rowOff>
    </xdr:from>
    <xdr:to>
      <xdr:col>41</xdr:col>
      <xdr:colOff>50800</xdr:colOff>
      <xdr:row>97</xdr:row>
      <xdr:rowOff>91283</xdr:rowOff>
    </xdr:to>
    <xdr:cxnSp macro="">
      <xdr:nvCxnSpPr>
        <xdr:cNvPr id="474" name="直線コネクタ 473">
          <a:extLst>
            <a:ext uri="{FF2B5EF4-FFF2-40B4-BE49-F238E27FC236}">
              <a16:creationId xmlns:a16="http://schemas.microsoft.com/office/drawing/2014/main" id="{00000000-0008-0000-0700-0000DA010000}"/>
            </a:ext>
          </a:extLst>
        </xdr:cNvPr>
        <xdr:cNvCxnSpPr/>
      </xdr:nvCxnSpPr>
      <xdr:spPr>
        <a:xfrm>
          <a:off x="6972300" y="16660211"/>
          <a:ext cx="889000" cy="61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13408</xdr:rowOff>
    </xdr:from>
    <xdr:to>
      <xdr:col>41</xdr:col>
      <xdr:colOff>101600</xdr:colOff>
      <xdr:row>96</xdr:row>
      <xdr:rowOff>115008</xdr:rowOff>
    </xdr:to>
    <xdr:sp macro="" textlink="">
      <xdr:nvSpPr>
        <xdr:cNvPr id="475" name="フローチャート: 判断 474">
          <a:extLst>
            <a:ext uri="{FF2B5EF4-FFF2-40B4-BE49-F238E27FC236}">
              <a16:creationId xmlns:a16="http://schemas.microsoft.com/office/drawing/2014/main" id="{00000000-0008-0000-0700-0000DB010000}"/>
            </a:ext>
          </a:extLst>
        </xdr:cNvPr>
        <xdr:cNvSpPr/>
      </xdr:nvSpPr>
      <xdr:spPr>
        <a:xfrm>
          <a:off x="7810500" y="16472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131535</xdr:rowOff>
    </xdr:from>
    <xdr:ext cx="534377"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7594111" y="162478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53467</xdr:rowOff>
    </xdr:from>
    <xdr:to>
      <xdr:col>36</xdr:col>
      <xdr:colOff>165100</xdr:colOff>
      <xdr:row>96</xdr:row>
      <xdr:rowOff>155067</xdr:rowOff>
    </xdr:to>
    <xdr:sp macro="" textlink="">
      <xdr:nvSpPr>
        <xdr:cNvPr id="477" name="フローチャート: 判断 476">
          <a:extLst>
            <a:ext uri="{FF2B5EF4-FFF2-40B4-BE49-F238E27FC236}">
              <a16:creationId xmlns:a16="http://schemas.microsoft.com/office/drawing/2014/main" id="{00000000-0008-0000-0700-0000DD010000}"/>
            </a:ext>
          </a:extLst>
        </xdr:cNvPr>
        <xdr:cNvSpPr/>
      </xdr:nvSpPr>
      <xdr:spPr>
        <a:xfrm>
          <a:off x="6921500" y="165126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144</xdr:rowOff>
    </xdr:from>
    <xdr:ext cx="534377"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6705111" y="16287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54266</xdr:rowOff>
    </xdr:from>
    <xdr:to>
      <xdr:col>55</xdr:col>
      <xdr:colOff>50800</xdr:colOff>
      <xdr:row>96</xdr:row>
      <xdr:rowOff>155866</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10426700" y="16513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32693</xdr:rowOff>
    </xdr:from>
    <xdr:ext cx="534377" cy="259045"/>
    <xdr:sp macro="" textlink="">
      <xdr:nvSpPr>
        <xdr:cNvPr id="485" name="土木費該当値テキスト">
          <a:extLst>
            <a:ext uri="{FF2B5EF4-FFF2-40B4-BE49-F238E27FC236}">
              <a16:creationId xmlns:a16="http://schemas.microsoft.com/office/drawing/2014/main" id="{00000000-0008-0000-0700-0000E5010000}"/>
            </a:ext>
          </a:extLst>
        </xdr:cNvPr>
        <xdr:cNvSpPr txBox="1"/>
      </xdr:nvSpPr>
      <xdr:spPr>
        <a:xfrm>
          <a:off x="10528300" y="16491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10026</xdr:rowOff>
    </xdr:from>
    <xdr:to>
      <xdr:col>50</xdr:col>
      <xdr:colOff>165100</xdr:colOff>
      <xdr:row>96</xdr:row>
      <xdr:rowOff>111626</xdr:rowOff>
    </xdr:to>
    <xdr:sp macro="" textlink="">
      <xdr:nvSpPr>
        <xdr:cNvPr id="486" name="楕円 485">
          <a:extLst>
            <a:ext uri="{FF2B5EF4-FFF2-40B4-BE49-F238E27FC236}">
              <a16:creationId xmlns:a16="http://schemas.microsoft.com/office/drawing/2014/main" id="{00000000-0008-0000-0700-0000E6010000}"/>
            </a:ext>
          </a:extLst>
        </xdr:cNvPr>
        <xdr:cNvSpPr/>
      </xdr:nvSpPr>
      <xdr:spPr>
        <a:xfrm>
          <a:off x="9588500" y="16469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128153</xdr:rowOff>
    </xdr:from>
    <xdr:ext cx="534377" cy="259045"/>
    <xdr:sp macro="" textlink="">
      <xdr:nvSpPr>
        <xdr:cNvPr id="487" name="テキスト ボックス 486">
          <a:extLst>
            <a:ext uri="{FF2B5EF4-FFF2-40B4-BE49-F238E27FC236}">
              <a16:creationId xmlns:a16="http://schemas.microsoft.com/office/drawing/2014/main" id="{00000000-0008-0000-0700-0000E7010000}"/>
            </a:ext>
          </a:extLst>
        </xdr:cNvPr>
        <xdr:cNvSpPr txBox="1"/>
      </xdr:nvSpPr>
      <xdr:spPr>
        <a:xfrm>
          <a:off x="9372111" y="162444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159522</xdr:rowOff>
    </xdr:from>
    <xdr:to>
      <xdr:col>46</xdr:col>
      <xdr:colOff>38100</xdr:colOff>
      <xdr:row>97</xdr:row>
      <xdr:rowOff>89672</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8699500" y="16618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80799</xdr:rowOff>
    </xdr:from>
    <xdr:ext cx="534377" cy="259045"/>
    <xdr:sp macro="" textlink="">
      <xdr:nvSpPr>
        <xdr:cNvPr id="489" name="テキスト ボックス 488">
          <a:extLst>
            <a:ext uri="{FF2B5EF4-FFF2-40B4-BE49-F238E27FC236}">
              <a16:creationId xmlns:a16="http://schemas.microsoft.com/office/drawing/2014/main" id="{00000000-0008-0000-0700-0000E9010000}"/>
            </a:ext>
          </a:extLst>
        </xdr:cNvPr>
        <xdr:cNvSpPr txBox="1"/>
      </xdr:nvSpPr>
      <xdr:spPr>
        <a:xfrm>
          <a:off x="8483111" y="167114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40483</xdr:rowOff>
    </xdr:from>
    <xdr:to>
      <xdr:col>41</xdr:col>
      <xdr:colOff>101600</xdr:colOff>
      <xdr:row>97</xdr:row>
      <xdr:rowOff>142083</xdr:rowOff>
    </xdr:to>
    <xdr:sp macro="" textlink="">
      <xdr:nvSpPr>
        <xdr:cNvPr id="490" name="楕円 489">
          <a:extLst>
            <a:ext uri="{FF2B5EF4-FFF2-40B4-BE49-F238E27FC236}">
              <a16:creationId xmlns:a16="http://schemas.microsoft.com/office/drawing/2014/main" id="{00000000-0008-0000-0700-0000EA010000}"/>
            </a:ext>
          </a:extLst>
        </xdr:cNvPr>
        <xdr:cNvSpPr/>
      </xdr:nvSpPr>
      <xdr:spPr>
        <a:xfrm>
          <a:off x="7810500" y="166711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133210</xdr:rowOff>
    </xdr:from>
    <xdr:ext cx="534377" cy="259045"/>
    <xdr:sp macro="" textlink="">
      <xdr:nvSpPr>
        <xdr:cNvPr id="491" name="テキスト ボックス 490">
          <a:extLst>
            <a:ext uri="{FF2B5EF4-FFF2-40B4-BE49-F238E27FC236}">
              <a16:creationId xmlns:a16="http://schemas.microsoft.com/office/drawing/2014/main" id="{00000000-0008-0000-0700-0000EB010000}"/>
            </a:ext>
          </a:extLst>
        </xdr:cNvPr>
        <xdr:cNvSpPr txBox="1"/>
      </xdr:nvSpPr>
      <xdr:spPr>
        <a:xfrm>
          <a:off x="7594111" y="167638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38,854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150211</xdr:rowOff>
    </xdr:from>
    <xdr:to>
      <xdr:col>36</xdr:col>
      <xdr:colOff>165100</xdr:colOff>
      <xdr:row>97</xdr:row>
      <xdr:rowOff>80361</xdr:rowOff>
    </xdr:to>
    <xdr:sp macro="" textlink="">
      <xdr:nvSpPr>
        <xdr:cNvPr id="492" name="楕円 491">
          <a:extLst>
            <a:ext uri="{FF2B5EF4-FFF2-40B4-BE49-F238E27FC236}">
              <a16:creationId xmlns:a16="http://schemas.microsoft.com/office/drawing/2014/main" id="{00000000-0008-0000-0700-0000EC010000}"/>
            </a:ext>
          </a:extLst>
        </xdr:cNvPr>
        <xdr:cNvSpPr/>
      </xdr:nvSpPr>
      <xdr:spPr>
        <a:xfrm>
          <a:off x="6921500" y="16609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71488</xdr:rowOff>
    </xdr:from>
    <xdr:ext cx="534377" cy="259045"/>
    <xdr:sp macro="" textlink="">
      <xdr:nvSpPr>
        <xdr:cNvPr id="493" name="テキスト ボックス 492">
          <a:extLst>
            <a:ext uri="{FF2B5EF4-FFF2-40B4-BE49-F238E27FC236}">
              <a16:creationId xmlns:a16="http://schemas.microsoft.com/office/drawing/2014/main" id="{00000000-0008-0000-0700-0000ED010000}"/>
            </a:ext>
          </a:extLst>
        </xdr:cNvPr>
        <xdr:cNvSpPr txBox="1"/>
      </xdr:nvSpPr>
      <xdr:spPr>
        <a:xfrm>
          <a:off x="6705111" y="16702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139700</xdr:rowOff>
    </xdr:from>
    <xdr:to>
      <xdr:col>89</xdr:col>
      <xdr:colOff>177800</xdr:colOff>
      <xdr:row>39</xdr:row>
      <xdr:rowOff>139700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826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168927</xdr:rowOff>
    </xdr:from>
    <xdr:ext cx="248786"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2197214" y="66840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25400</xdr:rowOff>
    </xdr:from>
    <xdr:to>
      <xdr:col>89</xdr:col>
      <xdr:colOff>177800</xdr:colOff>
      <xdr:row>38</xdr:row>
      <xdr:rowOff>25400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37</xdr:row>
      <xdr:rowOff>54627</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6398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82550</xdr:rowOff>
    </xdr:from>
    <xdr:to>
      <xdr:col>89</xdr:col>
      <xdr:colOff>177800</xdr:colOff>
      <xdr:row>36</xdr:row>
      <xdr:rowOff>82550</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6254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111777</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6112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25400</xdr:rowOff>
    </xdr:from>
    <xdr:to>
      <xdr:col>89</xdr:col>
      <xdr:colOff>177800</xdr:colOff>
      <xdr:row>33</xdr:row>
      <xdr:rowOff>25400</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683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54627</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5541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82550</xdr:rowOff>
    </xdr:from>
    <xdr:to>
      <xdr:col>89</xdr:col>
      <xdr:colOff>177800</xdr:colOff>
      <xdr:row>31</xdr:row>
      <xdr:rowOff>82550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30</xdr:row>
      <xdr:rowOff>111777</xdr:rowOff>
    </xdr:from>
    <xdr:ext cx="59541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850581" y="5255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29</xdr:row>
      <xdr:rowOff>139700</xdr:rowOff>
    </xdr:from>
    <xdr:to>
      <xdr:col>89</xdr:col>
      <xdr:colOff>177800</xdr:colOff>
      <xdr:row>29</xdr:row>
      <xdr:rowOff>139700</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2446000" y="5111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28</xdr:row>
      <xdr:rowOff>168927</xdr:rowOff>
    </xdr:from>
    <xdr:ext cx="595419" cy="259045"/>
    <xdr:sp macro="" textlink="">
      <xdr:nvSpPr>
        <xdr:cNvPr id="517" name="テキスト ボックス 516">
          <a:extLst>
            <a:ext uri="{FF2B5EF4-FFF2-40B4-BE49-F238E27FC236}">
              <a16:creationId xmlns:a16="http://schemas.microsoft.com/office/drawing/2014/main" id="{00000000-0008-0000-0700-000005020000}"/>
            </a:ext>
          </a:extLst>
        </xdr:cNvPr>
        <xdr:cNvSpPr txBox="1"/>
      </xdr:nvSpPr>
      <xdr:spPr>
        <a:xfrm>
          <a:off x="11850581" y="4969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9" name="テキスト ボックス 518">
          <a:extLst>
            <a:ext uri="{FF2B5EF4-FFF2-40B4-BE49-F238E27FC236}">
              <a16:creationId xmlns:a16="http://schemas.microsoft.com/office/drawing/2014/main" id="{00000000-0008-0000-0700-000007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0" name="消防費グラフ枠">
          <a:extLst>
            <a:ext uri="{FF2B5EF4-FFF2-40B4-BE49-F238E27FC236}">
              <a16:creationId xmlns:a16="http://schemas.microsoft.com/office/drawing/2014/main" id="{00000000-0008-0000-0700-000008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91994</xdr:rowOff>
    </xdr:from>
    <xdr:to>
      <xdr:col>85</xdr:col>
      <xdr:colOff>126364</xdr:colOff>
      <xdr:row>38</xdr:row>
      <xdr:rowOff>143243</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flipV="1">
          <a:off x="16317595" y="5235494"/>
          <a:ext cx="1269" cy="14228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147070</xdr:rowOff>
    </xdr:from>
    <xdr:ext cx="534377" cy="259045"/>
    <xdr:sp macro="" textlink="">
      <xdr:nvSpPr>
        <xdr:cNvPr id="522" name="消防費最小値テキスト">
          <a:extLst>
            <a:ext uri="{FF2B5EF4-FFF2-40B4-BE49-F238E27FC236}">
              <a16:creationId xmlns:a16="http://schemas.microsoft.com/office/drawing/2014/main" id="{00000000-0008-0000-0700-00000A020000}"/>
            </a:ext>
          </a:extLst>
        </xdr:cNvPr>
        <xdr:cNvSpPr txBox="1"/>
      </xdr:nvSpPr>
      <xdr:spPr>
        <a:xfrm>
          <a:off x="16370300" y="66621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143243</xdr:rowOff>
    </xdr:from>
    <xdr:to>
      <xdr:col>86</xdr:col>
      <xdr:colOff>25400</xdr:colOff>
      <xdr:row>38</xdr:row>
      <xdr:rowOff>143243</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6230600" y="66583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38671</xdr:rowOff>
    </xdr:from>
    <xdr:ext cx="599010" cy="259045"/>
    <xdr:sp macro="" textlink="">
      <xdr:nvSpPr>
        <xdr:cNvPr id="524" name="消防費最大値テキスト">
          <a:extLst>
            <a:ext uri="{FF2B5EF4-FFF2-40B4-BE49-F238E27FC236}">
              <a16:creationId xmlns:a16="http://schemas.microsoft.com/office/drawing/2014/main" id="{00000000-0008-0000-0700-00000C020000}"/>
            </a:ext>
          </a:extLst>
        </xdr:cNvPr>
        <xdr:cNvSpPr txBox="1"/>
      </xdr:nvSpPr>
      <xdr:spPr>
        <a:xfrm>
          <a:off x="16370300" y="50107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111,339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91994</xdr:rowOff>
    </xdr:from>
    <xdr:to>
      <xdr:col>86</xdr:col>
      <xdr:colOff>25400</xdr:colOff>
      <xdr:row>30</xdr:row>
      <xdr:rowOff>91994</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a:off x="16230600" y="5235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35</xdr:row>
      <xdr:rowOff>85079</xdr:rowOff>
    </xdr:from>
    <xdr:to>
      <xdr:col>85</xdr:col>
      <xdr:colOff>127000</xdr:colOff>
      <xdr:row>36</xdr:row>
      <xdr:rowOff>90422</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flipV="1">
          <a:off x="15481300" y="6085829"/>
          <a:ext cx="838200" cy="1767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133607</xdr:rowOff>
    </xdr:from>
    <xdr:ext cx="534377" cy="259045"/>
    <xdr:sp macro="" textlink="">
      <xdr:nvSpPr>
        <xdr:cNvPr id="527" name="消防費平均値テキスト">
          <a:extLst>
            <a:ext uri="{FF2B5EF4-FFF2-40B4-BE49-F238E27FC236}">
              <a16:creationId xmlns:a16="http://schemas.microsoft.com/office/drawing/2014/main" id="{00000000-0008-0000-0700-00000F020000}"/>
            </a:ext>
          </a:extLst>
        </xdr:cNvPr>
        <xdr:cNvSpPr txBox="1"/>
      </xdr:nvSpPr>
      <xdr:spPr>
        <a:xfrm>
          <a:off x="16370300" y="63058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155180</xdr:rowOff>
    </xdr:from>
    <xdr:to>
      <xdr:col>85</xdr:col>
      <xdr:colOff>177800</xdr:colOff>
      <xdr:row>37</xdr:row>
      <xdr:rowOff>85330</xdr:rowOff>
    </xdr:to>
    <xdr:sp macro="" textlink="">
      <xdr:nvSpPr>
        <xdr:cNvPr id="528" name="フローチャート: 判断 527">
          <a:extLst>
            <a:ext uri="{FF2B5EF4-FFF2-40B4-BE49-F238E27FC236}">
              <a16:creationId xmlns:a16="http://schemas.microsoft.com/office/drawing/2014/main" id="{00000000-0008-0000-0700-000010020000}"/>
            </a:ext>
          </a:extLst>
        </xdr:cNvPr>
        <xdr:cNvSpPr/>
      </xdr:nvSpPr>
      <xdr:spPr>
        <a:xfrm>
          <a:off x="16268700" y="6327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90422</xdr:rowOff>
    </xdr:from>
    <xdr:to>
      <xdr:col>81</xdr:col>
      <xdr:colOff>50800</xdr:colOff>
      <xdr:row>37</xdr:row>
      <xdr:rowOff>54146</xdr:rowOff>
    </xdr:to>
    <xdr:cxnSp macro="">
      <xdr:nvCxnSpPr>
        <xdr:cNvPr id="529" name="直線コネクタ 528">
          <a:extLst>
            <a:ext uri="{FF2B5EF4-FFF2-40B4-BE49-F238E27FC236}">
              <a16:creationId xmlns:a16="http://schemas.microsoft.com/office/drawing/2014/main" id="{00000000-0008-0000-0700-000011020000}"/>
            </a:ext>
          </a:extLst>
        </xdr:cNvPr>
        <xdr:cNvCxnSpPr/>
      </xdr:nvCxnSpPr>
      <xdr:spPr>
        <a:xfrm flipV="1">
          <a:off x="14592300" y="6262622"/>
          <a:ext cx="889000" cy="135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39822</xdr:rowOff>
    </xdr:from>
    <xdr:to>
      <xdr:col>81</xdr:col>
      <xdr:colOff>101600</xdr:colOff>
      <xdr:row>37</xdr:row>
      <xdr:rowOff>141422</xdr:rowOff>
    </xdr:to>
    <xdr:sp macro="" textlink="">
      <xdr:nvSpPr>
        <xdr:cNvPr id="530" name="フローチャート: 判断 529">
          <a:extLst>
            <a:ext uri="{FF2B5EF4-FFF2-40B4-BE49-F238E27FC236}">
              <a16:creationId xmlns:a16="http://schemas.microsoft.com/office/drawing/2014/main" id="{00000000-0008-0000-0700-000012020000}"/>
            </a:ext>
          </a:extLst>
        </xdr:cNvPr>
        <xdr:cNvSpPr/>
      </xdr:nvSpPr>
      <xdr:spPr>
        <a:xfrm>
          <a:off x="15430500" y="6383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132549</xdr:rowOff>
    </xdr:from>
    <xdr:ext cx="534377"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5214111" y="6476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54146</xdr:rowOff>
    </xdr:from>
    <xdr:to>
      <xdr:col>76</xdr:col>
      <xdr:colOff>114300</xdr:colOff>
      <xdr:row>37</xdr:row>
      <xdr:rowOff>102524</xdr:rowOff>
    </xdr:to>
    <xdr:cxnSp macro="">
      <xdr:nvCxnSpPr>
        <xdr:cNvPr id="532" name="直線コネクタ 531">
          <a:extLst>
            <a:ext uri="{FF2B5EF4-FFF2-40B4-BE49-F238E27FC236}">
              <a16:creationId xmlns:a16="http://schemas.microsoft.com/office/drawing/2014/main" id="{00000000-0008-0000-0700-000014020000}"/>
            </a:ext>
          </a:extLst>
        </xdr:cNvPr>
        <xdr:cNvCxnSpPr/>
      </xdr:nvCxnSpPr>
      <xdr:spPr>
        <a:xfrm flipV="1">
          <a:off x="13703300" y="6397796"/>
          <a:ext cx="889000" cy="483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60168</xdr:rowOff>
    </xdr:from>
    <xdr:to>
      <xdr:col>76</xdr:col>
      <xdr:colOff>165100</xdr:colOff>
      <xdr:row>37</xdr:row>
      <xdr:rowOff>161768</xdr:rowOff>
    </xdr:to>
    <xdr:sp macro="" textlink="">
      <xdr:nvSpPr>
        <xdr:cNvPr id="533" name="フローチャート: 判断 532">
          <a:extLst>
            <a:ext uri="{FF2B5EF4-FFF2-40B4-BE49-F238E27FC236}">
              <a16:creationId xmlns:a16="http://schemas.microsoft.com/office/drawing/2014/main" id="{00000000-0008-0000-0700-000015020000}"/>
            </a:ext>
          </a:extLst>
        </xdr:cNvPr>
        <xdr:cNvSpPr/>
      </xdr:nvSpPr>
      <xdr:spPr>
        <a:xfrm>
          <a:off x="14541500" y="6403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152895</xdr:rowOff>
    </xdr:from>
    <xdr:ext cx="534377"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4325111" y="6496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102524</xdr:rowOff>
    </xdr:from>
    <xdr:to>
      <xdr:col>71</xdr:col>
      <xdr:colOff>177800</xdr:colOff>
      <xdr:row>37</xdr:row>
      <xdr:rowOff>124298</xdr:rowOff>
    </xdr:to>
    <xdr:cxnSp macro="">
      <xdr:nvCxnSpPr>
        <xdr:cNvPr id="535" name="直線コネクタ 534">
          <a:extLst>
            <a:ext uri="{FF2B5EF4-FFF2-40B4-BE49-F238E27FC236}">
              <a16:creationId xmlns:a16="http://schemas.microsoft.com/office/drawing/2014/main" id="{00000000-0008-0000-0700-000017020000}"/>
            </a:ext>
          </a:extLst>
        </xdr:cNvPr>
        <xdr:cNvCxnSpPr/>
      </xdr:nvCxnSpPr>
      <xdr:spPr>
        <a:xfrm flipV="1">
          <a:off x="12814300" y="6446174"/>
          <a:ext cx="889000" cy="217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47438</xdr:rowOff>
    </xdr:from>
    <xdr:to>
      <xdr:col>72</xdr:col>
      <xdr:colOff>38100</xdr:colOff>
      <xdr:row>37</xdr:row>
      <xdr:rowOff>149038</xdr:rowOff>
    </xdr:to>
    <xdr:sp macro="" textlink="">
      <xdr:nvSpPr>
        <xdr:cNvPr id="536" name="フローチャート: 判断 535">
          <a:extLst>
            <a:ext uri="{FF2B5EF4-FFF2-40B4-BE49-F238E27FC236}">
              <a16:creationId xmlns:a16="http://schemas.microsoft.com/office/drawing/2014/main" id="{00000000-0008-0000-0700-000018020000}"/>
            </a:ext>
          </a:extLst>
        </xdr:cNvPr>
        <xdr:cNvSpPr/>
      </xdr:nvSpPr>
      <xdr:spPr>
        <a:xfrm>
          <a:off x="13652500" y="6391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165565</xdr:rowOff>
    </xdr:from>
    <xdr:ext cx="534377"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3436111" y="6166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39765</xdr:rowOff>
    </xdr:from>
    <xdr:to>
      <xdr:col>67</xdr:col>
      <xdr:colOff>101600</xdr:colOff>
      <xdr:row>37</xdr:row>
      <xdr:rowOff>141365</xdr:rowOff>
    </xdr:to>
    <xdr:sp macro="" textlink="">
      <xdr:nvSpPr>
        <xdr:cNvPr id="538" name="フローチャート: 判断 537">
          <a:extLst>
            <a:ext uri="{FF2B5EF4-FFF2-40B4-BE49-F238E27FC236}">
              <a16:creationId xmlns:a16="http://schemas.microsoft.com/office/drawing/2014/main" id="{00000000-0008-0000-0700-00001A020000}"/>
            </a:ext>
          </a:extLst>
        </xdr:cNvPr>
        <xdr:cNvSpPr/>
      </xdr:nvSpPr>
      <xdr:spPr>
        <a:xfrm>
          <a:off x="12763500" y="6383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157892</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2547111" y="61586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34279</xdr:rowOff>
    </xdr:from>
    <xdr:to>
      <xdr:col>85</xdr:col>
      <xdr:colOff>177800</xdr:colOff>
      <xdr:row>35</xdr:row>
      <xdr:rowOff>135879</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6268700" y="6035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34</xdr:row>
      <xdr:rowOff>57156</xdr:rowOff>
    </xdr:from>
    <xdr:ext cx="534377" cy="259045"/>
    <xdr:sp macro="" textlink="">
      <xdr:nvSpPr>
        <xdr:cNvPr id="546" name="消防費該当値テキスト">
          <a:extLst>
            <a:ext uri="{FF2B5EF4-FFF2-40B4-BE49-F238E27FC236}">
              <a16:creationId xmlns:a16="http://schemas.microsoft.com/office/drawing/2014/main" id="{00000000-0008-0000-0700-000022020000}"/>
            </a:ext>
          </a:extLst>
        </xdr:cNvPr>
        <xdr:cNvSpPr txBox="1"/>
      </xdr:nvSpPr>
      <xdr:spPr>
        <a:xfrm>
          <a:off x="16370300" y="58864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39622</xdr:rowOff>
    </xdr:from>
    <xdr:to>
      <xdr:col>81</xdr:col>
      <xdr:colOff>101600</xdr:colOff>
      <xdr:row>36</xdr:row>
      <xdr:rowOff>141222</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5430500" y="6211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34</xdr:row>
      <xdr:rowOff>157749</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5214111" y="59870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3346</xdr:rowOff>
    </xdr:from>
    <xdr:to>
      <xdr:col>76</xdr:col>
      <xdr:colOff>165100</xdr:colOff>
      <xdr:row>37</xdr:row>
      <xdr:rowOff>104946</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4541500" y="6346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121473</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4325111" y="61222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51724</xdr:rowOff>
    </xdr:from>
    <xdr:to>
      <xdr:col>72</xdr:col>
      <xdr:colOff>38100</xdr:colOff>
      <xdr:row>37</xdr:row>
      <xdr:rowOff>153324</xdr:rowOff>
    </xdr:to>
    <xdr:sp macro="" textlink="">
      <xdr:nvSpPr>
        <xdr:cNvPr id="551" name="楕円 550">
          <a:extLst>
            <a:ext uri="{FF2B5EF4-FFF2-40B4-BE49-F238E27FC236}">
              <a16:creationId xmlns:a16="http://schemas.microsoft.com/office/drawing/2014/main" id="{00000000-0008-0000-0700-000027020000}"/>
            </a:ext>
          </a:extLst>
        </xdr:cNvPr>
        <xdr:cNvSpPr/>
      </xdr:nvSpPr>
      <xdr:spPr>
        <a:xfrm>
          <a:off x="13652500" y="6395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144451</xdr:rowOff>
    </xdr:from>
    <xdr:ext cx="534377" cy="259045"/>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3436111" y="64881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73498</xdr:rowOff>
    </xdr:from>
    <xdr:to>
      <xdr:col>67</xdr:col>
      <xdr:colOff>101600</xdr:colOff>
      <xdr:row>38</xdr:row>
      <xdr:rowOff>3648</xdr:rowOff>
    </xdr:to>
    <xdr:sp macro="" textlink="">
      <xdr:nvSpPr>
        <xdr:cNvPr id="553" name="楕円 552">
          <a:extLst>
            <a:ext uri="{FF2B5EF4-FFF2-40B4-BE49-F238E27FC236}">
              <a16:creationId xmlns:a16="http://schemas.microsoft.com/office/drawing/2014/main" id="{00000000-0008-0000-0700-000029020000}"/>
            </a:ext>
          </a:extLst>
        </xdr:cNvPr>
        <xdr:cNvSpPr/>
      </xdr:nvSpPr>
      <xdr:spPr>
        <a:xfrm>
          <a:off x="12763500" y="6417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166225</xdr:rowOff>
    </xdr:from>
    <xdr:ext cx="534377"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547111" y="65098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0" name="正方形/長方形 559">
          <a:extLst>
            <a:ext uri="{FF2B5EF4-FFF2-40B4-BE49-F238E27FC236}">
              <a16:creationId xmlns:a16="http://schemas.microsoft.com/office/drawing/2014/main" id="{00000000-0008-0000-0700-000030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1" name="正方形/長方形 560">
          <a:extLst>
            <a:ext uri="{FF2B5EF4-FFF2-40B4-BE49-F238E27FC236}">
              <a16:creationId xmlns:a16="http://schemas.microsoft.com/office/drawing/2014/main" id="{00000000-0008-0000-0700-000031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84,597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2" name="正方形/長方形 561">
          <a:extLst>
            <a:ext uri="{FF2B5EF4-FFF2-40B4-BE49-F238E27FC236}">
              <a16:creationId xmlns:a16="http://schemas.microsoft.com/office/drawing/2014/main" id="{00000000-0008-0000-0700-000032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44450</xdr:rowOff>
    </xdr:from>
    <xdr:to>
      <xdr:col>89</xdr:col>
      <xdr:colOff>177800</xdr:colOff>
      <xdr:row>59</xdr:row>
      <xdr:rowOff>44450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73677</xdr:rowOff>
    </xdr:from>
    <xdr:ext cx="248786"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2197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168927</xdr:rowOff>
    </xdr:from>
    <xdr:ext cx="59541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850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72" name="テキスト ボックス 571">
          <a:extLst>
            <a:ext uri="{FF2B5EF4-FFF2-40B4-BE49-F238E27FC236}">
              <a16:creationId xmlns:a16="http://schemas.microsoft.com/office/drawing/2014/main" id="{00000000-0008-0000-0700-00003C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6" name="テキスト ボックス 575">
          <a:extLst>
            <a:ext uri="{FF2B5EF4-FFF2-40B4-BE49-F238E27FC236}">
              <a16:creationId xmlns:a16="http://schemas.microsoft.com/office/drawing/2014/main" id="{00000000-0008-0000-0700-000040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7" name="教育費グラフ枠">
          <a:extLst>
            <a:ext uri="{FF2B5EF4-FFF2-40B4-BE49-F238E27FC236}">
              <a16:creationId xmlns:a16="http://schemas.microsoft.com/office/drawing/2014/main" id="{00000000-0008-0000-0700-000041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34064</xdr:rowOff>
    </xdr:from>
    <xdr:to>
      <xdr:col>85</xdr:col>
      <xdr:colOff>126364</xdr:colOff>
      <xdr:row>57</xdr:row>
      <xdr:rowOff>155481</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flipV="1">
          <a:off x="16317595" y="8778014"/>
          <a:ext cx="1269" cy="11501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159308</xdr:rowOff>
    </xdr:from>
    <xdr:ext cx="534377" cy="259045"/>
    <xdr:sp macro="" textlink="">
      <xdr:nvSpPr>
        <xdr:cNvPr id="579" name="教育費最小値テキスト">
          <a:extLst>
            <a:ext uri="{FF2B5EF4-FFF2-40B4-BE49-F238E27FC236}">
              <a16:creationId xmlns:a16="http://schemas.microsoft.com/office/drawing/2014/main" id="{00000000-0008-0000-0700-000043020000}"/>
            </a:ext>
          </a:extLst>
        </xdr:cNvPr>
        <xdr:cNvSpPr txBox="1"/>
      </xdr:nvSpPr>
      <xdr:spPr>
        <a:xfrm>
          <a:off x="16370300" y="99319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30,429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155481</xdr:rowOff>
    </xdr:from>
    <xdr:to>
      <xdr:col>86</xdr:col>
      <xdr:colOff>25400</xdr:colOff>
      <xdr:row>57</xdr:row>
      <xdr:rowOff>155481</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6230600" y="99281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152191</xdr:rowOff>
    </xdr:from>
    <xdr:ext cx="599010" cy="259045"/>
    <xdr:sp macro="" textlink="">
      <xdr:nvSpPr>
        <xdr:cNvPr id="581" name="教育費最大値テキスト">
          <a:extLst>
            <a:ext uri="{FF2B5EF4-FFF2-40B4-BE49-F238E27FC236}">
              <a16:creationId xmlns:a16="http://schemas.microsoft.com/office/drawing/2014/main" id="{00000000-0008-0000-0700-000045020000}"/>
            </a:ext>
          </a:extLst>
        </xdr:cNvPr>
        <xdr:cNvSpPr txBox="1"/>
      </xdr:nvSpPr>
      <xdr:spPr>
        <a:xfrm>
          <a:off x="16370300" y="85532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181,363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34064</xdr:rowOff>
    </xdr:from>
    <xdr:to>
      <xdr:col>86</xdr:col>
      <xdr:colOff>25400</xdr:colOff>
      <xdr:row>51</xdr:row>
      <xdr:rowOff>34064</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a:off x="16230600" y="87780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53</xdr:row>
      <xdr:rowOff>146627</xdr:rowOff>
    </xdr:from>
    <xdr:to>
      <xdr:col>85</xdr:col>
      <xdr:colOff>127000</xdr:colOff>
      <xdr:row>54</xdr:row>
      <xdr:rowOff>48344</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a:off x="15481300" y="9233477"/>
          <a:ext cx="838200" cy="731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77568</xdr:rowOff>
    </xdr:from>
    <xdr:ext cx="534377" cy="259045"/>
    <xdr:sp macro="" textlink="">
      <xdr:nvSpPr>
        <xdr:cNvPr id="584" name="教育費平均値テキスト">
          <a:extLst>
            <a:ext uri="{FF2B5EF4-FFF2-40B4-BE49-F238E27FC236}">
              <a16:creationId xmlns:a16="http://schemas.microsoft.com/office/drawing/2014/main" id="{00000000-0008-0000-0700-000048020000}"/>
            </a:ext>
          </a:extLst>
        </xdr:cNvPr>
        <xdr:cNvSpPr txBox="1"/>
      </xdr:nvSpPr>
      <xdr:spPr>
        <a:xfrm>
          <a:off x="16370300" y="95073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99141</xdr:rowOff>
    </xdr:from>
    <xdr:to>
      <xdr:col>85</xdr:col>
      <xdr:colOff>177800</xdr:colOff>
      <xdr:row>56</xdr:row>
      <xdr:rowOff>29291</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6268700" y="9528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53</xdr:row>
      <xdr:rowOff>146627</xdr:rowOff>
    </xdr:from>
    <xdr:to>
      <xdr:col>81</xdr:col>
      <xdr:colOff>50800</xdr:colOff>
      <xdr:row>54</xdr:row>
      <xdr:rowOff>74686</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flipV="1">
          <a:off x="14592300" y="9233477"/>
          <a:ext cx="889000" cy="995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158524</xdr:rowOff>
    </xdr:from>
    <xdr:to>
      <xdr:col>81</xdr:col>
      <xdr:colOff>101600</xdr:colOff>
      <xdr:row>56</xdr:row>
      <xdr:rowOff>88674</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5430500" y="95882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79801</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5214111" y="96810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68,363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23144</xdr:rowOff>
    </xdr:from>
    <xdr:to>
      <xdr:col>76</xdr:col>
      <xdr:colOff>114300</xdr:colOff>
      <xdr:row>54</xdr:row>
      <xdr:rowOff>74686</xdr:rowOff>
    </xdr:to>
    <xdr:cxnSp macro="">
      <xdr:nvCxnSpPr>
        <xdr:cNvPr id="589" name="直線コネクタ 588">
          <a:extLst>
            <a:ext uri="{FF2B5EF4-FFF2-40B4-BE49-F238E27FC236}">
              <a16:creationId xmlns:a16="http://schemas.microsoft.com/office/drawing/2014/main" id="{00000000-0008-0000-0700-00004D020000}"/>
            </a:ext>
          </a:extLst>
        </xdr:cNvPr>
        <xdr:cNvCxnSpPr/>
      </xdr:nvCxnSpPr>
      <xdr:spPr>
        <a:xfrm>
          <a:off x="13703300" y="9281444"/>
          <a:ext cx="889000" cy="51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18240</xdr:rowOff>
    </xdr:from>
    <xdr:to>
      <xdr:col>76</xdr:col>
      <xdr:colOff>165100</xdr:colOff>
      <xdr:row>56</xdr:row>
      <xdr:rowOff>119840</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4541500" y="9619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110967</xdr:rowOff>
    </xdr:from>
    <xdr:ext cx="534377"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4325111" y="97121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23144</xdr:rowOff>
    </xdr:from>
    <xdr:to>
      <xdr:col>71</xdr:col>
      <xdr:colOff>177800</xdr:colOff>
      <xdr:row>55</xdr:row>
      <xdr:rowOff>106233</xdr:rowOff>
    </xdr:to>
    <xdr:cxnSp macro="">
      <xdr:nvCxnSpPr>
        <xdr:cNvPr id="592" name="直線コネクタ 591">
          <a:extLst>
            <a:ext uri="{FF2B5EF4-FFF2-40B4-BE49-F238E27FC236}">
              <a16:creationId xmlns:a16="http://schemas.microsoft.com/office/drawing/2014/main" id="{00000000-0008-0000-0700-000050020000}"/>
            </a:ext>
          </a:extLst>
        </xdr:cNvPr>
        <xdr:cNvCxnSpPr/>
      </xdr:nvCxnSpPr>
      <xdr:spPr>
        <a:xfrm flipV="1">
          <a:off x="12814300" y="9281444"/>
          <a:ext cx="889000" cy="2545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6825</xdr:rowOff>
    </xdr:from>
    <xdr:to>
      <xdr:col>72</xdr:col>
      <xdr:colOff>38100</xdr:colOff>
      <xdr:row>56</xdr:row>
      <xdr:rowOff>108425</xdr:rowOff>
    </xdr:to>
    <xdr:sp macro="" textlink="">
      <xdr:nvSpPr>
        <xdr:cNvPr id="593" name="フローチャート: 判断 592">
          <a:extLst>
            <a:ext uri="{FF2B5EF4-FFF2-40B4-BE49-F238E27FC236}">
              <a16:creationId xmlns:a16="http://schemas.microsoft.com/office/drawing/2014/main" id="{00000000-0008-0000-0700-000051020000}"/>
            </a:ext>
          </a:extLst>
        </xdr:cNvPr>
        <xdr:cNvSpPr/>
      </xdr:nvSpPr>
      <xdr:spPr>
        <a:xfrm>
          <a:off x="13652500" y="9608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99552</xdr:rowOff>
    </xdr:from>
    <xdr:ext cx="534377"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3436111" y="9700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139825</xdr:rowOff>
    </xdr:from>
    <xdr:to>
      <xdr:col>67</xdr:col>
      <xdr:colOff>101600</xdr:colOff>
      <xdr:row>56</xdr:row>
      <xdr:rowOff>69975</xdr:rowOff>
    </xdr:to>
    <xdr:sp macro="" textlink="">
      <xdr:nvSpPr>
        <xdr:cNvPr id="595" name="フローチャート: 判断 594">
          <a:extLst>
            <a:ext uri="{FF2B5EF4-FFF2-40B4-BE49-F238E27FC236}">
              <a16:creationId xmlns:a16="http://schemas.microsoft.com/office/drawing/2014/main" id="{00000000-0008-0000-0700-000053020000}"/>
            </a:ext>
          </a:extLst>
        </xdr:cNvPr>
        <xdr:cNvSpPr/>
      </xdr:nvSpPr>
      <xdr:spPr>
        <a:xfrm>
          <a:off x="12763500" y="9569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61102</xdr:rowOff>
    </xdr:from>
    <xdr:ext cx="534377"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2547111" y="9662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53</xdr:row>
      <xdr:rowOff>168994</xdr:rowOff>
    </xdr:from>
    <xdr:to>
      <xdr:col>85</xdr:col>
      <xdr:colOff>177800</xdr:colOff>
      <xdr:row>54</xdr:row>
      <xdr:rowOff>99144</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6268700" y="9255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20421</xdr:rowOff>
    </xdr:from>
    <xdr:ext cx="599010" cy="259045"/>
    <xdr:sp macro="" textlink="">
      <xdr:nvSpPr>
        <xdr:cNvPr id="603" name="教育費該当値テキスト">
          <a:extLst>
            <a:ext uri="{FF2B5EF4-FFF2-40B4-BE49-F238E27FC236}">
              <a16:creationId xmlns:a16="http://schemas.microsoft.com/office/drawing/2014/main" id="{00000000-0008-0000-0700-00005B020000}"/>
            </a:ext>
          </a:extLst>
        </xdr:cNvPr>
        <xdr:cNvSpPr txBox="1"/>
      </xdr:nvSpPr>
      <xdr:spPr>
        <a:xfrm>
          <a:off x="16370300" y="91072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111,989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53</xdr:row>
      <xdr:rowOff>95827</xdr:rowOff>
    </xdr:from>
    <xdr:to>
      <xdr:col>81</xdr:col>
      <xdr:colOff>101600</xdr:colOff>
      <xdr:row>54</xdr:row>
      <xdr:rowOff>25977</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5430500" y="9182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52</xdr:row>
      <xdr:rowOff>42504</xdr:rowOff>
    </xdr:from>
    <xdr:ext cx="599010"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5181795" y="89579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23886</xdr:rowOff>
    </xdr:from>
    <xdr:to>
      <xdr:col>76</xdr:col>
      <xdr:colOff>165100</xdr:colOff>
      <xdr:row>54</xdr:row>
      <xdr:rowOff>125486</xdr:rowOff>
    </xdr:to>
    <xdr:sp macro="" textlink="">
      <xdr:nvSpPr>
        <xdr:cNvPr id="606" name="楕円 605">
          <a:extLst>
            <a:ext uri="{FF2B5EF4-FFF2-40B4-BE49-F238E27FC236}">
              <a16:creationId xmlns:a16="http://schemas.microsoft.com/office/drawing/2014/main" id="{00000000-0008-0000-0700-00005E020000}"/>
            </a:ext>
          </a:extLst>
        </xdr:cNvPr>
        <xdr:cNvSpPr/>
      </xdr:nvSpPr>
      <xdr:spPr>
        <a:xfrm>
          <a:off x="14541500" y="9282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52</xdr:row>
      <xdr:rowOff>142013</xdr:rowOff>
    </xdr:from>
    <xdr:ext cx="599010" cy="259045"/>
    <xdr:sp macro="" textlink="">
      <xdr:nvSpPr>
        <xdr:cNvPr id="607" name="テキスト ボックス 606">
          <a:extLst>
            <a:ext uri="{FF2B5EF4-FFF2-40B4-BE49-F238E27FC236}">
              <a16:creationId xmlns:a16="http://schemas.microsoft.com/office/drawing/2014/main" id="{00000000-0008-0000-0700-00005F020000}"/>
            </a:ext>
          </a:extLst>
        </xdr:cNvPr>
        <xdr:cNvSpPr txBox="1"/>
      </xdr:nvSpPr>
      <xdr:spPr>
        <a:xfrm>
          <a:off x="14292795" y="90574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53</xdr:row>
      <xdr:rowOff>143794</xdr:rowOff>
    </xdr:from>
    <xdr:to>
      <xdr:col>72</xdr:col>
      <xdr:colOff>38100</xdr:colOff>
      <xdr:row>54</xdr:row>
      <xdr:rowOff>73944</xdr:rowOff>
    </xdr:to>
    <xdr:sp macro="" textlink="">
      <xdr:nvSpPr>
        <xdr:cNvPr id="608" name="楕円 607">
          <a:extLst>
            <a:ext uri="{FF2B5EF4-FFF2-40B4-BE49-F238E27FC236}">
              <a16:creationId xmlns:a16="http://schemas.microsoft.com/office/drawing/2014/main" id="{00000000-0008-0000-0700-000060020000}"/>
            </a:ext>
          </a:extLst>
        </xdr:cNvPr>
        <xdr:cNvSpPr/>
      </xdr:nvSpPr>
      <xdr:spPr>
        <a:xfrm>
          <a:off x="13652500" y="9230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52</xdr:row>
      <xdr:rowOff>90471</xdr:rowOff>
    </xdr:from>
    <xdr:ext cx="599010" cy="259045"/>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3403795" y="90058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55433</xdr:rowOff>
    </xdr:from>
    <xdr:to>
      <xdr:col>67</xdr:col>
      <xdr:colOff>101600</xdr:colOff>
      <xdr:row>55</xdr:row>
      <xdr:rowOff>157033</xdr:rowOff>
    </xdr:to>
    <xdr:sp macro="" textlink="">
      <xdr:nvSpPr>
        <xdr:cNvPr id="610" name="楕円 609">
          <a:extLst>
            <a:ext uri="{FF2B5EF4-FFF2-40B4-BE49-F238E27FC236}">
              <a16:creationId xmlns:a16="http://schemas.microsoft.com/office/drawing/2014/main" id="{00000000-0008-0000-0700-000062020000}"/>
            </a:ext>
          </a:extLst>
        </xdr:cNvPr>
        <xdr:cNvSpPr/>
      </xdr:nvSpPr>
      <xdr:spPr>
        <a:xfrm>
          <a:off x="12763500" y="94851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54</xdr:row>
      <xdr:rowOff>2110</xdr:rowOff>
    </xdr:from>
    <xdr:ext cx="534377"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2547111" y="92604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9" name="正方形/長方形 618">
          <a:extLst>
            <a:ext uri="{FF2B5EF4-FFF2-40B4-BE49-F238E27FC236}">
              <a16:creationId xmlns:a16="http://schemas.microsoft.com/office/drawing/2014/main" id="{00000000-0008-0000-0700-00006B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144434</xdr:rowOff>
    </xdr:from>
    <xdr:ext cx="59541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850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74</xdr:row>
      <xdr:rowOff>160762</xdr:rowOff>
    </xdr:from>
    <xdr:ext cx="595419"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1850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5642</xdr:rowOff>
    </xdr:from>
    <xdr:ext cx="595419" cy="259045"/>
    <xdr:sp macro="" textlink="">
      <xdr:nvSpPr>
        <xdr:cNvPr id="629" name="テキスト ボックス 628">
          <a:extLst>
            <a:ext uri="{FF2B5EF4-FFF2-40B4-BE49-F238E27FC236}">
              <a16:creationId xmlns:a16="http://schemas.microsoft.com/office/drawing/2014/main" id="{00000000-0008-0000-0700-000075020000}"/>
            </a:ext>
          </a:extLst>
        </xdr:cNvPr>
        <xdr:cNvSpPr txBox="1"/>
      </xdr:nvSpPr>
      <xdr:spPr>
        <a:xfrm>
          <a:off x="11850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31" name="テキスト ボックス 630">
          <a:extLst>
            <a:ext uri="{FF2B5EF4-FFF2-40B4-BE49-F238E27FC236}">
              <a16:creationId xmlns:a16="http://schemas.microsoft.com/office/drawing/2014/main" id="{00000000-0008-0000-0700-000077020000}"/>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35" name="テキスト ボックス 634">
          <a:extLst>
            <a:ext uri="{FF2B5EF4-FFF2-40B4-BE49-F238E27FC236}">
              <a16:creationId xmlns:a16="http://schemas.microsoft.com/office/drawing/2014/main" id="{00000000-0008-0000-0700-00007B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6" name="災害復旧費グラフ枠">
          <a:extLst>
            <a:ext uri="{FF2B5EF4-FFF2-40B4-BE49-F238E27FC236}">
              <a16:creationId xmlns:a16="http://schemas.microsoft.com/office/drawing/2014/main" id="{00000000-0008-0000-0700-00007C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20175</xdr:rowOff>
    </xdr:from>
    <xdr:to>
      <xdr:col>85</xdr:col>
      <xdr:colOff>126364</xdr:colOff>
      <xdr:row>79</xdr:row>
      <xdr:rowOff>98879</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flipV="1">
          <a:off x="16317595" y="12021675"/>
          <a:ext cx="1269" cy="16217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131812</xdr:rowOff>
    </xdr:from>
    <xdr:ext cx="249299" cy="259045"/>
    <xdr:sp macro="" textlink="">
      <xdr:nvSpPr>
        <xdr:cNvPr id="638" name="災害復旧費最小値テキスト">
          <a:extLst>
            <a:ext uri="{FF2B5EF4-FFF2-40B4-BE49-F238E27FC236}">
              <a16:creationId xmlns:a16="http://schemas.microsoft.com/office/drawing/2014/main" id="{00000000-0008-0000-0700-00007E020000}"/>
            </a:ext>
          </a:extLst>
        </xdr:cNvPr>
        <xdr:cNvSpPr txBox="1"/>
      </xdr:nvSpPr>
      <xdr:spPr>
        <a:xfrm>
          <a:off x="16370300" y="1367636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138302</xdr:rowOff>
    </xdr:from>
    <xdr:ext cx="599010" cy="259045"/>
    <xdr:sp macro="" textlink="">
      <xdr:nvSpPr>
        <xdr:cNvPr id="640" name="災害復旧費最大値テキスト">
          <a:extLst>
            <a:ext uri="{FF2B5EF4-FFF2-40B4-BE49-F238E27FC236}">
              <a16:creationId xmlns:a16="http://schemas.microsoft.com/office/drawing/2014/main" id="{00000000-0008-0000-0700-000080020000}"/>
            </a:ext>
          </a:extLst>
        </xdr:cNvPr>
        <xdr:cNvSpPr txBox="1"/>
      </xdr:nvSpPr>
      <xdr:spPr>
        <a:xfrm>
          <a:off x="16370300" y="117969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496,600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20175</xdr:rowOff>
    </xdr:from>
    <xdr:to>
      <xdr:col>86</xdr:col>
      <xdr:colOff>25400</xdr:colOff>
      <xdr:row>70</xdr:row>
      <xdr:rowOff>20175</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6230600" y="120216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90015</xdr:rowOff>
    </xdr:from>
    <xdr:to>
      <xdr:col>85</xdr:col>
      <xdr:colOff>127000</xdr:colOff>
      <xdr:row>79</xdr:row>
      <xdr:rowOff>91439</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flipV="1">
          <a:off x="15481300" y="13634565"/>
          <a:ext cx="838200" cy="14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49261</xdr:rowOff>
    </xdr:from>
    <xdr:ext cx="469744" cy="259045"/>
    <xdr:sp macro="" textlink="">
      <xdr:nvSpPr>
        <xdr:cNvPr id="643" name="災害復旧費平均値テキスト">
          <a:extLst>
            <a:ext uri="{FF2B5EF4-FFF2-40B4-BE49-F238E27FC236}">
              <a16:creationId xmlns:a16="http://schemas.microsoft.com/office/drawing/2014/main" id="{00000000-0008-0000-0700-000083020000}"/>
            </a:ext>
          </a:extLst>
        </xdr:cNvPr>
        <xdr:cNvSpPr txBox="1"/>
      </xdr:nvSpPr>
      <xdr:spPr>
        <a:xfrm>
          <a:off x="16370300" y="1342236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26384</xdr:rowOff>
    </xdr:from>
    <xdr:to>
      <xdr:col>85</xdr:col>
      <xdr:colOff>177800</xdr:colOff>
      <xdr:row>79</xdr:row>
      <xdr:rowOff>127984</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6268700" y="135709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56601</xdr:rowOff>
    </xdr:from>
    <xdr:to>
      <xdr:col>81</xdr:col>
      <xdr:colOff>50800</xdr:colOff>
      <xdr:row>79</xdr:row>
      <xdr:rowOff>91439</xdr:rowOff>
    </xdr:to>
    <xdr:cxnSp macro="">
      <xdr:nvCxnSpPr>
        <xdr:cNvPr id="645" name="直線コネクタ 644">
          <a:extLst>
            <a:ext uri="{FF2B5EF4-FFF2-40B4-BE49-F238E27FC236}">
              <a16:creationId xmlns:a16="http://schemas.microsoft.com/office/drawing/2014/main" id="{00000000-0008-0000-0700-000085020000}"/>
            </a:ext>
          </a:extLst>
        </xdr:cNvPr>
        <xdr:cNvCxnSpPr/>
      </xdr:nvCxnSpPr>
      <xdr:spPr>
        <a:xfrm>
          <a:off x="14592300" y="13601151"/>
          <a:ext cx="889000" cy="348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79</xdr:row>
      <xdr:rowOff>22651</xdr:rowOff>
    </xdr:from>
    <xdr:to>
      <xdr:col>81</xdr:col>
      <xdr:colOff>101600</xdr:colOff>
      <xdr:row>79</xdr:row>
      <xdr:rowOff>124251</xdr:rowOff>
    </xdr:to>
    <xdr:sp macro="" textlink="">
      <xdr:nvSpPr>
        <xdr:cNvPr id="646" name="フローチャート: 判断 645">
          <a:extLst>
            <a:ext uri="{FF2B5EF4-FFF2-40B4-BE49-F238E27FC236}">
              <a16:creationId xmlns:a16="http://schemas.microsoft.com/office/drawing/2014/main" id="{00000000-0008-0000-0700-000086020000}"/>
            </a:ext>
          </a:extLst>
        </xdr:cNvPr>
        <xdr:cNvSpPr/>
      </xdr:nvSpPr>
      <xdr:spPr>
        <a:xfrm>
          <a:off x="15430500" y="13567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140778</xdr:rowOff>
    </xdr:from>
    <xdr:ext cx="469744"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5246428" y="133424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55618</xdr:rowOff>
    </xdr:from>
    <xdr:to>
      <xdr:col>76</xdr:col>
      <xdr:colOff>114300</xdr:colOff>
      <xdr:row>79</xdr:row>
      <xdr:rowOff>56601</xdr:rowOff>
    </xdr:to>
    <xdr:cxnSp macro="">
      <xdr:nvCxnSpPr>
        <xdr:cNvPr id="648" name="直線コネクタ 647">
          <a:extLst>
            <a:ext uri="{FF2B5EF4-FFF2-40B4-BE49-F238E27FC236}">
              <a16:creationId xmlns:a16="http://schemas.microsoft.com/office/drawing/2014/main" id="{00000000-0008-0000-0700-000088020000}"/>
            </a:ext>
          </a:extLst>
        </xdr:cNvPr>
        <xdr:cNvCxnSpPr/>
      </xdr:nvCxnSpPr>
      <xdr:spPr>
        <a:xfrm>
          <a:off x="13703300" y="13600168"/>
          <a:ext cx="889000" cy="9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19186</xdr:rowOff>
    </xdr:from>
    <xdr:to>
      <xdr:col>76</xdr:col>
      <xdr:colOff>165100</xdr:colOff>
      <xdr:row>79</xdr:row>
      <xdr:rowOff>120786</xdr:rowOff>
    </xdr:to>
    <xdr:sp macro="" textlink="">
      <xdr:nvSpPr>
        <xdr:cNvPr id="649" name="フローチャート: 判断 648">
          <a:extLst>
            <a:ext uri="{FF2B5EF4-FFF2-40B4-BE49-F238E27FC236}">
              <a16:creationId xmlns:a16="http://schemas.microsoft.com/office/drawing/2014/main" id="{00000000-0008-0000-0700-000089020000}"/>
            </a:ext>
          </a:extLst>
        </xdr:cNvPr>
        <xdr:cNvSpPr/>
      </xdr:nvSpPr>
      <xdr:spPr>
        <a:xfrm>
          <a:off x="14541500" y="13563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79</xdr:row>
      <xdr:rowOff>111913</xdr:rowOff>
    </xdr:from>
    <xdr:ext cx="469744"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4357428" y="136564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55618</xdr:rowOff>
    </xdr:from>
    <xdr:to>
      <xdr:col>71</xdr:col>
      <xdr:colOff>177800</xdr:colOff>
      <xdr:row>79</xdr:row>
      <xdr:rowOff>59161</xdr:rowOff>
    </xdr:to>
    <xdr:cxnSp macro="">
      <xdr:nvCxnSpPr>
        <xdr:cNvPr id="651" name="直線コネクタ 650">
          <a:extLst>
            <a:ext uri="{FF2B5EF4-FFF2-40B4-BE49-F238E27FC236}">
              <a16:creationId xmlns:a16="http://schemas.microsoft.com/office/drawing/2014/main" id="{00000000-0008-0000-0700-00008B020000}"/>
            </a:ext>
          </a:extLst>
        </xdr:cNvPr>
        <xdr:cNvCxnSpPr/>
      </xdr:nvCxnSpPr>
      <xdr:spPr>
        <a:xfrm flipV="1">
          <a:off x="12814300" y="13600168"/>
          <a:ext cx="889000" cy="3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15213</xdr:rowOff>
    </xdr:from>
    <xdr:to>
      <xdr:col>72</xdr:col>
      <xdr:colOff>38100</xdr:colOff>
      <xdr:row>79</xdr:row>
      <xdr:rowOff>116813</xdr:rowOff>
    </xdr:to>
    <xdr:sp macro="" textlink="">
      <xdr:nvSpPr>
        <xdr:cNvPr id="652" name="フローチャート: 判断 651">
          <a:extLst>
            <a:ext uri="{FF2B5EF4-FFF2-40B4-BE49-F238E27FC236}">
              <a16:creationId xmlns:a16="http://schemas.microsoft.com/office/drawing/2014/main" id="{00000000-0008-0000-0700-00008C020000}"/>
            </a:ext>
          </a:extLst>
        </xdr:cNvPr>
        <xdr:cNvSpPr/>
      </xdr:nvSpPr>
      <xdr:spPr>
        <a:xfrm>
          <a:off x="13652500" y="13559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79</xdr:row>
      <xdr:rowOff>107940</xdr:rowOff>
    </xdr:from>
    <xdr:ext cx="534377"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3436111" y="136524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18002</xdr:rowOff>
    </xdr:from>
    <xdr:to>
      <xdr:col>67</xdr:col>
      <xdr:colOff>101600</xdr:colOff>
      <xdr:row>79</xdr:row>
      <xdr:rowOff>119602</xdr:rowOff>
    </xdr:to>
    <xdr:sp macro="" textlink="">
      <xdr:nvSpPr>
        <xdr:cNvPr id="654" name="フローチャート: 判断 653">
          <a:extLst>
            <a:ext uri="{FF2B5EF4-FFF2-40B4-BE49-F238E27FC236}">
              <a16:creationId xmlns:a16="http://schemas.microsoft.com/office/drawing/2014/main" id="{00000000-0008-0000-0700-00008E020000}"/>
            </a:ext>
          </a:extLst>
        </xdr:cNvPr>
        <xdr:cNvSpPr/>
      </xdr:nvSpPr>
      <xdr:spPr>
        <a:xfrm>
          <a:off x="12763500" y="13562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79</xdr:row>
      <xdr:rowOff>110729</xdr:rowOff>
    </xdr:from>
    <xdr:ext cx="469744"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2579428" y="136552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39215</xdr:rowOff>
    </xdr:from>
    <xdr:to>
      <xdr:col>85</xdr:col>
      <xdr:colOff>177800</xdr:colOff>
      <xdr:row>79</xdr:row>
      <xdr:rowOff>140815</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6268700" y="13583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79</xdr:row>
      <xdr:rowOff>4811</xdr:rowOff>
    </xdr:from>
    <xdr:ext cx="469744" cy="259045"/>
    <xdr:sp macro="" textlink="">
      <xdr:nvSpPr>
        <xdr:cNvPr id="662" name="災害復旧費該当値テキスト">
          <a:extLst>
            <a:ext uri="{FF2B5EF4-FFF2-40B4-BE49-F238E27FC236}">
              <a16:creationId xmlns:a16="http://schemas.microsoft.com/office/drawing/2014/main" id="{00000000-0008-0000-0700-000096020000}"/>
            </a:ext>
          </a:extLst>
        </xdr:cNvPr>
        <xdr:cNvSpPr txBox="1"/>
      </xdr:nvSpPr>
      <xdr:spPr>
        <a:xfrm>
          <a:off x="16370300" y="135493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40639</xdr:rowOff>
    </xdr:from>
    <xdr:to>
      <xdr:col>81</xdr:col>
      <xdr:colOff>101600</xdr:colOff>
      <xdr:row>79</xdr:row>
      <xdr:rowOff>142239</xdr:rowOff>
    </xdr:to>
    <xdr:sp macro="" textlink="">
      <xdr:nvSpPr>
        <xdr:cNvPr id="663" name="楕円 662">
          <a:extLst>
            <a:ext uri="{FF2B5EF4-FFF2-40B4-BE49-F238E27FC236}">
              <a16:creationId xmlns:a16="http://schemas.microsoft.com/office/drawing/2014/main" id="{00000000-0008-0000-0700-000097020000}"/>
            </a:ext>
          </a:extLst>
        </xdr:cNvPr>
        <xdr:cNvSpPr/>
      </xdr:nvSpPr>
      <xdr:spPr>
        <a:xfrm>
          <a:off x="15430500" y="13585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79</xdr:row>
      <xdr:rowOff>133366</xdr:rowOff>
    </xdr:from>
    <xdr:ext cx="469744" cy="259045"/>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5246428" y="136779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5801</xdr:rowOff>
    </xdr:from>
    <xdr:to>
      <xdr:col>76</xdr:col>
      <xdr:colOff>165100</xdr:colOff>
      <xdr:row>79</xdr:row>
      <xdr:rowOff>107401</xdr:rowOff>
    </xdr:to>
    <xdr:sp macro="" textlink="">
      <xdr:nvSpPr>
        <xdr:cNvPr id="665" name="楕円 664">
          <a:extLst>
            <a:ext uri="{FF2B5EF4-FFF2-40B4-BE49-F238E27FC236}">
              <a16:creationId xmlns:a16="http://schemas.microsoft.com/office/drawing/2014/main" id="{00000000-0008-0000-0700-000099020000}"/>
            </a:ext>
          </a:extLst>
        </xdr:cNvPr>
        <xdr:cNvSpPr/>
      </xdr:nvSpPr>
      <xdr:spPr>
        <a:xfrm>
          <a:off x="14541500" y="13550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123928</xdr:rowOff>
    </xdr:from>
    <xdr:ext cx="534377"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4325111" y="133255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4818</xdr:rowOff>
    </xdr:from>
    <xdr:to>
      <xdr:col>72</xdr:col>
      <xdr:colOff>38100</xdr:colOff>
      <xdr:row>79</xdr:row>
      <xdr:rowOff>106418</xdr:rowOff>
    </xdr:to>
    <xdr:sp macro="" textlink="">
      <xdr:nvSpPr>
        <xdr:cNvPr id="667" name="楕円 666">
          <a:extLst>
            <a:ext uri="{FF2B5EF4-FFF2-40B4-BE49-F238E27FC236}">
              <a16:creationId xmlns:a16="http://schemas.microsoft.com/office/drawing/2014/main" id="{00000000-0008-0000-0700-00009B020000}"/>
            </a:ext>
          </a:extLst>
        </xdr:cNvPr>
        <xdr:cNvSpPr/>
      </xdr:nvSpPr>
      <xdr:spPr>
        <a:xfrm>
          <a:off x="13652500" y="13549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122945</xdr:rowOff>
    </xdr:from>
    <xdr:ext cx="534377"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3436111" y="133245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8361</xdr:rowOff>
    </xdr:from>
    <xdr:to>
      <xdr:col>67</xdr:col>
      <xdr:colOff>101600</xdr:colOff>
      <xdr:row>79</xdr:row>
      <xdr:rowOff>109961</xdr:rowOff>
    </xdr:to>
    <xdr:sp macro="" textlink="">
      <xdr:nvSpPr>
        <xdr:cNvPr id="669" name="楕円 668">
          <a:extLst>
            <a:ext uri="{FF2B5EF4-FFF2-40B4-BE49-F238E27FC236}">
              <a16:creationId xmlns:a16="http://schemas.microsoft.com/office/drawing/2014/main" id="{00000000-0008-0000-0700-00009D020000}"/>
            </a:ext>
          </a:extLst>
        </xdr:cNvPr>
        <xdr:cNvSpPr/>
      </xdr:nvSpPr>
      <xdr:spPr>
        <a:xfrm>
          <a:off x="12763500" y="13552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126488</xdr:rowOff>
    </xdr:from>
    <xdr:ext cx="534377"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2547111" y="13328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7" name="正方形/長方形 676">
          <a:extLst>
            <a:ext uri="{FF2B5EF4-FFF2-40B4-BE49-F238E27FC236}">
              <a16:creationId xmlns:a16="http://schemas.microsoft.com/office/drawing/2014/main" id="{00000000-0008-0000-0700-0000A5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8" name="正方形/長方形 677">
          <a:extLst>
            <a:ext uri="{FF2B5EF4-FFF2-40B4-BE49-F238E27FC236}">
              <a16:creationId xmlns:a16="http://schemas.microsoft.com/office/drawing/2014/main" id="{00000000-0008-0000-0700-0000A6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86" name="テキスト ボックス 685">
          <a:extLst>
            <a:ext uri="{FF2B5EF4-FFF2-40B4-BE49-F238E27FC236}">
              <a16:creationId xmlns:a16="http://schemas.microsoft.com/office/drawing/2014/main" id="{00000000-0008-0000-0700-0000AE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0" name="テキスト ボックス 689">
          <a:extLst>
            <a:ext uri="{FF2B5EF4-FFF2-40B4-BE49-F238E27FC236}">
              <a16:creationId xmlns:a16="http://schemas.microsoft.com/office/drawing/2014/main" id="{00000000-0008-0000-0700-0000B2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1" name="公債費グラフ枠">
          <a:extLst>
            <a:ext uri="{FF2B5EF4-FFF2-40B4-BE49-F238E27FC236}">
              <a16:creationId xmlns:a16="http://schemas.microsoft.com/office/drawing/2014/main" id="{00000000-0008-0000-0700-0000B3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165429</xdr:rowOff>
    </xdr:from>
    <xdr:to>
      <xdr:col>85</xdr:col>
      <xdr:colOff>126364</xdr:colOff>
      <xdr:row>98</xdr:row>
      <xdr:rowOff>65349</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flipV="1">
          <a:off x="16317595" y="15595929"/>
          <a:ext cx="1269" cy="1271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69176</xdr:rowOff>
    </xdr:from>
    <xdr:ext cx="534377" cy="259045"/>
    <xdr:sp macro="" textlink="">
      <xdr:nvSpPr>
        <xdr:cNvPr id="693" name="公債費最小値テキスト">
          <a:extLst>
            <a:ext uri="{FF2B5EF4-FFF2-40B4-BE49-F238E27FC236}">
              <a16:creationId xmlns:a16="http://schemas.microsoft.com/office/drawing/2014/main" id="{00000000-0008-0000-0700-0000B5020000}"/>
            </a:ext>
          </a:extLst>
        </xdr:cNvPr>
        <xdr:cNvSpPr txBox="1"/>
      </xdr:nvSpPr>
      <xdr:spPr>
        <a:xfrm>
          <a:off x="16370300" y="16871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32,524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65349</xdr:rowOff>
    </xdr:from>
    <xdr:to>
      <xdr:col>86</xdr:col>
      <xdr:colOff>25400</xdr:colOff>
      <xdr:row>98</xdr:row>
      <xdr:rowOff>65349</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6230600" y="168674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112106</xdr:rowOff>
    </xdr:from>
    <xdr:ext cx="599010" cy="259045"/>
    <xdr:sp macro="" textlink="">
      <xdr:nvSpPr>
        <xdr:cNvPr id="695" name="公債費最大値テキスト">
          <a:extLst>
            <a:ext uri="{FF2B5EF4-FFF2-40B4-BE49-F238E27FC236}">
              <a16:creationId xmlns:a16="http://schemas.microsoft.com/office/drawing/2014/main" id="{00000000-0008-0000-0700-0000B7020000}"/>
            </a:ext>
          </a:extLst>
        </xdr:cNvPr>
        <xdr:cNvSpPr txBox="1"/>
      </xdr:nvSpPr>
      <xdr:spPr>
        <a:xfrm>
          <a:off x="16370300" y="153711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588,745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165429</xdr:rowOff>
    </xdr:from>
    <xdr:to>
      <xdr:col>86</xdr:col>
      <xdr:colOff>25400</xdr:colOff>
      <xdr:row>90</xdr:row>
      <xdr:rowOff>165429</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a:off x="16230600" y="15595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79457</xdr:rowOff>
    </xdr:from>
    <xdr:to>
      <xdr:col>85</xdr:col>
      <xdr:colOff>127000</xdr:colOff>
      <xdr:row>97</xdr:row>
      <xdr:rowOff>80545</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flipV="1">
          <a:off x="15481300" y="16710107"/>
          <a:ext cx="838200" cy="1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62627</xdr:rowOff>
    </xdr:from>
    <xdr:ext cx="534377" cy="259045"/>
    <xdr:sp macro="" textlink="">
      <xdr:nvSpPr>
        <xdr:cNvPr id="698" name="公債費平均値テキスト">
          <a:extLst>
            <a:ext uri="{FF2B5EF4-FFF2-40B4-BE49-F238E27FC236}">
              <a16:creationId xmlns:a16="http://schemas.microsoft.com/office/drawing/2014/main" id="{00000000-0008-0000-0700-0000BA020000}"/>
            </a:ext>
          </a:extLst>
        </xdr:cNvPr>
        <xdr:cNvSpPr txBox="1"/>
      </xdr:nvSpPr>
      <xdr:spPr>
        <a:xfrm>
          <a:off x="16370300" y="166932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84200</xdr:rowOff>
    </xdr:from>
    <xdr:to>
      <xdr:col>85</xdr:col>
      <xdr:colOff>177800</xdr:colOff>
      <xdr:row>98</xdr:row>
      <xdr:rowOff>14350</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6268700" y="1671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80545</xdr:rowOff>
    </xdr:from>
    <xdr:to>
      <xdr:col>81</xdr:col>
      <xdr:colOff>50800</xdr:colOff>
      <xdr:row>97</xdr:row>
      <xdr:rowOff>85302</xdr:rowOff>
    </xdr:to>
    <xdr:cxnSp macro="">
      <xdr:nvCxnSpPr>
        <xdr:cNvPr id="700" name="直線コネクタ 699">
          <a:extLst>
            <a:ext uri="{FF2B5EF4-FFF2-40B4-BE49-F238E27FC236}">
              <a16:creationId xmlns:a16="http://schemas.microsoft.com/office/drawing/2014/main" id="{00000000-0008-0000-0700-0000BC020000}"/>
            </a:ext>
          </a:extLst>
        </xdr:cNvPr>
        <xdr:cNvCxnSpPr/>
      </xdr:nvCxnSpPr>
      <xdr:spPr>
        <a:xfrm flipV="1">
          <a:off x="14592300" y="16711195"/>
          <a:ext cx="889000" cy="47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83578</xdr:rowOff>
    </xdr:from>
    <xdr:to>
      <xdr:col>81</xdr:col>
      <xdr:colOff>101600</xdr:colOff>
      <xdr:row>98</xdr:row>
      <xdr:rowOff>13728</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5430500" y="16714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4855</xdr:rowOff>
    </xdr:from>
    <xdr:ext cx="534377"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5214111" y="168069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85302</xdr:rowOff>
    </xdr:from>
    <xdr:to>
      <xdr:col>76</xdr:col>
      <xdr:colOff>114300</xdr:colOff>
      <xdr:row>97</xdr:row>
      <xdr:rowOff>95634</xdr:rowOff>
    </xdr:to>
    <xdr:cxnSp macro="">
      <xdr:nvCxnSpPr>
        <xdr:cNvPr id="703" name="直線コネクタ 702">
          <a:extLst>
            <a:ext uri="{FF2B5EF4-FFF2-40B4-BE49-F238E27FC236}">
              <a16:creationId xmlns:a16="http://schemas.microsoft.com/office/drawing/2014/main" id="{00000000-0008-0000-0700-0000BF020000}"/>
            </a:ext>
          </a:extLst>
        </xdr:cNvPr>
        <xdr:cNvCxnSpPr/>
      </xdr:nvCxnSpPr>
      <xdr:spPr>
        <a:xfrm flipV="1">
          <a:off x="13703300" y="16715952"/>
          <a:ext cx="889000" cy="103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83055</xdr:rowOff>
    </xdr:from>
    <xdr:to>
      <xdr:col>76</xdr:col>
      <xdr:colOff>165100</xdr:colOff>
      <xdr:row>98</xdr:row>
      <xdr:rowOff>13205</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4541500" y="16713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4332</xdr:rowOff>
    </xdr:from>
    <xdr:ext cx="534377"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4325111" y="168064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95634</xdr:rowOff>
    </xdr:from>
    <xdr:to>
      <xdr:col>71</xdr:col>
      <xdr:colOff>177800</xdr:colOff>
      <xdr:row>97</xdr:row>
      <xdr:rowOff>113616</xdr:rowOff>
    </xdr:to>
    <xdr:cxnSp macro="">
      <xdr:nvCxnSpPr>
        <xdr:cNvPr id="706" name="直線コネクタ 705">
          <a:extLst>
            <a:ext uri="{FF2B5EF4-FFF2-40B4-BE49-F238E27FC236}">
              <a16:creationId xmlns:a16="http://schemas.microsoft.com/office/drawing/2014/main" id="{00000000-0008-0000-0700-0000C2020000}"/>
            </a:ext>
          </a:extLst>
        </xdr:cNvPr>
        <xdr:cNvCxnSpPr/>
      </xdr:nvCxnSpPr>
      <xdr:spPr>
        <a:xfrm flipV="1">
          <a:off x="12814300" y="16726284"/>
          <a:ext cx="889000" cy="179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88824</xdr:rowOff>
    </xdr:from>
    <xdr:to>
      <xdr:col>72</xdr:col>
      <xdr:colOff>38100</xdr:colOff>
      <xdr:row>98</xdr:row>
      <xdr:rowOff>18974</xdr:rowOff>
    </xdr:to>
    <xdr:sp macro="" textlink="">
      <xdr:nvSpPr>
        <xdr:cNvPr id="707" name="フローチャート: 判断 706">
          <a:extLst>
            <a:ext uri="{FF2B5EF4-FFF2-40B4-BE49-F238E27FC236}">
              <a16:creationId xmlns:a16="http://schemas.microsoft.com/office/drawing/2014/main" id="{00000000-0008-0000-0700-0000C3020000}"/>
            </a:ext>
          </a:extLst>
        </xdr:cNvPr>
        <xdr:cNvSpPr/>
      </xdr:nvSpPr>
      <xdr:spPr>
        <a:xfrm>
          <a:off x="13652500" y="16719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10101</xdr:rowOff>
    </xdr:from>
    <xdr:ext cx="534377"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3436111" y="16812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99146</xdr:rowOff>
    </xdr:from>
    <xdr:to>
      <xdr:col>67</xdr:col>
      <xdr:colOff>101600</xdr:colOff>
      <xdr:row>98</xdr:row>
      <xdr:rowOff>29296</xdr:rowOff>
    </xdr:to>
    <xdr:sp macro="" textlink="">
      <xdr:nvSpPr>
        <xdr:cNvPr id="709" name="フローチャート: 判断 708">
          <a:extLst>
            <a:ext uri="{FF2B5EF4-FFF2-40B4-BE49-F238E27FC236}">
              <a16:creationId xmlns:a16="http://schemas.microsoft.com/office/drawing/2014/main" id="{00000000-0008-0000-0700-0000C5020000}"/>
            </a:ext>
          </a:extLst>
        </xdr:cNvPr>
        <xdr:cNvSpPr/>
      </xdr:nvSpPr>
      <xdr:spPr>
        <a:xfrm>
          <a:off x="12763500" y="16729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20423</xdr:rowOff>
    </xdr:from>
    <xdr:ext cx="534377"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2547111" y="168225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28657</xdr:rowOff>
    </xdr:from>
    <xdr:to>
      <xdr:col>85</xdr:col>
      <xdr:colOff>177800</xdr:colOff>
      <xdr:row>97</xdr:row>
      <xdr:rowOff>130257</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6268700" y="166593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51534</xdr:rowOff>
    </xdr:from>
    <xdr:ext cx="599010" cy="259045"/>
    <xdr:sp macro="" textlink="">
      <xdr:nvSpPr>
        <xdr:cNvPr id="717" name="公債費該当値テキスト">
          <a:extLst>
            <a:ext uri="{FF2B5EF4-FFF2-40B4-BE49-F238E27FC236}">
              <a16:creationId xmlns:a16="http://schemas.microsoft.com/office/drawing/2014/main" id="{00000000-0008-0000-0700-0000CD020000}"/>
            </a:ext>
          </a:extLst>
        </xdr:cNvPr>
        <xdr:cNvSpPr txBox="1"/>
      </xdr:nvSpPr>
      <xdr:spPr>
        <a:xfrm>
          <a:off x="16370300" y="165107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101,353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29745</xdr:rowOff>
    </xdr:from>
    <xdr:to>
      <xdr:col>81</xdr:col>
      <xdr:colOff>101600</xdr:colOff>
      <xdr:row>97</xdr:row>
      <xdr:rowOff>131345</xdr:rowOff>
    </xdr:to>
    <xdr:sp macro="" textlink="">
      <xdr:nvSpPr>
        <xdr:cNvPr id="718" name="楕円 717">
          <a:extLst>
            <a:ext uri="{FF2B5EF4-FFF2-40B4-BE49-F238E27FC236}">
              <a16:creationId xmlns:a16="http://schemas.microsoft.com/office/drawing/2014/main" id="{00000000-0008-0000-0700-0000CE020000}"/>
            </a:ext>
          </a:extLst>
        </xdr:cNvPr>
        <xdr:cNvSpPr/>
      </xdr:nvSpPr>
      <xdr:spPr>
        <a:xfrm>
          <a:off x="15430500" y="16660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95</xdr:row>
      <xdr:rowOff>147872</xdr:rowOff>
    </xdr:from>
    <xdr:ext cx="599010"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5181795" y="164356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34502</xdr:rowOff>
    </xdr:from>
    <xdr:to>
      <xdr:col>76</xdr:col>
      <xdr:colOff>165100</xdr:colOff>
      <xdr:row>97</xdr:row>
      <xdr:rowOff>136102</xdr:rowOff>
    </xdr:to>
    <xdr:sp macro="" textlink="">
      <xdr:nvSpPr>
        <xdr:cNvPr id="720" name="楕円 719">
          <a:extLst>
            <a:ext uri="{FF2B5EF4-FFF2-40B4-BE49-F238E27FC236}">
              <a16:creationId xmlns:a16="http://schemas.microsoft.com/office/drawing/2014/main" id="{00000000-0008-0000-0700-0000D0020000}"/>
            </a:ext>
          </a:extLst>
        </xdr:cNvPr>
        <xdr:cNvSpPr/>
      </xdr:nvSpPr>
      <xdr:spPr>
        <a:xfrm>
          <a:off x="14541500" y="16665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152629</xdr:rowOff>
    </xdr:from>
    <xdr:ext cx="534377"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4325111" y="164403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44834</xdr:rowOff>
    </xdr:from>
    <xdr:to>
      <xdr:col>72</xdr:col>
      <xdr:colOff>38100</xdr:colOff>
      <xdr:row>97</xdr:row>
      <xdr:rowOff>146434</xdr:rowOff>
    </xdr:to>
    <xdr:sp macro="" textlink="">
      <xdr:nvSpPr>
        <xdr:cNvPr id="722" name="楕円 721">
          <a:extLst>
            <a:ext uri="{FF2B5EF4-FFF2-40B4-BE49-F238E27FC236}">
              <a16:creationId xmlns:a16="http://schemas.microsoft.com/office/drawing/2014/main" id="{00000000-0008-0000-0700-0000D2020000}"/>
            </a:ext>
          </a:extLst>
        </xdr:cNvPr>
        <xdr:cNvSpPr/>
      </xdr:nvSpPr>
      <xdr:spPr>
        <a:xfrm>
          <a:off x="13652500" y="16675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162961</xdr:rowOff>
    </xdr:from>
    <xdr:ext cx="534377"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3436111" y="16450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62816</xdr:rowOff>
    </xdr:from>
    <xdr:to>
      <xdr:col>67</xdr:col>
      <xdr:colOff>101600</xdr:colOff>
      <xdr:row>97</xdr:row>
      <xdr:rowOff>164416</xdr:rowOff>
    </xdr:to>
    <xdr:sp macro="" textlink="">
      <xdr:nvSpPr>
        <xdr:cNvPr id="724" name="楕円 723">
          <a:extLst>
            <a:ext uri="{FF2B5EF4-FFF2-40B4-BE49-F238E27FC236}">
              <a16:creationId xmlns:a16="http://schemas.microsoft.com/office/drawing/2014/main" id="{00000000-0008-0000-0700-0000D4020000}"/>
            </a:ext>
          </a:extLst>
        </xdr:cNvPr>
        <xdr:cNvSpPr/>
      </xdr:nvSpPr>
      <xdr:spPr>
        <a:xfrm>
          <a:off x="12763500" y="16693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9493</xdr:rowOff>
    </xdr:from>
    <xdr:ext cx="534377"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2547111" y="164686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41" name="テキスト ボックス 740">
          <a:extLst>
            <a:ext uri="{FF2B5EF4-FFF2-40B4-BE49-F238E27FC236}">
              <a16:creationId xmlns:a16="http://schemas.microsoft.com/office/drawing/2014/main" id="{00000000-0008-0000-0700-0000E5020000}"/>
            </a:ext>
          </a:extLst>
        </xdr:cNvPr>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43" name="テキスト ボックス 742">
          <a:extLst>
            <a:ext uri="{FF2B5EF4-FFF2-40B4-BE49-F238E27FC236}">
              <a16:creationId xmlns:a16="http://schemas.microsoft.com/office/drawing/2014/main" id="{00000000-0008-0000-0700-0000E7020000}"/>
            </a:ext>
          </a:extLst>
        </xdr:cNvPr>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50" name="諸支出金グラフ枠">
          <a:extLst>
            <a:ext uri="{FF2B5EF4-FFF2-40B4-BE49-F238E27FC236}">
              <a16:creationId xmlns:a16="http://schemas.microsoft.com/office/drawing/2014/main" id="{00000000-0008-0000-0700-0000EE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19359</xdr:rowOff>
    </xdr:from>
    <xdr:to>
      <xdr:col>116</xdr:col>
      <xdr:colOff>62864</xdr:colOff>
      <xdr:row>39</xdr:row>
      <xdr:rowOff>98878</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flipV="1">
          <a:off x="22159595" y="5162859"/>
          <a:ext cx="1269" cy="16225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133421</xdr:rowOff>
    </xdr:from>
    <xdr:ext cx="249299" cy="259045"/>
    <xdr:sp macro="" textlink="">
      <xdr:nvSpPr>
        <xdr:cNvPr id="752" name="諸支出金最小値テキスト">
          <a:extLst>
            <a:ext uri="{FF2B5EF4-FFF2-40B4-BE49-F238E27FC236}">
              <a16:creationId xmlns:a16="http://schemas.microsoft.com/office/drawing/2014/main" id="{00000000-0008-0000-0700-0000F0020000}"/>
            </a:ext>
          </a:extLst>
        </xdr:cNvPr>
        <xdr:cNvSpPr txBox="1"/>
      </xdr:nvSpPr>
      <xdr:spPr>
        <a:xfrm>
          <a:off x="22212300" y="681997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137486</xdr:rowOff>
    </xdr:from>
    <xdr:ext cx="469744" cy="259045"/>
    <xdr:sp macro="" textlink="">
      <xdr:nvSpPr>
        <xdr:cNvPr id="754" name="諸支出金最大値テキスト">
          <a:extLst>
            <a:ext uri="{FF2B5EF4-FFF2-40B4-BE49-F238E27FC236}">
              <a16:creationId xmlns:a16="http://schemas.microsoft.com/office/drawing/2014/main" id="{00000000-0008-0000-0700-0000F2020000}"/>
            </a:ext>
          </a:extLst>
        </xdr:cNvPr>
        <xdr:cNvSpPr txBox="1"/>
      </xdr:nvSpPr>
      <xdr:spPr>
        <a:xfrm>
          <a:off x="22212300" y="49380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9,937</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19359</xdr:rowOff>
    </xdr:from>
    <xdr:to>
      <xdr:col>116</xdr:col>
      <xdr:colOff>152400</xdr:colOff>
      <xdr:row>30</xdr:row>
      <xdr:rowOff>19359</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22072600" y="51628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56" name="直線コネクタ 755">
          <a:extLst>
            <a:ext uri="{FF2B5EF4-FFF2-40B4-BE49-F238E27FC236}">
              <a16:creationId xmlns:a16="http://schemas.microsoft.com/office/drawing/2014/main" id="{00000000-0008-0000-0700-0000F4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50871</xdr:rowOff>
    </xdr:from>
    <xdr:ext cx="378565" cy="259045"/>
    <xdr:sp macro="" textlink="">
      <xdr:nvSpPr>
        <xdr:cNvPr id="757" name="諸支出金平均値テキスト">
          <a:extLst>
            <a:ext uri="{FF2B5EF4-FFF2-40B4-BE49-F238E27FC236}">
              <a16:creationId xmlns:a16="http://schemas.microsoft.com/office/drawing/2014/main" id="{00000000-0008-0000-0700-0000F5020000}"/>
            </a:ext>
          </a:extLst>
        </xdr:cNvPr>
        <xdr:cNvSpPr txBox="1"/>
      </xdr:nvSpPr>
      <xdr:spPr>
        <a:xfrm>
          <a:off x="22212300" y="6565971"/>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27994</xdr:rowOff>
    </xdr:from>
    <xdr:to>
      <xdr:col>116</xdr:col>
      <xdr:colOff>114300</xdr:colOff>
      <xdr:row>39</xdr:row>
      <xdr:rowOff>129594</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22110700" y="6714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59" name="直線コネクタ 758">
          <a:extLst>
            <a:ext uri="{FF2B5EF4-FFF2-40B4-BE49-F238E27FC236}">
              <a16:creationId xmlns:a16="http://schemas.microsoft.com/office/drawing/2014/main" id="{00000000-0008-0000-0700-0000F7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39</xdr:row>
      <xdr:rowOff>19014</xdr:rowOff>
    </xdr:from>
    <xdr:to>
      <xdr:col>112</xdr:col>
      <xdr:colOff>38100</xdr:colOff>
      <xdr:row>39</xdr:row>
      <xdr:rowOff>120614</xdr:rowOff>
    </xdr:to>
    <xdr:sp macro="" textlink="">
      <xdr:nvSpPr>
        <xdr:cNvPr id="760" name="フローチャート: 判断 759">
          <a:extLst>
            <a:ext uri="{FF2B5EF4-FFF2-40B4-BE49-F238E27FC236}">
              <a16:creationId xmlns:a16="http://schemas.microsoft.com/office/drawing/2014/main" id="{00000000-0008-0000-0700-0000F8020000}"/>
            </a:ext>
          </a:extLst>
        </xdr:cNvPr>
        <xdr:cNvSpPr/>
      </xdr:nvSpPr>
      <xdr:spPr>
        <a:xfrm>
          <a:off x="21272500" y="6705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137141</xdr:rowOff>
    </xdr:from>
    <xdr:ext cx="378565"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21134017" y="64807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62" name="直線コネクタ 761">
          <a:extLst>
            <a:ext uri="{FF2B5EF4-FFF2-40B4-BE49-F238E27FC236}">
              <a16:creationId xmlns:a16="http://schemas.microsoft.com/office/drawing/2014/main" id="{00000000-0008-0000-0700-0000FA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25382</xdr:rowOff>
    </xdr:from>
    <xdr:to>
      <xdr:col>107</xdr:col>
      <xdr:colOff>101600</xdr:colOff>
      <xdr:row>39</xdr:row>
      <xdr:rowOff>126982</xdr:rowOff>
    </xdr:to>
    <xdr:sp macro="" textlink="">
      <xdr:nvSpPr>
        <xdr:cNvPr id="763" name="フローチャート: 判断 762">
          <a:extLst>
            <a:ext uri="{FF2B5EF4-FFF2-40B4-BE49-F238E27FC236}">
              <a16:creationId xmlns:a16="http://schemas.microsoft.com/office/drawing/2014/main" id="{00000000-0008-0000-0700-0000FB020000}"/>
            </a:ext>
          </a:extLst>
        </xdr:cNvPr>
        <xdr:cNvSpPr/>
      </xdr:nvSpPr>
      <xdr:spPr>
        <a:xfrm>
          <a:off x="20383500" y="6711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143509</xdr:rowOff>
    </xdr:from>
    <xdr:ext cx="378565"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20245017" y="648715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65" name="直線コネクタ 764">
          <a:extLst>
            <a:ext uri="{FF2B5EF4-FFF2-40B4-BE49-F238E27FC236}">
              <a16:creationId xmlns:a16="http://schemas.microsoft.com/office/drawing/2014/main" id="{00000000-0008-0000-0700-0000FD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38118</xdr:rowOff>
    </xdr:from>
    <xdr:to>
      <xdr:col>102</xdr:col>
      <xdr:colOff>165100</xdr:colOff>
      <xdr:row>39</xdr:row>
      <xdr:rowOff>139718</xdr:rowOff>
    </xdr:to>
    <xdr:sp macro="" textlink="">
      <xdr:nvSpPr>
        <xdr:cNvPr id="766" name="フローチャート: 判断 765">
          <a:extLst>
            <a:ext uri="{FF2B5EF4-FFF2-40B4-BE49-F238E27FC236}">
              <a16:creationId xmlns:a16="http://schemas.microsoft.com/office/drawing/2014/main" id="{00000000-0008-0000-0700-0000FE020000}"/>
            </a:ext>
          </a:extLst>
        </xdr:cNvPr>
        <xdr:cNvSpPr/>
      </xdr:nvSpPr>
      <xdr:spPr>
        <a:xfrm>
          <a:off x="19494500" y="6724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37</xdr:row>
      <xdr:rowOff>156245</xdr:rowOff>
    </xdr:from>
    <xdr:ext cx="313932"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9388333" y="649989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26035</xdr:rowOff>
    </xdr:from>
    <xdr:to>
      <xdr:col>98</xdr:col>
      <xdr:colOff>38100</xdr:colOff>
      <xdr:row>39</xdr:row>
      <xdr:rowOff>127635</xdr:rowOff>
    </xdr:to>
    <xdr:sp macro="" textlink="">
      <xdr:nvSpPr>
        <xdr:cNvPr id="768" name="フローチャート: 判断 767">
          <a:extLst>
            <a:ext uri="{FF2B5EF4-FFF2-40B4-BE49-F238E27FC236}">
              <a16:creationId xmlns:a16="http://schemas.microsoft.com/office/drawing/2014/main" id="{00000000-0008-0000-0700-000000030000}"/>
            </a:ext>
          </a:extLst>
        </xdr:cNvPr>
        <xdr:cNvSpPr/>
      </xdr:nvSpPr>
      <xdr:spPr>
        <a:xfrm>
          <a:off x="18605500" y="6712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144162</xdr:rowOff>
    </xdr:from>
    <xdr:ext cx="378565"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8467017" y="648781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75" name="楕円 774">
          <a:extLst>
            <a:ext uri="{FF2B5EF4-FFF2-40B4-BE49-F238E27FC236}">
              <a16:creationId xmlns:a16="http://schemas.microsoft.com/office/drawing/2014/main" id="{00000000-0008-0000-0700-00000703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39</xdr:row>
      <xdr:rowOff>6421</xdr:rowOff>
    </xdr:from>
    <xdr:ext cx="249299" cy="259045"/>
    <xdr:sp macro="" textlink="">
      <xdr:nvSpPr>
        <xdr:cNvPr id="776" name="諸支出金該当値テキスト">
          <a:extLst>
            <a:ext uri="{FF2B5EF4-FFF2-40B4-BE49-F238E27FC236}">
              <a16:creationId xmlns:a16="http://schemas.microsoft.com/office/drawing/2014/main" id="{00000000-0008-0000-0700-000008030000}"/>
            </a:ext>
          </a:extLst>
        </xdr:cNvPr>
        <xdr:cNvSpPr txBox="1"/>
      </xdr:nvSpPr>
      <xdr:spPr>
        <a:xfrm>
          <a:off x="22212300" y="669297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77" name="楕円 776">
          <a:extLst>
            <a:ext uri="{FF2B5EF4-FFF2-40B4-BE49-F238E27FC236}">
              <a16:creationId xmlns:a16="http://schemas.microsoft.com/office/drawing/2014/main" id="{00000000-0008-0000-0700-00000903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79" name="楕円 778">
          <a:extLst>
            <a:ext uri="{FF2B5EF4-FFF2-40B4-BE49-F238E27FC236}">
              <a16:creationId xmlns:a16="http://schemas.microsoft.com/office/drawing/2014/main" id="{00000000-0008-0000-0700-00000B03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81" name="楕円 780">
          <a:extLst>
            <a:ext uri="{FF2B5EF4-FFF2-40B4-BE49-F238E27FC236}">
              <a16:creationId xmlns:a16="http://schemas.microsoft.com/office/drawing/2014/main" id="{00000000-0008-0000-0700-00000D03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83" name="楕円 782">
          <a:extLst>
            <a:ext uri="{FF2B5EF4-FFF2-40B4-BE49-F238E27FC236}">
              <a16:creationId xmlns:a16="http://schemas.microsoft.com/office/drawing/2014/main" id="{00000000-0008-0000-0700-00000F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84" name="テキスト ボックス 783">
          <a:extLst>
            <a:ext uri="{FF2B5EF4-FFF2-40B4-BE49-F238E27FC236}">
              <a16:creationId xmlns:a16="http://schemas.microsoft.com/office/drawing/2014/main" id="{00000000-0008-0000-0700-000010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8" name="正方形/長方形 787">
          <a:extLst>
            <a:ext uri="{FF2B5EF4-FFF2-40B4-BE49-F238E27FC236}">
              <a16:creationId xmlns:a16="http://schemas.microsoft.com/office/drawing/2014/main" id="{00000000-0008-0000-0700-000014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9" name="正方形/長方形 788">
          <a:extLst>
            <a:ext uri="{FF2B5EF4-FFF2-40B4-BE49-F238E27FC236}">
              <a16:creationId xmlns:a16="http://schemas.microsoft.com/office/drawing/2014/main" id="{00000000-0008-0000-0700-000015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1" name="正方形/長方形 790">
          <a:extLst>
            <a:ext uri="{FF2B5EF4-FFF2-40B4-BE49-F238E27FC236}">
              <a16:creationId xmlns:a16="http://schemas.microsoft.com/office/drawing/2014/main" id="{00000000-0008-0000-0700-000017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2" name="正方形/長方形 791">
          <a:extLst>
            <a:ext uri="{FF2B5EF4-FFF2-40B4-BE49-F238E27FC236}">
              <a16:creationId xmlns:a16="http://schemas.microsoft.com/office/drawing/2014/main" id="{00000000-0008-0000-0700-000018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3" name="テキスト ボックス 792">
          <a:extLst>
            <a:ext uri="{FF2B5EF4-FFF2-40B4-BE49-F238E27FC236}">
              <a16:creationId xmlns:a16="http://schemas.microsoft.com/office/drawing/2014/main" id="{00000000-0008-0000-0700-000019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35577</xdr:rowOff>
    </xdr:from>
    <xdr:ext cx="467179"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17820821" y="963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53</xdr:row>
      <xdr:rowOff>168927</xdr:rowOff>
    </xdr:from>
    <xdr:ext cx="467179"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17820821" y="925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51</xdr:row>
      <xdr:rowOff>130827</xdr:rowOff>
    </xdr:from>
    <xdr:ext cx="467179" cy="259045"/>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17820821" y="887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49</xdr:row>
      <xdr:rowOff>92727</xdr:rowOff>
    </xdr:from>
    <xdr:ext cx="467179"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17820821" y="849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805" name="直線コネクタ 804">
          <a:extLst>
            <a:ext uri="{FF2B5EF4-FFF2-40B4-BE49-F238E27FC236}">
              <a16:creationId xmlns:a16="http://schemas.microsoft.com/office/drawing/2014/main" id="{00000000-0008-0000-0700-000025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07" name="前年度繰上充用金グラフ枠">
          <a:extLst>
            <a:ext uri="{FF2B5EF4-FFF2-40B4-BE49-F238E27FC236}">
              <a16:creationId xmlns:a16="http://schemas.microsoft.com/office/drawing/2014/main" id="{00000000-0008-0000-0700-000027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34354</xdr:rowOff>
    </xdr:from>
    <xdr:to>
      <xdr:col>116</xdr:col>
      <xdr:colOff>62864</xdr:colOff>
      <xdr:row>59</xdr:row>
      <xdr:rowOff>44450</xdr:rowOff>
    </xdr:to>
    <xdr:cxnSp macro="">
      <xdr:nvCxnSpPr>
        <xdr:cNvPr id="808" name="直線コネクタ 807">
          <a:extLst>
            <a:ext uri="{FF2B5EF4-FFF2-40B4-BE49-F238E27FC236}">
              <a16:creationId xmlns:a16="http://schemas.microsoft.com/office/drawing/2014/main" id="{00000000-0008-0000-0700-000028030000}"/>
            </a:ext>
          </a:extLst>
        </xdr:cNvPr>
        <xdr:cNvCxnSpPr/>
      </xdr:nvCxnSpPr>
      <xdr:spPr>
        <a:xfrm flipV="1">
          <a:off x="22159595" y="8606854"/>
          <a:ext cx="1269" cy="15531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91267</xdr:rowOff>
    </xdr:from>
    <xdr:ext cx="249299" cy="259045"/>
    <xdr:sp macro="" textlink="">
      <xdr:nvSpPr>
        <xdr:cNvPr id="809" name="前年度繰上充用金最小値テキスト">
          <a:extLst>
            <a:ext uri="{FF2B5EF4-FFF2-40B4-BE49-F238E27FC236}">
              <a16:creationId xmlns:a16="http://schemas.microsoft.com/office/drawing/2014/main" id="{00000000-0008-0000-0700-000029030000}"/>
            </a:ext>
          </a:extLst>
        </xdr:cNvPr>
        <xdr:cNvSpPr txBox="1"/>
      </xdr:nvSpPr>
      <xdr:spPr>
        <a:xfrm>
          <a:off x="22212300" y="102068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810" name="直線コネクタ 809">
          <a:extLst>
            <a:ext uri="{FF2B5EF4-FFF2-40B4-BE49-F238E27FC236}">
              <a16:creationId xmlns:a16="http://schemas.microsoft.com/office/drawing/2014/main" id="{00000000-0008-0000-0700-00002A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48</xdr:row>
      <xdr:rowOff>152481</xdr:rowOff>
    </xdr:from>
    <xdr:ext cx="469744" cy="259045"/>
    <xdr:sp macro="" textlink="">
      <xdr:nvSpPr>
        <xdr:cNvPr id="811" name="前年度繰上充用金最大値テキスト">
          <a:extLst>
            <a:ext uri="{FF2B5EF4-FFF2-40B4-BE49-F238E27FC236}">
              <a16:creationId xmlns:a16="http://schemas.microsoft.com/office/drawing/2014/main" id="{00000000-0008-0000-0700-00002B030000}"/>
            </a:ext>
          </a:extLst>
        </xdr:cNvPr>
        <xdr:cNvSpPr txBox="1"/>
      </xdr:nvSpPr>
      <xdr:spPr>
        <a:xfrm>
          <a:off x="22212300" y="83820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8,153</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50</xdr:row>
      <xdr:rowOff>34354</xdr:rowOff>
    </xdr:from>
    <xdr:to>
      <xdr:col>116</xdr:col>
      <xdr:colOff>152400</xdr:colOff>
      <xdr:row>50</xdr:row>
      <xdr:rowOff>34354</xdr:rowOff>
    </xdr:to>
    <xdr:cxnSp macro="">
      <xdr:nvCxnSpPr>
        <xdr:cNvPr id="812" name="直線コネクタ 811">
          <a:extLst>
            <a:ext uri="{FF2B5EF4-FFF2-40B4-BE49-F238E27FC236}">
              <a16:creationId xmlns:a16="http://schemas.microsoft.com/office/drawing/2014/main" id="{00000000-0008-0000-0700-00002C030000}"/>
            </a:ext>
          </a:extLst>
        </xdr:cNvPr>
        <xdr:cNvCxnSpPr/>
      </xdr:nvCxnSpPr>
      <xdr:spPr>
        <a:xfrm>
          <a:off x="22072600" y="86068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44450</xdr:rowOff>
    </xdr:from>
    <xdr:to>
      <xdr:col>116</xdr:col>
      <xdr:colOff>63500</xdr:colOff>
      <xdr:row>59</xdr:row>
      <xdr:rowOff>44450</xdr:rowOff>
    </xdr:to>
    <xdr:cxnSp macro="">
      <xdr:nvCxnSpPr>
        <xdr:cNvPr id="813" name="直線コネクタ 812">
          <a:extLst>
            <a:ext uri="{FF2B5EF4-FFF2-40B4-BE49-F238E27FC236}">
              <a16:creationId xmlns:a16="http://schemas.microsoft.com/office/drawing/2014/main" id="{00000000-0008-0000-0700-00002D030000}"/>
            </a:ext>
          </a:extLst>
        </xdr:cNvPr>
        <xdr:cNvCxnSpPr/>
      </xdr:nvCxnSpPr>
      <xdr:spPr>
        <a:xfrm>
          <a:off x="21323300" y="10160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8717</xdr:rowOff>
    </xdr:from>
    <xdr:ext cx="313932" cy="259045"/>
    <xdr:sp macro="" textlink="">
      <xdr:nvSpPr>
        <xdr:cNvPr id="814" name="前年度繰上充用金平均値テキスト">
          <a:extLst>
            <a:ext uri="{FF2B5EF4-FFF2-40B4-BE49-F238E27FC236}">
              <a16:creationId xmlns:a16="http://schemas.microsoft.com/office/drawing/2014/main" id="{00000000-0008-0000-0700-00002E030000}"/>
            </a:ext>
          </a:extLst>
        </xdr:cNvPr>
        <xdr:cNvSpPr txBox="1"/>
      </xdr:nvSpPr>
      <xdr:spPr>
        <a:xfrm>
          <a:off x="22212300" y="9952817"/>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157290</xdr:rowOff>
    </xdr:from>
    <xdr:to>
      <xdr:col>116</xdr:col>
      <xdr:colOff>114300</xdr:colOff>
      <xdr:row>59</xdr:row>
      <xdr:rowOff>87440</xdr:rowOff>
    </xdr:to>
    <xdr:sp macro="" textlink="">
      <xdr:nvSpPr>
        <xdr:cNvPr id="815" name="フローチャート: 判断 814">
          <a:extLst>
            <a:ext uri="{FF2B5EF4-FFF2-40B4-BE49-F238E27FC236}">
              <a16:creationId xmlns:a16="http://schemas.microsoft.com/office/drawing/2014/main" id="{00000000-0008-0000-0700-00002F030000}"/>
            </a:ext>
          </a:extLst>
        </xdr:cNvPr>
        <xdr:cNvSpPr/>
      </xdr:nvSpPr>
      <xdr:spPr>
        <a:xfrm>
          <a:off x="22110700" y="10101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44450</xdr:rowOff>
    </xdr:from>
    <xdr:to>
      <xdr:col>111</xdr:col>
      <xdr:colOff>177800</xdr:colOff>
      <xdr:row>59</xdr:row>
      <xdr:rowOff>44450</xdr:rowOff>
    </xdr:to>
    <xdr:cxnSp macro="">
      <xdr:nvCxnSpPr>
        <xdr:cNvPr id="816" name="直線コネクタ 815">
          <a:extLst>
            <a:ext uri="{FF2B5EF4-FFF2-40B4-BE49-F238E27FC236}">
              <a16:creationId xmlns:a16="http://schemas.microsoft.com/office/drawing/2014/main" id="{00000000-0008-0000-0700-000030030000}"/>
            </a:ext>
          </a:extLst>
        </xdr:cNvPr>
        <xdr:cNvCxnSpPr/>
      </xdr:nvCxnSpPr>
      <xdr:spPr>
        <a:xfrm>
          <a:off x="20434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156528</xdr:rowOff>
    </xdr:from>
    <xdr:to>
      <xdr:col>112</xdr:col>
      <xdr:colOff>38100</xdr:colOff>
      <xdr:row>59</xdr:row>
      <xdr:rowOff>86678</xdr:rowOff>
    </xdr:to>
    <xdr:sp macro="" textlink="">
      <xdr:nvSpPr>
        <xdr:cNvPr id="817" name="フローチャート: 判断 816">
          <a:extLst>
            <a:ext uri="{FF2B5EF4-FFF2-40B4-BE49-F238E27FC236}">
              <a16:creationId xmlns:a16="http://schemas.microsoft.com/office/drawing/2014/main" id="{00000000-0008-0000-0700-000031030000}"/>
            </a:ext>
          </a:extLst>
        </xdr:cNvPr>
        <xdr:cNvSpPr/>
      </xdr:nvSpPr>
      <xdr:spPr>
        <a:xfrm>
          <a:off x="21272500" y="10100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57</xdr:row>
      <xdr:rowOff>103205</xdr:rowOff>
    </xdr:from>
    <xdr:ext cx="313932"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21166333" y="987585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44450</xdr:rowOff>
    </xdr:from>
    <xdr:to>
      <xdr:col>107</xdr:col>
      <xdr:colOff>50800</xdr:colOff>
      <xdr:row>59</xdr:row>
      <xdr:rowOff>44450</xdr:rowOff>
    </xdr:to>
    <xdr:cxnSp macro="">
      <xdr:nvCxnSpPr>
        <xdr:cNvPr id="819" name="直線コネクタ 818">
          <a:extLst>
            <a:ext uri="{FF2B5EF4-FFF2-40B4-BE49-F238E27FC236}">
              <a16:creationId xmlns:a16="http://schemas.microsoft.com/office/drawing/2014/main" id="{00000000-0008-0000-0700-000033030000}"/>
            </a:ext>
          </a:extLst>
        </xdr:cNvPr>
        <xdr:cNvCxnSpPr/>
      </xdr:nvCxnSpPr>
      <xdr:spPr>
        <a:xfrm>
          <a:off x="19545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156146</xdr:rowOff>
    </xdr:from>
    <xdr:to>
      <xdr:col>107</xdr:col>
      <xdr:colOff>101600</xdr:colOff>
      <xdr:row>59</xdr:row>
      <xdr:rowOff>86296</xdr:rowOff>
    </xdr:to>
    <xdr:sp macro="" textlink="">
      <xdr:nvSpPr>
        <xdr:cNvPr id="820" name="フローチャート: 判断 819">
          <a:extLst>
            <a:ext uri="{FF2B5EF4-FFF2-40B4-BE49-F238E27FC236}">
              <a16:creationId xmlns:a16="http://schemas.microsoft.com/office/drawing/2014/main" id="{00000000-0008-0000-0700-000034030000}"/>
            </a:ext>
          </a:extLst>
        </xdr:cNvPr>
        <xdr:cNvSpPr/>
      </xdr:nvSpPr>
      <xdr:spPr>
        <a:xfrm>
          <a:off x="20383500" y="101002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57</xdr:row>
      <xdr:rowOff>102823</xdr:rowOff>
    </xdr:from>
    <xdr:ext cx="313932"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20277333" y="987547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44450</xdr:rowOff>
    </xdr:from>
    <xdr:to>
      <xdr:col>102</xdr:col>
      <xdr:colOff>114300</xdr:colOff>
      <xdr:row>59</xdr:row>
      <xdr:rowOff>44450</xdr:rowOff>
    </xdr:to>
    <xdr:cxnSp macro="">
      <xdr:nvCxnSpPr>
        <xdr:cNvPr id="822" name="直線コネクタ 821">
          <a:extLst>
            <a:ext uri="{FF2B5EF4-FFF2-40B4-BE49-F238E27FC236}">
              <a16:creationId xmlns:a16="http://schemas.microsoft.com/office/drawing/2014/main" id="{00000000-0008-0000-0700-000036030000}"/>
            </a:ext>
          </a:extLst>
        </xdr:cNvPr>
        <xdr:cNvCxnSpPr/>
      </xdr:nvCxnSpPr>
      <xdr:spPr>
        <a:xfrm>
          <a:off x="18656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155575</xdr:rowOff>
    </xdr:from>
    <xdr:to>
      <xdr:col>102</xdr:col>
      <xdr:colOff>165100</xdr:colOff>
      <xdr:row>59</xdr:row>
      <xdr:rowOff>85725</xdr:rowOff>
    </xdr:to>
    <xdr:sp macro="" textlink="">
      <xdr:nvSpPr>
        <xdr:cNvPr id="823" name="フローチャート: 判断 822">
          <a:extLst>
            <a:ext uri="{FF2B5EF4-FFF2-40B4-BE49-F238E27FC236}">
              <a16:creationId xmlns:a16="http://schemas.microsoft.com/office/drawing/2014/main" id="{00000000-0008-0000-0700-000037030000}"/>
            </a:ext>
          </a:extLst>
        </xdr:cNvPr>
        <xdr:cNvSpPr/>
      </xdr:nvSpPr>
      <xdr:spPr>
        <a:xfrm>
          <a:off x="19494500" y="10099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57</xdr:row>
      <xdr:rowOff>102252</xdr:rowOff>
    </xdr:from>
    <xdr:ext cx="313932" cy="2590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19388333" y="987490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154813</xdr:rowOff>
    </xdr:from>
    <xdr:to>
      <xdr:col>98</xdr:col>
      <xdr:colOff>38100</xdr:colOff>
      <xdr:row>59</xdr:row>
      <xdr:rowOff>84963</xdr:rowOff>
    </xdr:to>
    <xdr:sp macro="" textlink="">
      <xdr:nvSpPr>
        <xdr:cNvPr id="825" name="フローチャート: 判断 824">
          <a:extLst>
            <a:ext uri="{FF2B5EF4-FFF2-40B4-BE49-F238E27FC236}">
              <a16:creationId xmlns:a16="http://schemas.microsoft.com/office/drawing/2014/main" id="{00000000-0008-0000-0700-000039030000}"/>
            </a:ext>
          </a:extLst>
        </xdr:cNvPr>
        <xdr:cNvSpPr/>
      </xdr:nvSpPr>
      <xdr:spPr>
        <a:xfrm>
          <a:off x="18605500" y="100989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57</xdr:row>
      <xdr:rowOff>101490</xdr:rowOff>
    </xdr:from>
    <xdr:ext cx="313932" cy="259045"/>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18499333" y="987414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27" name="テキスト ボックス 826">
          <a:extLst>
            <a:ext uri="{FF2B5EF4-FFF2-40B4-BE49-F238E27FC236}">
              <a16:creationId xmlns:a16="http://schemas.microsoft.com/office/drawing/2014/main" id="{00000000-0008-0000-0700-00003B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9" name="テキスト ボックス 828">
          <a:extLst>
            <a:ext uri="{FF2B5EF4-FFF2-40B4-BE49-F238E27FC236}">
              <a16:creationId xmlns:a16="http://schemas.microsoft.com/office/drawing/2014/main" id="{00000000-0008-0000-0700-00003D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30" name="テキスト ボックス 829">
          <a:extLst>
            <a:ext uri="{FF2B5EF4-FFF2-40B4-BE49-F238E27FC236}">
              <a16:creationId xmlns:a16="http://schemas.microsoft.com/office/drawing/2014/main" id="{00000000-0008-0000-0700-00003E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31" name="テキスト ボックス 830">
          <a:extLst>
            <a:ext uri="{FF2B5EF4-FFF2-40B4-BE49-F238E27FC236}">
              <a16:creationId xmlns:a16="http://schemas.microsoft.com/office/drawing/2014/main" id="{00000000-0008-0000-0700-00003F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165100</xdr:rowOff>
    </xdr:from>
    <xdr:to>
      <xdr:col>116</xdr:col>
      <xdr:colOff>114300</xdr:colOff>
      <xdr:row>59</xdr:row>
      <xdr:rowOff>95250</xdr:rowOff>
    </xdr:to>
    <xdr:sp macro="" textlink="">
      <xdr:nvSpPr>
        <xdr:cNvPr id="832" name="楕円 831">
          <a:extLst>
            <a:ext uri="{FF2B5EF4-FFF2-40B4-BE49-F238E27FC236}">
              <a16:creationId xmlns:a16="http://schemas.microsoft.com/office/drawing/2014/main" id="{00000000-0008-0000-0700-000040030000}"/>
            </a:ext>
          </a:extLst>
        </xdr:cNvPr>
        <xdr:cNvSpPr/>
      </xdr:nvSpPr>
      <xdr:spPr>
        <a:xfrm>
          <a:off x="221107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135717</xdr:rowOff>
    </xdr:from>
    <xdr:ext cx="249299" cy="259045"/>
    <xdr:sp macro="" textlink="">
      <xdr:nvSpPr>
        <xdr:cNvPr id="833" name="前年度繰上充用金該当値テキスト">
          <a:extLst>
            <a:ext uri="{FF2B5EF4-FFF2-40B4-BE49-F238E27FC236}">
              <a16:creationId xmlns:a16="http://schemas.microsoft.com/office/drawing/2014/main" id="{00000000-0008-0000-0700-000041030000}"/>
            </a:ext>
          </a:extLst>
        </xdr:cNvPr>
        <xdr:cNvSpPr txBox="1"/>
      </xdr:nvSpPr>
      <xdr:spPr>
        <a:xfrm>
          <a:off x="22212300" y="100798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165100</xdr:rowOff>
    </xdr:from>
    <xdr:to>
      <xdr:col>112</xdr:col>
      <xdr:colOff>38100</xdr:colOff>
      <xdr:row>59</xdr:row>
      <xdr:rowOff>95250</xdr:rowOff>
    </xdr:to>
    <xdr:sp macro="" textlink="">
      <xdr:nvSpPr>
        <xdr:cNvPr id="834" name="楕円 833">
          <a:extLst>
            <a:ext uri="{FF2B5EF4-FFF2-40B4-BE49-F238E27FC236}">
              <a16:creationId xmlns:a16="http://schemas.microsoft.com/office/drawing/2014/main" id="{00000000-0008-0000-0700-000042030000}"/>
            </a:ext>
          </a:extLst>
        </xdr:cNvPr>
        <xdr:cNvSpPr/>
      </xdr:nvSpPr>
      <xdr:spPr>
        <a:xfrm>
          <a:off x="21272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86377</xdr:rowOff>
    </xdr:from>
    <xdr:ext cx="249299" cy="259045"/>
    <xdr:sp macro="" textlink="">
      <xdr:nvSpPr>
        <xdr:cNvPr id="835" name="テキスト ボックス 834">
          <a:extLst>
            <a:ext uri="{FF2B5EF4-FFF2-40B4-BE49-F238E27FC236}">
              <a16:creationId xmlns:a16="http://schemas.microsoft.com/office/drawing/2014/main" id="{00000000-0008-0000-0700-000043030000}"/>
            </a:ext>
          </a:extLst>
        </xdr:cNvPr>
        <xdr:cNvSpPr txBox="1"/>
      </xdr:nvSpPr>
      <xdr:spPr>
        <a:xfrm>
          <a:off x="21198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165100</xdr:rowOff>
    </xdr:from>
    <xdr:to>
      <xdr:col>107</xdr:col>
      <xdr:colOff>101600</xdr:colOff>
      <xdr:row>59</xdr:row>
      <xdr:rowOff>95250</xdr:rowOff>
    </xdr:to>
    <xdr:sp macro="" textlink="">
      <xdr:nvSpPr>
        <xdr:cNvPr id="836" name="楕円 835">
          <a:extLst>
            <a:ext uri="{FF2B5EF4-FFF2-40B4-BE49-F238E27FC236}">
              <a16:creationId xmlns:a16="http://schemas.microsoft.com/office/drawing/2014/main" id="{00000000-0008-0000-0700-000044030000}"/>
            </a:ext>
          </a:extLst>
        </xdr:cNvPr>
        <xdr:cNvSpPr/>
      </xdr:nvSpPr>
      <xdr:spPr>
        <a:xfrm>
          <a:off x="20383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86377</xdr:rowOff>
    </xdr:from>
    <xdr:ext cx="249299" cy="259045"/>
    <xdr:sp macro="" textlink="">
      <xdr:nvSpPr>
        <xdr:cNvPr id="837" name="テキスト ボックス 836">
          <a:extLst>
            <a:ext uri="{FF2B5EF4-FFF2-40B4-BE49-F238E27FC236}">
              <a16:creationId xmlns:a16="http://schemas.microsoft.com/office/drawing/2014/main" id="{00000000-0008-0000-0700-000045030000}"/>
            </a:ext>
          </a:extLst>
        </xdr:cNvPr>
        <xdr:cNvSpPr txBox="1"/>
      </xdr:nvSpPr>
      <xdr:spPr>
        <a:xfrm>
          <a:off x="20309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165100</xdr:rowOff>
    </xdr:from>
    <xdr:to>
      <xdr:col>102</xdr:col>
      <xdr:colOff>165100</xdr:colOff>
      <xdr:row>59</xdr:row>
      <xdr:rowOff>95250</xdr:rowOff>
    </xdr:to>
    <xdr:sp macro="" textlink="">
      <xdr:nvSpPr>
        <xdr:cNvPr id="838" name="楕円 837">
          <a:extLst>
            <a:ext uri="{FF2B5EF4-FFF2-40B4-BE49-F238E27FC236}">
              <a16:creationId xmlns:a16="http://schemas.microsoft.com/office/drawing/2014/main" id="{00000000-0008-0000-0700-000046030000}"/>
            </a:ext>
          </a:extLst>
        </xdr:cNvPr>
        <xdr:cNvSpPr/>
      </xdr:nvSpPr>
      <xdr:spPr>
        <a:xfrm>
          <a:off x="19494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86377</xdr:rowOff>
    </xdr:from>
    <xdr:ext cx="249299" cy="259045"/>
    <xdr:sp macro="" textlink="">
      <xdr:nvSpPr>
        <xdr:cNvPr id="839" name="テキスト ボックス 838">
          <a:extLst>
            <a:ext uri="{FF2B5EF4-FFF2-40B4-BE49-F238E27FC236}">
              <a16:creationId xmlns:a16="http://schemas.microsoft.com/office/drawing/2014/main" id="{00000000-0008-0000-0700-000047030000}"/>
            </a:ext>
          </a:extLst>
        </xdr:cNvPr>
        <xdr:cNvSpPr txBox="1"/>
      </xdr:nvSpPr>
      <xdr:spPr>
        <a:xfrm>
          <a:off x="19420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165100</xdr:rowOff>
    </xdr:from>
    <xdr:to>
      <xdr:col>98</xdr:col>
      <xdr:colOff>38100</xdr:colOff>
      <xdr:row>59</xdr:row>
      <xdr:rowOff>95250</xdr:rowOff>
    </xdr:to>
    <xdr:sp macro="" textlink="">
      <xdr:nvSpPr>
        <xdr:cNvPr id="840" name="楕円 839">
          <a:extLst>
            <a:ext uri="{FF2B5EF4-FFF2-40B4-BE49-F238E27FC236}">
              <a16:creationId xmlns:a16="http://schemas.microsoft.com/office/drawing/2014/main" id="{00000000-0008-0000-0700-000048030000}"/>
            </a:ext>
          </a:extLst>
        </xdr:cNvPr>
        <xdr:cNvSpPr/>
      </xdr:nvSpPr>
      <xdr:spPr>
        <a:xfrm>
          <a:off x="18605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86377</xdr:rowOff>
    </xdr:from>
    <xdr:ext cx="249299" cy="259045"/>
    <xdr:sp macro="" textlink="">
      <xdr:nvSpPr>
        <xdr:cNvPr id="841" name="テキスト ボックス 840">
          <a:extLst>
            <a:ext uri="{FF2B5EF4-FFF2-40B4-BE49-F238E27FC236}">
              <a16:creationId xmlns:a16="http://schemas.microsoft.com/office/drawing/2014/main" id="{00000000-0008-0000-0700-000049030000}"/>
            </a:ext>
          </a:extLst>
        </xdr:cNvPr>
        <xdr:cNvSpPr txBox="1"/>
      </xdr:nvSpPr>
      <xdr:spPr>
        <a:xfrm>
          <a:off x="18531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42" name="正方形/長方形 841">
          <a:extLst>
            <a:ext uri="{FF2B5EF4-FFF2-40B4-BE49-F238E27FC236}">
              <a16:creationId xmlns:a16="http://schemas.microsoft.com/office/drawing/2014/main" id="{00000000-0008-0000-0700-00004A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43" name="正方形/長方形 842">
          <a:extLst>
            <a:ext uri="{FF2B5EF4-FFF2-40B4-BE49-F238E27FC236}">
              <a16:creationId xmlns:a16="http://schemas.microsoft.com/office/drawing/2014/main" id="{00000000-0008-0000-0700-00004B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44" name="テキスト ボックス 843">
          <a:extLst>
            <a:ext uri="{FF2B5EF4-FFF2-40B4-BE49-F238E27FC236}">
              <a16:creationId xmlns:a16="http://schemas.microsoft.com/office/drawing/2014/main" id="{00000000-0008-0000-0700-00004C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本市の目的別歳出決算の状況を類似団体と比較すると、住民一人当たりのコストは総務費、消防費、教育費が高水準となっている。</a:t>
          </a:r>
        </a:p>
        <a:p>
          <a:r>
            <a:rPr kumimoji="1" lang="ja-JP" altLang="en-US" sz="1300">
              <a:latin typeface="ＭＳ Ｐゴシック" panose="020B0600070205080204" pitchFamily="50" charset="-128"/>
              <a:ea typeface="ＭＳ Ｐゴシック" panose="020B0600070205080204" pitchFamily="50" charset="-128"/>
            </a:rPr>
            <a:t>　特に、消防費については、令和５年度と比較して、約</a:t>
          </a:r>
          <a:r>
            <a:rPr kumimoji="1" lang="en-US" altLang="ja-JP" sz="1300">
              <a:latin typeface="ＭＳ Ｐゴシック" panose="020B0600070205080204" pitchFamily="50" charset="-128"/>
              <a:ea typeface="ＭＳ Ｐゴシック" panose="020B0600070205080204" pitchFamily="50" charset="-128"/>
            </a:rPr>
            <a:t>1.31</a:t>
          </a:r>
          <a:r>
            <a:rPr kumimoji="1" lang="ja-JP" altLang="en-US" sz="1300">
              <a:latin typeface="ＭＳ Ｐゴシック" panose="020B0600070205080204" pitchFamily="50" charset="-128"/>
              <a:ea typeface="ＭＳ Ｐゴシック" panose="020B0600070205080204" pitchFamily="50" charset="-128"/>
            </a:rPr>
            <a:t>倍、</a:t>
          </a:r>
          <a:r>
            <a:rPr kumimoji="1" lang="en-US" altLang="ja-JP" sz="1300">
              <a:latin typeface="ＭＳ Ｐゴシック" panose="020B0600070205080204" pitchFamily="50" charset="-128"/>
              <a:ea typeface="ＭＳ Ｐゴシック" panose="020B0600070205080204" pitchFamily="50" charset="-128"/>
            </a:rPr>
            <a:t>12,374</a:t>
          </a:r>
          <a:r>
            <a:rPr kumimoji="1" lang="ja-JP" altLang="en-US" sz="1300">
              <a:latin typeface="ＭＳ Ｐゴシック" panose="020B0600070205080204" pitchFamily="50" charset="-128"/>
              <a:ea typeface="ＭＳ Ｐゴシック" panose="020B0600070205080204" pitchFamily="50" charset="-128"/>
            </a:rPr>
            <a:t>円増の</a:t>
          </a:r>
          <a:r>
            <a:rPr kumimoji="1" lang="en-US" altLang="ja-JP" sz="1300">
              <a:latin typeface="ＭＳ Ｐゴシック" panose="020B0600070205080204" pitchFamily="50" charset="-128"/>
              <a:ea typeface="ＭＳ Ｐゴシック" panose="020B0600070205080204" pitchFamily="50" charset="-128"/>
            </a:rPr>
            <a:t>51,823</a:t>
          </a:r>
          <a:r>
            <a:rPr kumimoji="1" lang="ja-JP" altLang="en-US" sz="1300">
              <a:latin typeface="ＭＳ Ｐゴシック" panose="020B0600070205080204" pitchFamily="50" charset="-128"/>
              <a:ea typeface="ＭＳ Ｐゴシック" panose="020B0600070205080204" pitchFamily="50" charset="-128"/>
            </a:rPr>
            <a:t>円で、類似団体と比較すると、約</a:t>
          </a:r>
          <a:r>
            <a:rPr kumimoji="1" lang="en-US" altLang="ja-JP" sz="1300">
              <a:latin typeface="ＭＳ Ｐゴシック" panose="020B0600070205080204" pitchFamily="50" charset="-128"/>
              <a:ea typeface="ＭＳ Ｐゴシック" panose="020B0600070205080204" pitchFamily="50" charset="-128"/>
            </a:rPr>
            <a:t>1.65</a:t>
          </a:r>
          <a:r>
            <a:rPr kumimoji="1" lang="ja-JP" altLang="en-US" sz="1300">
              <a:latin typeface="ＭＳ Ｐゴシック" panose="020B0600070205080204" pitchFamily="50" charset="-128"/>
              <a:ea typeface="ＭＳ Ｐゴシック" panose="020B0600070205080204" pitchFamily="50" charset="-128"/>
            </a:rPr>
            <a:t>倍、</a:t>
          </a:r>
          <a:r>
            <a:rPr kumimoji="1" lang="en-US" altLang="ja-JP" sz="1300">
              <a:latin typeface="ＭＳ Ｐゴシック" panose="020B0600070205080204" pitchFamily="50" charset="-128"/>
              <a:ea typeface="ＭＳ Ｐゴシック" panose="020B0600070205080204" pitchFamily="50" charset="-128"/>
            </a:rPr>
            <a:t>20,462</a:t>
          </a:r>
          <a:r>
            <a:rPr kumimoji="1" lang="ja-JP" altLang="en-US" sz="1300">
              <a:latin typeface="ＭＳ Ｐゴシック" panose="020B0600070205080204" pitchFamily="50" charset="-128"/>
              <a:ea typeface="ＭＳ Ｐゴシック" panose="020B0600070205080204" pitchFamily="50" charset="-128"/>
            </a:rPr>
            <a:t>円上回っている。増加の主な要因としては、防災行政無線（同報系）整備工事の実施等が挙げられる。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熊本県上天草市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latin typeface="ＭＳ ゴシック" pitchFamily="49" charset="-128"/>
              <a:ea typeface="ＭＳ ゴシック" pitchFamily="49" charset="-128"/>
            </a:rPr>
            <a:t>　財政調整基金残高は、標準財政規模に占める割合は前年度と比べ</a:t>
          </a:r>
          <a:r>
            <a:rPr kumimoji="1" lang="en-US" altLang="ja-JP" sz="1300">
              <a:latin typeface="ＭＳ ゴシック" pitchFamily="49" charset="-128"/>
              <a:ea typeface="ＭＳ ゴシック" pitchFamily="49" charset="-128"/>
            </a:rPr>
            <a:t>0.27</a:t>
          </a:r>
          <a:r>
            <a:rPr kumimoji="1" lang="ja-JP" altLang="en-US" sz="1300">
              <a:latin typeface="ＭＳ ゴシック" pitchFamily="49" charset="-128"/>
              <a:ea typeface="ＭＳ ゴシック" pitchFamily="49" charset="-128"/>
            </a:rPr>
            <a:t>ポイント減少しているが、地方財政法第７条の規定により、前年度剰余金の２分の１を下らない額を積み立てており、令和６年度は基金の取崩しを行ったものの、同年度末現在高としては前年度と比較し増加している。</a:t>
          </a:r>
        </a:p>
        <a:p>
          <a:r>
            <a:rPr kumimoji="1" lang="ja-JP" altLang="en-US" sz="1300">
              <a:latin typeface="ＭＳ ゴシック" pitchFamily="49" charset="-128"/>
              <a:ea typeface="ＭＳ ゴシック" pitchFamily="49" charset="-128"/>
            </a:rPr>
            <a:t>　実質収支額は、前年度と比べ</a:t>
          </a:r>
          <a:r>
            <a:rPr kumimoji="1" lang="en-US" altLang="ja-JP" sz="1300">
              <a:latin typeface="ＭＳ ゴシック" pitchFamily="49" charset="-128"/>
              <a:ea typeface="ＭＳ ゴシック" pitchFamily="49" charset="-128"/>
            </a:rPr>
            <a:t>1.58</a:t>
          </a:r>
          <a:r>
            <a:rPr kumimoji="1" lang="ja-JP" altLang="en-US" sz="1300">
              <a:latin typeface="ＭＳ ゴシック" pitchFamily="49" charset="-128"/>
              <a:ea typeface="ＭＳ ゴシック" pitchFamily="49" charset="-128"/>
            </a:rPr>
            <a:t>ポイント減少した。</a:t>
          </a:r>
        </a:p>
        <a:p>
          <a:r>
            <a:rPr kumimoji="1" lang="ja-JP" altLang="en-US" sz="1300">
              <a:latin typeface="ＭＳ ゴシック" pitchFamily="49" charset="-128"/>
              <a:ea typeface="ＭＳ ゴシック" pitchFamily="49" charset="-128"/>
            </a:rPr>
            <a:t>　実質単年度収支は、令和５年度と比べ</a:t>
          </a:r>
          <a:r>
            <a:rPr kumimoji="1" lang="en-US" altLang="ja-JP" sz="1300">
              <a:latin typeface="ＭＳ ゴシック" pitchFamily="49" charset="-128"/>
              <a:ea typeface="ＭＳ ゴシック" pitchFamily="49" charset="-128"/>
            </a:rPr>
            <a:t>1.16</a:t>
          </a:r>
          <a:r>
            <a:rPr kumimoji="1" lang="ja-JP" altLang="en-US" sz="1300">
              <a:latin typeface="ＭＳ ゴシック" pitchFamily="49" charset="-128"/>
              <a:ea typeface="ＭＳ ゴシック" pitchFamily="49" charset="-128"/>
            </a:rPr>
            <a:t>ポイント減少し、２か年度続けての赤字となった。</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熊本県上天草市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一般会計及び各事業会計とも赤字は発生していない状況である。</a:t>
          </a:r>
        </a:p>
        <a:p>
          <a:r>
            <a:rPr kumimoji="1" lang="ja-JP" altLang="en-US" sz="1400">
              <a:latin typeface="ＭＳ ゴシック" pitchFamily="49" charset="-128"/>
              <a:ea typeface="ＭＳ ゴシック" pitchFamily="49" charset="-128"/>
            </a:rPr>
            <a:t>　しかし、一般会計においては、歳入の中核を占める普通交付税について、人口減少等により歳入減少が予想されるため、各会計において、今後も計画的な事業運営を図り、健全な財政運営に努める必要がある。</a:t>
          </a: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熊本県上天草市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令和６年度は、元利償還金と公営企業債の元利償還金に対する繰入金が減少し、そこから差し引く算入公債費等の減少分よりも減少幅が大きかったことから、実質公債費比率の分子は令和５年度と比較して減少した。</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ここに入力</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熊本県上天草市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令和６年度決算において、充当可能財源等が将来負担額を上回ったため、将来負担比率は生じていない。</a:t>
          </a:r>
        </a:p>
        <a:p>
          <a:r>
            <a:rPr kumimoji="1" lang="ja-JP" altLang="en-US" sz="1400">
              <a:latin typeface="ＭＳ ゴシック" pitchFamily="49" charset="-128"/>
              <a:ea typeface="ＭＳ ゴシック" pitchFamily="49" charset="-128"/>
            </a:rPr>
            <a:t>　将来負担額は、一般会計等に係る地方債の現在高の増等により</a:t>
          </a:r>
          <a:r>
            <a:rPr kumimoji="1" lang="en-US" altLang="ja-JP" sz="1400">
              <a:latin typeface="ＭＳ ゴシック" pitchFamily="49" charset="-128"/>
              <a:ea typeface="ＭＳ ゴシック" pitchFamily="49" charset="-128"/>
            </a:rPr>
            <a:t>1,564</a:t>
          </a:r>
          <a:r>
            <a:rPr kumimoji="1" lang="ja-JP" altLang="en-US" sz="1400">
              <a:latin typeface="ＭＳ ゴシック" pitchFamily="49" charset="-128"/>
              <a:ea typeface="ＭＳ ゴシック" pitchFamily="49" charset="-128"/>
            </a:rPr>
            <a:t>百万円増加して</a:t>
          </a:r>
          <a:r>
            <a:rPr kumimoji="1" lang="en-US" altLang="ja-JP" sz="1400">
              <a:latin typeface="ＭＳ ゴシック" pitchFamily="49" charset="-128"/>
              <a:ea typeface="ＭＳ ゴシック" pitchFamily="49" charset="-128"/>
            </a:rPr>
            <a:t>25,295</a:t>
          </a:r>
          <a:r>
            <a:rPr kumimoji="1" lang="ja-JP" altLang="en-US" sz="1400">
              <a:latin typeface="ＭＳ ゴシック" pitchFamily="49" charset="-128"/>
              <a:ea typeface="ＭＳ ゴシック" pitchFamily="49" charset="-128"/>
            </a:rPr>
            <a:t>百万円となった。</a:t>
          </a:r>
        </a:p>
        <a:p>
          <a:r>
            <a:rPr kumimoji="1" lang="ja-JP" altLang="en-US" sz="1400">
              <a:latin typeface="ＭＳ ゴシック" pitchFamily="49" charset="-128"/>
              <a:ea typeface="ＭＳ ゴシック" pitchFamily="49" charset="-128"/>
            </a:rPr>
            <a:t>　充当可能財源等は、充当可能特定歳入等の増により</a:t>
          </a:r>
          <a:r>
            <a:rPr kumimoji="1" lang="en-US" altLang="ja-JP" sz="1400">
              <a:latin typeface="ＭＳ ゴシック" pitchFamily="49" charset="-128"/>
              <a:ea typeface="ＭＳ ゴシック" pitchFamily="49" charset="-128"/>
            </a:rPr>
            <a:t>2,105</a:t>
          </a:r>
          <a:r>
            <a:rPr kumimoji="1" lang="ja-JP" altLang="en-US" sz="1400">
              <a:latin typeface="ＭＳ ゴシック" pitchFamily="49" charset="-128"/>
              <a:ea typeface="ＭＳ ゴシック" pitchFamily="49" charset="-128"/>
            </a:rPr>
            <a:t>百万円増加して</a:t>
          </a:r>
          <a:r>
            <a:rPr kumimoji="1" lang="en-US" altLang="ja-JP" sz="1400">
              <a:latin typeface="ＭＳ ゴシック" pitchFamily="49" charset="-128"/>
              <a:ea typeface="ＭＳ ゴシック" pitchFamily="49" charset="-128"/>
            </a:rPr>
            <a:t>29,349</a:t>
          </a:r>
          <a:r>
            <a:rPr kumimoji="1" lang="ja-JP" altLang="en-US" sz="1400">
              <a:latin typeface="ＭＳ ゴシック" pitchFamily="49" charset="-128"/>
              <a:ea typeface="ＭＳ ゴシック" pitchFamily="49" charset="-128"/>
            </a:rPr>
            <a:t>百万円となり、将来負担額を上回った。</a:t>
          </a:r>
        </a:p>
        <a:p>
          <a:r>
            <a:rPr kumimoji="1" lang="ja-JP" altLang="en-US" sz="1400">
              <a:latin typeface="ＭＳ ゴシック" pitchFamily="49" charset="-128"/>
              <a:ea typeface="ＭＳ ゴシック" pitchFamily="49" charset="-128"/>
            </a:rPr>
            <a:t>　今後も、地方債発行額の抑制や民間資金等の繰上償還により地方債現在高の減少に努める。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熊本県上天草市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令和５年度一般会計決算剰余金のうち地方財政法の規定による２分の１を下らない金額及び基金運用利子等の計</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444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百万円を財政調整基金に積み立てた一方、上天草港（阿村港区）護岸補修及びさん橋撤去工事等の財源として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441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百万円を取り崩した。また、公共施設マネジメント基金を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241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百万円積み立てた一方、旧樋島保育園解体工事等の財源として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129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百万円を取り崩したこと等で、基金全体で</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111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百万円の増となり、令和６年度末残高は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8,509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百万円となった。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各基金の設置条例に基づき、計画的な運用（積立、取崩）を行っていくとともに、公共施設等総合管理計画アクションプランの着実な実施のため、令和元年度に公共施設マネジメント基金を設置し、老朽化対策事業及び統廃合による施設の除却事業の財源として積立てを適宜行ってきていることから、公共サービスや施設の規模の適正化により効率的な施設管理を図っ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ふるさと応援基金は、原資がふるさと応援寄附金であり、地場産業の育成事業、観光振興事業、教育水準の向上事業、安心・安全なまちづくり事業、ふるさと環境保全事業、その他市長が特に必要と認める事業の財源として活用している。</a:t>
          </a: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・公共施設マネジメント基金は、老朽化対策事業及び統廃合による施設の除却事業の財源として活用している。</a:t>
          </a: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・地域振興基金は、旧町単位の地域振興、住民の一体感醸成のためのソフト事業の財源として活用している。</a:t>
          </a: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・地域福祉基金は、高齢者等の地域保健福祉の増進に係る事業の財源として活用している。</a:t>
          </a: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・奨学基金は、奨学金の貸与及び給付に係る事業の財源として活用している。</a:t>
          </a: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・ふるさと応援基金は、原資であるふるさと応援寄附金から</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607</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百万円を積み立て、地場産業の育成事業等の財源として計</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541</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百万円を取り崩したことで</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67</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百万円の増となり、令和６年度末残高は</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1,679</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百万円となった。</a:t>
          </a: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・公共施設マネジメント基金は、</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241</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百万円を積み立て、旧樋島保育園解体工事等の財源として</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129</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百万円を取り崩したことで</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112</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百万円の増となり、令和６年度末残高は</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860</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百万円となった。</a:t>
          </a: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・地域振興基金は、ソフト事業の財源として</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132</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百万円を取り崩したため、令和６年度末残高は</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394</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百万円となった。</a:t>
          </a: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・地域福祉基金は、増減なし。</a:t>
          </a: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・奨学基金は、奨学金貸付金収入実績額により</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14</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百万円を積み立て、奨学金の貸与及び給付に係る事業の財源として</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9</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百万円を取り崩したことで</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百万円の増となり、令和６年度末残高は</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148</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百万円となった。</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・ふるさと応援基金は、寄附金を積み立てながら、今後も地場産業の育成等の事業の財源として活用していく。</a:t>
          </a: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・公共施設マネジメント基金は、公共施設等総合管理計画アクションプランに基づく計画的な老朽化対策事業及び除却事業の財源として活用していく。</a:t>
          </a: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・地域振興基金は、今後は積立は行わず、計画的に旧町単位の地域振興、住民の一体感醸成のためのソフト事業の財源として活用していく。</a:t>
          </a: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・地域福祉基金は、老朽化している老人福祉センターの整備等に活用する。</a:t>
          </a: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・奨学基金は、引き続き奨学金の貸与及び給付に係る事業の財源として活用する。</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令和５年度一般会計決算剰余金のうち地方財政法の規定による２分の１を下らない金額及び基金運用利子等の計</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444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百万円を財政調整基金に積み立てた一方、上天草港（阿村港区）護岸補修及びさん橋撤去工事等の財源として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441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百万円を取り崩したため、令和６年度末残高は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4,162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百万円となった。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災害などの突発的な歳出や、歳入の急減などの不測の事態に対応できるようにするため、財政調整基金残高については、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億円を確保する。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令和６年度の普通交付税において創設された臨時財政対策債償還基金費を、令和７年度及び令和８年度における臨時財政対策債の元利償還金の一部に充てるため、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百万円を減債基金に積み立てたこと等により、令和６年度末残高は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653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年度に繰上償還を行った後、経済事情の変動等により財源が不足する場合において、償還の財源とするため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百万円を積み立てた。その後、令和６年度に臨時財政対策債の元利償還金の一部に充てるため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百万円を積み立てたほかは、基金運用利子等を積み立てており、今後も同様に当該利子等の積立てを行っていく。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2DF9F09D-D81B-4138-85F7-02F319EFF24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916AC1C1-D3C5-4E80-8D9E-20FDDA69037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6E18CBD1-F310-4C83-A954-8F7310C0D103}"/>
            </a:ext>
          </a:extLst>
        </xdr:cNvPr>
        <xdr:cNvSpPr/>
      </xdr:nvSpPr>
      <xdr:spPr>
        <a:xfrm>
          <a:off x="13058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8C7C1EC4-74DD-4744-8A8A-FDA5E0040D8D}"/>
            </a:ext>
          </a:extLst>
        </xdr:cNvPr>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2BAD4372-6E6B-4E90-B3C5-F9B2EC3DF750}"/>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3052507F-D14A-4EAB-8ED8-28A99C3DB2DC}"/>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09DE1F49-D0B0-493A-80E8-EDDB3049D9DA}"/>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BCB54154-66F3-40FF-BCE9-E710E7776D9D}"/>
            </a:ext>
          </a:extLst>
        </xdr:cNvPr>
        <xdr:cNvSpPr/>
      </xdr:nvSpPr>
      <xdr:spPr>
        <a:xfrm>
          <a:off x="13058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3670863A-98EE-4838-9CDD-5603A2511EAD}"/>
            </a:ext>
          </a:extLst>
        </xdr:cNvPr>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C21A412D-B880-4843-9160-E5D039E7F35A}"/>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B8E0A8D1-331A-4DAB-B4B6-FFAF6875F272}"/>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DA990A1B-668F-454A-B131-346CA3413D39}"/>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81219CD6-B93C-4AAA-BFAE-B346F5AEC60E}"/>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65D4A25E-D8F7-4255-B12B-534BC2056427}"/>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9B252109-82A5-4C45-8358-56F9E92EF961}"/>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BD0B1CD7-36B9-459B-BBB0-5B9C23783975}"/>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熊本県上天草市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2316E0DA-86AD-49F5-9335-32472A486021}"/>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6C1E96DE-2173-4383-903E-68BEBF003E61}"/>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34F4AAE9-606E-4950-983F-B59515758B53}"/>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507ED8AA-0E2B-401B-B2BD-F777894AB27C}"/>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C69C1525-5255-4871-ABFE-A48BE1D04B9D}"/>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F114DD6E-D2DA-4E82-AD40-614CF1662359}"/>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23,592
23,406
126.67
23,895,252
22,848,673
727,507
10,655,278
21,626,858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0DC2982F-B893-4828-A1B3-27A12719AAAE}"/>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D4004393-A1B5-423C-A600-F114DED503DB}"/>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8CD81AF8-3E03-4BF3-96C8-9B3135DAE2AE}"/>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C9A8CDFA-8857-4381-B5E3-3AF61E3CDBC7}"/>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49C0E12F-7720-4070-BBFF-F331A321097A}"/>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E9256927-648A-4664-A12D-5D5ACEFE1EEC}"/>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E4DBEFF7-A463-49F2-AAD4-648500946D7C}"/>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80858EFB-45C1-4CCD-A808-68915422DBD7}"/>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E3CA0F07-3BDF-4426-A5CE-3D5CCA806F8B}"/>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A7C0A76B-B8AD-4F92-9B03-8CEF1B5132B0}"/>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D8C3B2F0-C8A1-4BC5-B8D0-1989018109E9}"/>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823F67BC-BB56-4F5E-B6A7-EC1A70DBB41A}"/>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AA477654-3A8F-40EA-AA1A-69DA8B09ECD1}"/>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A9D4D971-6A35-4F21-AD85-4534452E7625}"/>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AC9C59EF-A6A6-4C30-9CB0-5193A7EF7A16}"/>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972F970D-FAF0-490D-BD0D-7209C3C882FC}"/>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8E7EAE1D-7A64-4266-8884-B6958B4289B1}"/>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7A6E374C-DC5D-4E46-A1A9-16374C944335}"/>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42D65504-76B8-4A3B-88EA-776118AD00DE}"/>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AFBBEF49-0C66-414C-B679-3710680188AE}"/>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D83FE235-DF70-4B1F-8124-35CA9E388173}"/>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A14D1624-A792-44F4-AE24-CA0F4F425FB3}"/>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F1F919AA-BD03-4A85-85AF-69C3491E81E6}"/>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5F62A1D6-43BE-464D-97C9-5453341D41DF}"/>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9EB30253-5722-484F-9CBC-BAB868242520}"/>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[ 66.3</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6A79CC49-F88A-4EF3-A2B6-D81AA3F11AD9}"/>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0F5C7938-1C17-421C-A96B-696E49EC0BAC}"/>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D1CABFCF-677A-406E-A763-CD2382A468AD}"/>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960EC66F-A7BF-4C1F-B4F8-C31B1BDCB3D6}"/>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CF9AE198-DBB2-44EC-8218-8D4488A87D0A}"/>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145D66B4-3B3F-4E43-8D3B-A1FA318B07FB}"/>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BA1B2C00-04ED-436A-BFF5-9418437053CD}"/>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5EE13FD5-42C6-4D9E-8FAC-0B1329668A96}"/>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07168C9C-0F95-4135-9A54-AB9A048934EF}"/>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FD0FF41C-AC79-49EC-8F32-854A08382B33}"/>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有形固定資産減価償却率は類似団体とほぼ同じ水準で推移しており、上昇傾向にある。</a:t>
          </a:r>
        </a:p>
        <a:p>
          <a:r>
            <a:rPr kumimoji="1" lang="ja-JP" altLang="en-US" sz="1100">
              <a:latin typeface="ＭＳ Ｐゴシック" panose="020B0600070205080204" pitchFamily="50" charset="-128"/>
              <a:ea typeface="ＭＳ Ｐゴシック" panose="020B0600070205080204" pitchFamily="50" charset="-128"/>
            </a:rPr>
            <a:t>　本市は、上天草市公共施設等総合管理計画（平成</a:t>
          </a:r>
          <a:r>
            <a:rPr kumimoji="1" lang="en-US" altLang="ja-JP" sz="1100">
              <a:latin typeface="ＭＳ Ｐゴシック" panose="020B0600070205080204" pitchFamily="50" charset="-128"/>
              <a:ea typeface="ＭＳ Ｐゴシック" panose="020B0600070205080204" pitchFamily="50" charset="-128"/>
            </a:rPr>
            <a:t>27</a:t>
          </a:r>
          <a:r>
            <a:rPr kumimoji="1" lang="ja-JP" altLang="en-US" sz="1100">
              <a:latin typeface="ＭＳ Ｐゴシック" panose="020B0600070205080204" pitchFamily="50" charset="-128"/>
              <a:ea typeface="ＭＳ Ｐゴシック" panose="020B0600070205080204" pitchFamily="50" charset="-128"/>
            </a:rPr>
            <a:t>年度策定）及び同アクションプラン（平成</a:t>
          </a:r>
          <a:r>
            <a:rPr kumimoji="1" lang="en-US" altLang="ja-JP" sz="1100">
              <a:latin typeface="ＭＳ Ｐゴシック" panose="020B0600070205080204" pitchFamily="50" charset="-128"/>
              <a:ea typeface="ＭＳ Ｐゴシック" panose="020B0600070205080204" pitchFamily="50" charset="-128"/>
            </a:rPr>
            <a:t>30</a:t>
          </a:r>
          <a:r>
            <a:rPr kumimoji="1" lang="ja-JP" altLang="en-US" sz="1100">
              <a:latin typeface="ＭＳ Ｐゴシック" panose="020B0600070205080204" pitchFamily="50" charset="-128"/>
              <a:ea typeface="ＭＳ Ｐゴシック" panose="020B0600070205080204" pitchFamily="50" charset="-128"/>
            </a:rPr>
            <a:t>年度策定）において、適正な施設規模及び配置の見直し、計画的な施設整備及び長寿命化、統廃合等を計画的に進めることとしており、今後、当該計画等の推進により、本比率は改善すると見込んでいる。</a:t>
          </a: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26B2C311-E82C-4F86-BB1D-5940C5E0BD34}"/>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D11CAB22-4E40-437F-A46A-61D646201DF4}"/>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61" name="テキスト ボックス 60">
          <a:extLst>
            <a:ext uri="{FF2B5EF4-FFF2-40B4-BE49-F238E27FC236}">
              <a16:creationId xmlns:a16="http://schemas.microsoft.com/office/drawing/2014/main" id="{9E8AB449-0D61-4114-A14D-DA7370E8FB4B}"/>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62" name="直線コネクタ 61">
          <a:extLst>
            <a:ext uri="{FF2B5EF4-FFF2-40B4-BE49-F238E27FC236}">
              <a16:creationId xmlns:a16="http://schemas.microsoft.com/office/drawing/2014/main" id="{ABE0EFE3-2906-4F7A-88B2-33F37E886720}"/>
            </a:ext>
          </a:extLst>
        </xdr:cNvPr>
        <xdr:cNvCxnSpPr/>
      </xdr:nvCxnSpPr>
      <xdr:spPr>
        <a:xfrm>
          <a:off x="1270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34</xdr:row>
      <xdr:rowOff>57541</xdr:rowOff>
    </xdr:from>
    <xdr:ext cx="410689" cy="225703"/>
    <xdr:sp macro="" textlink="">
      <xdr:nvSpPr>
        <xdr:cNvPr id="63" name="テキスト ボックス 62">
          <a:extLst>
            <a:ext uri="{FF2B5EF4-FFF2-40B4-BE49-F238E27FC236}">
              <a16:creationId xmlns:a16="http://schemas.microsoft.com/office/drawing/2014/main" id="{A925218D-A2DA-4AD4-AC84-A5E3DD3CD2A9}"/>
            </a:ext>
          </a:extLst>
        </xdr:cNvPr>
        <xdr:cNvSpPr txBox="1"/>
      </xdr:nvSpPr>
      <xdr:spPr>
        <a:xfrm>
          <a:off x="795811" y="66583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64" name="直線コネクタ 63">
          <a:extLst>
            <a:ext uri="{FF2B5EF4-FFF2-40B4-BE49-F238E27FC236}">
              <a16:creationId xmlns:a16="http://schemas.microsoft.com/office/drawing/2014/main" id="{25D7FA3F-5062-4D99-84DF-3DCB6DB8703F}"/>
            </a:ext>
          </a:extLst>
        </xdr:cNvPr>
        <xdr:cNvCxnSpPr/>
      </xdr:nvCxnSpPr>
      <xdr:spPr>
        <a:xfrm>
          <a:off x="1270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65" name="テキスト ボックス 64">
          <a:extLst>
            <a:ext uri="{FF2B5EF4-FFF2-40B4-BE49-F238E27FC236}">
              <a16:creationId xmlns:a16="http://schemas.microsoft.com/office/drawing/2014/main" id="{35FBB95F-8F0F-48E4-B013-AF2CCAE26328}"/>
            </a:ext>
          </a:extLst>
        </xdr:cNvPr>
        <xdr:cNvSpPr txBox="1"/>
      </xdr:nvSpPr>
      <xdr:spPr>
        <a:xfrm>
          <a:off x="847106" y="62985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66" name="直線コネクタ 65">
          <a:extLst>
            <a:ext uri="{FF2B5EF4-FFF2-40B4-BE49-F238E27FC236}">
              <a16:creationId xmlns:a16="http://schemas.microsoft.com/office/drawing/2014/main" id="{DF73D6A3-34D0-40AE-A751-6141EED49ECB}"/>
            </a:ext>
          </a:extLst>
        </xdr:cNvPr>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67" name="テキスト ボックス 66">
          <a:extLst>
            <a:ext uri="{FF2B5EF4-FFF2-40B4-BE49-F238E27FC236}">
              <a16:creationId xmlns:a16="http://schemas.microsoft.com/office/drawing/2014/main" id="{F22D9D70-663A-4A4B-99F4-3E70140DE972}"/>
            </a:ext>
          </a:extLst>
        </xdr:cNvPr>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68" name="直線コネクタ 67">
          <a:extLst>
            <a:ext uri="{FF2B5EF4-FFF2-40B4-BE49-F238E27FC236}">
              <a16:creationId xmlns:a16="http://schemas.microsoft.com/office/drawing/2014/main" id="{053ED322-67E7-4351-9745-7DE86198E443}"/>
            </a:ext>
          </a:extLst>
        </xdr:cNvPr>
        <xdr:cNvCxnSpPr/>
      </xdr:nvCxnSpPr>
      <xdr:spPr>
        <a:xfrm>
          <a:off x="1270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69" name="テキスト ボックス 68">
          <a:extLst>
            <a:ext uri="{FF2B5EF4-FFF2-40B4-BE49-F238E27FC236}">
              <a16:creationId xmlns:a16="http://schemas.microsoft.com/office/drawing/2014/main" id="{E94C3488-501E-48CB-8A44-943B40395E4D}"/>
            </a:ext>
          </a:extLst>
        </xdr:cNvPr>
        <xdr:cNvSpPr txBox="1"/>
      </xdr:nvSpPr>
      <xdr:spPr>
        <a:xfrm>
          <a:off x="847106" y="55788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70" name="直線コネクタ 69">
          <a:extLst>
            <a:ext uri="{FF2B5EF4-FFF2-40B4-BE49-F238E27FC236}">
              <a16:creationId xmlns:a16="http://schemas.microsoft.com/office/drawing/2014/main" id="{0D2A4CFC-2A4F-45A3-A900-843118161533}"/>
            </a:ext>
          </a:extLst>
        </xdr:cNvPr>
        <xdr:cNvCxnSpPr/>
      </xdr:nvCxnSpPr>
      <xdr:spPr>
        <a:xfrm>
          <a:off x="1270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71" name="テキスト ボックス 70">
          <a:extLst>
            <a:ext uri="{FF2B5EF4-FFF2-40B4-BE49-F238E27FC236}">
              <a16:creationId xmlns:a16="http://schemas.microsoft.com/office/drawing/2014/main" id="{F2353EBF-3B85-4240-A98C-CA5019E55932}"/>
            </a:ext>
          </a:extLst>
        </xdr:cNvPr>
        <xdr:cNvSpPr txBox="1"/>
      </xdr:nvSpPr>
      <xdr:spPr>
        <a:xfrm>
          <a:off x="847106" y="52190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2" name="直線コネクタ 71">
          <a:extLst>
            <a:ext uri="{FF2B5EF4-FFF2-40B4-BE49-F238E27FC236}">
              <a16:creationId xmlns:a16="http://schemas.microsoft.com/office/drawing/2014/main" id="{9865C53F-C693-4BE4-BBB8-3D1597798EB2}"/>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31628</xdr:colOff>
      <xdr:row>23</xdr:row>
      <xdr:rowOff>144324</xdr:rowOff>
    </xdr:from>
    <xdr:ext cx="308097" cy="225703"/>
    <xdr:sp macro="" textlink="">
      <xdr:nvSpPr>
        <xdr:cNvPr id="73" name="テキスト ボックス 72">
          <a:extLst>
            <a:ext uri="{FF2B5EF4-FFF2-40B4-BE49-F238E27FC236}">
              <a16:creationId xmlns:a16="http://schemas.microsoft.com/office/drawing/2014/main" id="{8CBE1E5D-98BD-41D9-B3BD-943C3C4BFDEF}"/>
            </a:ext>
          </a:extLst>
        </xdr:cNvPr>
        <xdr:cNvSpPr txBox="1"/>
      </xdr:nvSpPr>
      <xdr:spPr>
        <a:xfrm>
          <a:off x="898403" y="485919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4" name="有形固定資産減価償却率グラフ枠">
          <a:extLst>
            <a:ext uri="{FF2B5EF4-FFF2-40B4-BE49-F238E27FC236}">
              <a16:creationId xmlns:a16="http://schemas.microsoft.com/office/drawing/2014/main" id="{1EF400E7-69D6-4123-92DB-9799022043B5}"/>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75883</xdr:rowOff>
    </xdr:from>
    <xdr:to>
      <xdr:col>23</xdr:col>
      <xdr:colOff>85090</xdr:colOff>
      <xdr:row>33</xdr:row>
      <xdr:rowOff>88900</xdr:rowOff>
    </xdr:to>
    <xdr:cxnSp macro="">
      <xdr:nvCxnSpPr>
        <xdr:cNvPr id="75" name="直線コネクタ 74">
          <a:extLst>
            <a:ext uri="{FF2B5EF4-FFF2-40B4-BE49-F238E27FC236}">
              <a16:creationId xmlns:a16="http://schemas.microsoft.com/office/drawing/2014/main" id="{FACAB06A-5C7D-4BC1-936D-E2D986D638DD}"/>
            </a:ext>
          </a:extLst>
        </xdr:cNvPr>
        <xdr:cNvCxnSpPr/>
      </xdr:nvCxnSpPr>
      <xdr:spPr>
        <a:xfrm flipV="1">
          <a:off x="4760595" y="5476558"/>
          <a:ext cx="1270" cy="10417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92727</xdr:rowOff>
    </xdr:from>
    <xdr:ext cx="405111" cy="259045"/>
    <xdr:sp macro="" textlink="">
      <xdr:nvSpPr>
        <xdr:cNvPr id="76" name="有形固定資産減価償却率最小値テキスト">
          <a:extLst>
            <a:ext uri="{FF2B5EF4-FFF2-40B4-BE49-F238E27FC236}">
              <a16:creationId xmlns:a16="http://schemas.microsoft.com/office/drawing/2014/main" id="{63A9D330-36C3-476D-9C19-FBAE41708F85}"/>
            </a:ext>
          </a:extLst>
        </xdr:cNvPr>
        <xdr:cNvSpPr txBox="1"/>
      </xdr:nvSpPr>
      <xdr:spPr>
        <a:xfrm>
          <a:off x="4813300" y="6522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88900</xdr:rowOff>
    </xdr:from>
    <xdr:to>
      <xdr:col>23</xdr:col>
      <xdr:colOff>174625</xdr:colOff>
      <xdr:row>33</xdr:row>
      <xdr:rowOff>88900</xdr:rowOff>
    </xdr:to>
    <xdr:cxnSp macro="">
      <xdr:nvCxnSpPr>
        <xdr:cNvPr id="77" name="直線コネクタ 76">
          <a:extLst>
            <a:ext uri="{FF2B5EF4-FFF2-40B4-BE49-F238E27FC236}">
              <a16:creationId xmlns:a16="http://schemas.microsoft.com/office/drawing/2014/main" id="{8E98B669-2E64-4A4B-9172-3E4D8034AB37}"/>
            </a:ext>
          </a:extLst>
        </xdr:cNvPr>
        <xdr:cNvCxnSpPr/>
      </xdr:nvCxnSpPr>
      <xdr:spPr>
        <a:xfrm>
          <a:off x="4673600" y="65182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22560</xdr:rowOff>
    </xdr:from>
    <xdr:ext cx="405111" cy="259045"/>
    <xdr:sp macro="" textlink="">
      <xdr:nvSpPr>
        <xdr:cNvPr id="78" name="有形固定資産減価償却率最大値テキスト">
          <a:extLst>
            <a:ext uri="{FF2B5EF4-FFF2-40B4-BE49-F238E27FC236}">
              <a16:creationId xmlns:a16="http://schemas.microsoft.com/office/drawing/2014/main" id="{CAE6859F-B93A-4B0E-AE34-FA59F95EDA7D}"/>
            </a:ext>
          </a:extLst>
        </xdr:cNvPr>
        <xdr:cNvSpPr txBox="1"/>
      </xdr:nvSpPr>
      <xdr:spPr>
        <a:xfrm>
          <a:off x="4813300" y="52517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75883</xdr:rowOff>
    </xdr:from>
    <xdr:to>
      <xdr:col>23</xdr:col>
      <xdr:colOff>174625</xdr:colOff>
      <xdr:row>27</xdr:row>
      <xdr:rowOff>75883</xdr:rowOff>
    </xdr:to>
    <xdr:cxnSp macro="">
      <xdr:nvCxnSpPr>
        <xdr:cNvPr id="79" name="直線コネクタ 78">
          <a:extLst>
            <a:ext uri="{FF2B5EF4-FFF2-40B4-BE49-F238E27FC236}">
              <a16:creationId xmlns:a16="http://schemas.microsoft.com/office/drawing/2014/main" id="{3DAED739-2B12-49EA-9B3A-7E30DAF45F39}"/>
            </a:ext>
          </a:extLst>
        </xdr:cNvPr>
        <xdr:cNvCxnSpPr/>
      </xdr:nvCxnSpPr>
      <xdr:spPr>
        <a:xfrm>
          <a:off x="4673600" y="54765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20655</xdr:rowOff>
    </xdr:from>
    <xdr:ext cx="405111" cy="259045"/>
    <xdr:sp macro="" textlink="">
      <xdr:nvSpPr>
        <xdr:cNvPr id="80" name="有形固定資産減価償却率平均値テキスト">
          <a:extLst>
            <a:ext uri="{FF2B5EF4-FFF2-40B4-BE49-F238E27FC236}">
              <a16:creationId xmlns:a16="http://schemas.microsoft.com/office/drawing/2014/main" id="{5012617A-D06C-4FE7-B381-CA4E8FA4B38A}"/>
            </a:ext>
          </a:extLst>
        </xdr:cNvPr>
        <xdr:cNvSpPr txBox="1"/>
      </xdr:nvSpPr>
      <xdr:spPr>
        <a:xfrm>
          <a:off x="4813300" y="593568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169228</xdr:rowOff>
    </xdr:from>
    <xdr:to>
      <xdr:col>23</xdr:col>
      <xdr:colOff>136525</xdr:colOff>
      <xdr:row>31</xdr:row>
      <xdr:rowOff>99378</xdr:rowOff>
    </xdr:to>
    <xdr:sp macro="" textlink="">
      <xdr:nvSpPr>
        <xdr:cNvPr id="81" name="フローチャート: 判断 80">
          <a:extLst>
            <a:ext uri="{FF2B5EF4-FFF2-40B4-BE49-F238E27FC236}">
              <a16:creationId xmlns:a16="http://schemas.microsoft.com/office/drawing/2014/main" id="{69B64D3C-6D0A-4511-A2AD-8A3DB9C836F1}"/>
            </a:ext>
          </a:extLst>
        </xdr:cNvPr>
        <xdr:cNvSpPr/>
      </xdr:nvSpPr>
      <xdr:spPr>
        <a:xfrm>
          <a:off x="4711700" y="60842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151236</xdr:rowOff>
    </xdr:from>
    <xdr:to>
      <xdr:col>19</xdr:col>
      <xdr:colOff>187325</xdr:colOff>
      <xdr:row>31</xdr:row>
      <xdr:rowOff>81386</xdr:rowOff>
    </xdr:to>
    <xdr:sp macro="" textlink="">
      <xdr:nvSpPr>
        <xdr:cNvPr id="82" name="フローチャート: 判断 81">
          <a:extLst>
            <a:ext uri="{FF2B5EF4-FFF2-40B4-BE49-F238E27FC236}">
              <a16:creationId xmlns:a16="http://schemas.microsoft.com/office/drawing/2014/main" id="{582D12DC-7A65-4C72-BAFD-D6E2A93C280D}"/>
            </a:ext>
          </a:extLst>
        </xdr:cNvPr>
        <xdr:cNvSpPr/>
      </xdr:nvSpPr>
      <xdr:spPr>
        <a:xfrm>
          <a:off x="4000500" y="6066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144039</xdr:rowOff>
    </xdr:from>
    <xdr:to>
      <xdr:col>15</xdr:col>
      <xdr:colOff>187325</xdr:colOff>
      <xdr:row>31</xdr:row>
      <xdr:rowOff>74189</xdr:rowOff>
    </xdr:to>
    <xdr:sp macro="" textlink="">
      <xdr:nvSpPr>
        <xdr:cNvPr id="83" name="フローチャート: 判断 82">
          <a:extLst>
            <a:ext uri="{FF2B5EF4-FFF2-40B4-BE49-F238E27FC236}">
              <a16:creationId xmlns:a16="http://schemas.microsoft.com/office/drawing/2014/main" id="{31969389-3FF1-4281-B94B-5446B87911F1}"/>
            </a:ext>
          </a:extLst>
        </xdr:cNvPr>
        <xdr:cNvSpPr/>
      </xdr:nvSpPr>
      <xdr:spPr>
        <a:xfrm>
          <a:off x="3238500" y="6059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111654</xdr:rowOff>
    </xdr:from>
    <xdr:to>
      <xdr:col>11</xdr:col>
      <xdr:colOff>187325</xdr:colOff>
      <xdr:row>31</xdr:row>
      <xdr:rowOff>41804</xdr:rowOff>
    </xdr:to>
    <xdr:sp macro="" textlink="">
      <xdr:nvSpPr>
        <xdr:cNvPr id="84" name="フローチャート: 判断 83">
          <a:extLst>
            <a:ext uri="{FF2B5EF4-FFF2-40B4-BE49-F238E27FC236}">
              <a16:creationId xmlns:a16="http://schemas.microsoft.com/office/drawing/2014/main" id="{AC2F1344-A14A-4008-A54E-1D172CB0F0FA}"/>
            </a:ext>
          </a:extLst>
        </xdr:cNvPr>
        <xdr:cNvSpPr/>
      </xdr:nvSpPr>
      <xdr:spPr>
        <a:xfrm>
          <a:off x="2476500" y="60266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97261</xdr:rowOff>
    </xdr:from>
    <xdr:to>
      <xdr:col>7</xdr:col>
      <xdr:colOff>187325</xdr:colOff>
      <xdr:row>31</xdr:row>
      <xdr:rowOff>27411</xdr:rowOff>
    </xdr:to>
    <xdr:sp macro="" textlink="">
      <xdr:nvSpPr>
        <xdr:cNvPr id="85" name="フローチャート: 判断 84">
          <a:extLst>
            <a:ext uri="{FF2B5EF4-FFF2-40B4-BE49-F238E27FC236}">
              <a16:creationId xmlns:a16="http://schemas.microsoft.com/office/drawing/2014/main" id="{0FA0378F-0E95-4C4A-A11D-AEDB46B5952A}"/>
            </a:ext>
          </a:extLst>
        </xdr:cNvPr>
        <xdr:cNvSpPr/>
      </xdr:nvSpPr>
      <xdr:spPr>
        <a:xfrm>
          <a:off x="1714500" y="6012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F7E4E8C2-08D3-4993-BDB4-F2DC23826961}"/>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35707F74-C4FF-4289-81E0-399A9C170565}"/>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5C01DC20-88AD-439F-8B5F-0399FD3EC9E5}"/>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0F179ED6-26F7-40DB-98D7-8EBB9EE59E33}"/>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B023D2D9-6A77-4BE0-85FF-325D9B99C222}"/>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8572</xdr:rowOff>
    </xdr:from>
    <xdr:to>
      <xdr:col>23</xdr:col>
      <xdr:colOff>136525</xdr:colOff>
      <xdr:row>31</xdr:row>
      <xdr:rowOff>110172</xdr:rowOff>
    </xdr:to>
    <xdr:sp macro="" textlink="">
      <xdr:nvSpPr>
        <xdr:cNvPr id="91" name="楕円 90">
          <a:extLst>
            <a:ext uri="{FF2B5EF4-FFF2-40B4-BE49-F238E27FC236}">
              <a16:creationId xmlns:a16="http://schemas.microsoft.com/office/drawing/2014/main" id="{407F19AC-6DEC-4746-88B8-1050AC778843}"/>
            </a:ext>
          </a:extLst>
        </xdr:cNvPr>
        <xdr:cNvSpPr/>
      </xdr:nvSpPr>
      <xdr:spPr>
        <a:xfrm>
          <a:off x="4711700" y="60950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30</xdr:row>
      <xdr:rowOff>158449</xdr:rowOff>
    </xdr:from>
    <xdr:ext cx="405111" cy="259045"/>
    <xdr:sp macro="" textlink="">
      <xdr:nvSpPr>
        <xdr:cNvPr id="92" name="有形固定資産減価償却率該当値テキスト">
          <a:extLst>
            <a:ext uri="{FF2B5EF4-FFF2-40B4-BE49-F238E27FC236}">
              <a16:creationId xmlns:a16="http://schemas.microsoft.com/office/drawing/2014/main" id="{FCB914E7-82EB-4AFF-B299-2708251F91C9}"/>
            </a:ext>
          </a:extLst>
        </xdr:cNvPr>
        <xdr:cNvSpPr txBox="1"/>
      </xdr:nvSpPr>
      <xdr:spPr>
        <a:xfrm>
          <a:off x="4813300" y="60734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31</xdr:row>
      <xdr:rowOff>1376</xdr:rowOff>
    </xdr:from>
    <xdr:to>
      <xdr:col>19</xdr:col>
      <xdr:colOff>187325</xdr:colOff>
      <xdr:row>31</xdr:row>
      <xdr:rowOff>102976</xdr:rowOff>
    </xdr:to>
    <xdr:sp macro="" textlink="">
      <xdr:nvSpPr>
        <xdr:cNvPr id="93" name="楕円 92">
          <a:extLst>
            <a:ext uri="{FF2B5EF4-FFF2-40B4-BE49-F238E27FC236}">
              <a16:creationId xmlns:a16="http://schemas.microsoft.com/office/drawing/2014/main" id="{DF060D3A-4581-40DE-B489-FB7F2DD3E12A}"/>
            </a:ext>
          </a:extLst>
        </xdr:cNvPr>
        <xdr:cNvSpPr/>
      </xdr:nvSpPr>
      <xdr:spPr>
        <a:xfrm>
          <a:off x="4000500" y="60878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52176</xdr:rowOff>
    </xdr:from>
    <xdr:to>
      <xdr:col>23</xdr:col>
      <xdr:colOff>85725</xdr:colOff>
      <xdr:row>31</xdr:row>
      <xdr:rowOff>59372</xdr:rowOff>
    </xdr:to>
    <xdr:cxnSp macro="">
      <xdr:nvCxnSpPr>
        <xdr:cNvPr id="94" name="直線コネクタ 93">
          <a:extLst>
            <a:ext uri="{FF2B5EF4-FFF2-40B4-BE49-F238E27FC236}">
              <a16:creationId xmlns:a16="http://schemas.microsoft.com/office/drawing/2014/main" id="{253407FF-E84D-4257-BF13-144AEA34012F}"/>
            </a:ext>
          </a:extLst>
        </xdr:cNvPr>
        <xdr:cNvCxnSpPr/>
      </xdr:nvCxnSpPr>
      <xdr:spPr>
        <a:xfrm>
          <a:off x="4051300" y="6138651"/>
          <a:ext cx="711200" cy="71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151236</xdr:rowOff>
    </xdr:from>
    <xdr:to>
      <xdr:col>15</xdr:col>
      <xdr:colOff>187325</xdr:colOff>
      <xdr:row>31</xdr:row>
      <xdr:rowOff>81386</xdr:rowOff>
    </xdr:to>
    <xdr:sp macro="" textlink="">
      <xdr:nvSpPr>
        <xdr:cNvPr id="95" name="楕円 94">
          <a:extLst>
            <a:ext uri="{FF2B5EF4-FFF2-40B4-BE49-F238E27FC236}">
              <a16:creationId xmlns:a16="http://schemas.microsoft.com/office/drawing/2014/main" id="{91330060-D887-4D51-A621-71B970607767}"/>
            </a:ext>
          </a:extLst>
        </xdr:cNvPr>
        <xdr:cNvSpPr/>
      </xdr:nvSpPr>
      <xdr:spPr>
        <a:xfrm>
          <a:off x="3238500" y="6066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31</xdr:row>
      <xdr:rowOff>30586</xdr:rowOff>
    </xdr:from>
    <xdr:to>
      <xdr:col>19</xdr:col>
      <xdr:colOff>136525</xdr:colOff>
      <xdr:row>31</xdr:row>
      <xdr:rowOff>52176</xdr:rowOff>
    </xdr:to>
    <xdr:cxnSp macro="">
      <xdr:nvCxnSpPr>
        <xdr:cNvPr id="96" name="直線コネクタ 95">
          <a:extLst>
            <a:ext uri="{FF2B5EF4-FFF2-40B4-BE49-F238E27FC236}">
              <a16:creationId xmlns:a16="http://schemas.microsoft.com/office/drawing/2014/main" id="{85CA3B1A-36FA-4DD8-AD5C-659FBD71BFF0}"/>
            </a:ext>
          </a:extLst>
        </xdr:cNvPr>
        <xdr:cNvCxnSpPr/>
      </xdr:nvCxnSpPr>
      <xdr:spPr>
        <a:xfrm>
          <a:off x="3289300" y="6117061"/>
          <a:ext cx="762000" cy="21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142240</xdr:rowOff>
    </xdr:from>
    <xdr:to>
      <xdr:col>11</xdr:col>
      <xdr:colOff>187325</xdr:colOff>
      <xdr:row>31</xdr:row>
      <xdr:rowOff>72390</xdr:rowOff>
    </xdr:to>
    <xdr:sp macro="" textlink="">
      <xdr:nvSpPr>
        <xdr:cNvPr id="97" name="楕円 96">
          <a:extLst>
            <a:ext uri="{FF2B5EF4-FFF2-40B4-BE49-F238E27FC236}">
              <a16:creationId xmlns:a16="http://schemas.microsoft.com/office/drawing/2014/main" id="{1C4BD609-1F57-48DD-8CB1-8FD0DF6E94ED}"/>
            </a:ext>
          </a:extLst>
        </xdr:cNvPr>
        <xdr:cNvSpPr/>
      </xdr:nvSpPr>
      <xdr:spPr>
        <a:xfrm>
          <a:off x="2476500" y="6057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31</xdr:row>
      <xdr:rowOff>21590</xdr:rowOff>
    </xdr:from>
    <xdr:to>
      <xdr:col>15</xdr:col>
      <xdr:colOff>136525</xdr:colOff>
      <xdr:row>31</xdr:row>
      <xdr:rowOff>30586</xdr:rowOff>
    </xdr:to>
    <xdr:cxnSp macro="">
      <xdr:nvCxnSpPr>
        <xdr:cNvPr id="98" name="直線コネクタ 97">
          <a:extLst>
            <a:ext uri="{FF2B5EF4-FFF2-40B4-BE49-F238E27FC236}">
              <a16:creationId xmlns:a16="http://schemas.microsoft.com/office/drawing/2014/main" id="{3BF91A4F-72E9-40FC-9448-9237DFE16FA7}"/>
            </a:ext>
          </a:extLst>
        </xdr:cNvPr>
        <xdr:cNvCxnSpPr/>
      </xdr:nvCxnSpPr>
      <xdr:spPr>
        <a:xfrm>
          <a:off x="2527300" y="6108065"/>
          <a:ext cx="762000" cy="89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131445</xdr:rowOff>
    </xdr:from>
    <xdr:to>
      <xdr:col>7</xdr:col>
      <xdr:colOff>187325</xdr:colOff>
      <xdr:row>31</xdr:row>
      <xdr:rowOff>61595</xdr:rowOff>
    </xdr:to>
    <xdr:sp macro="" textlink="">
      <xdr:nvSpPr>
        <xdr:cNvPr id="99" name="楕円 98">
          <a:extLst>
            <a:ext uri="{FF2B5EF4-FFF2-40B4-BE49-F238E27FC236}">
              <a16:creationId xmlns:a16="http://schemas.microsoft.com/office/drawing/2014/main" id="{A90416DF-BA58-4F27-8267-ED2CF46BF1C8}"/>
            </a:ext>
          </a:extLst>
        </xdr:cNvPr>
        <xdr:cNvSpPr/>
      </xdr:nvSpPr>
      <xdr:spPr>
        <a:xfrm>
          <a:off x="1714500" y="6046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31</xdr:row>
      <xdr:rowOff>10795</xdr:rowOff>
    </xdr:from>
    <xdr:to>
      <xdr:col>11</xdr:col>
      <xdr:colOff>136525</xdr:colOff>
      <xdr:row>31</xdr:row>
      <xdr:rowOff>21590</xdr:rowOff>
    </xdr:to>
    <xdr:cxnSp macro="">
      <xdr:nvCxnSpPr>
        <xdr:cNvPr id="100" name="直線コネクタ 99">
          <a:extLst>
            <a:ext uri="{FF2B5EF4-FFF2-40B4-BE49-F238E27FC236}">
              <a16:creationId xmlns:a16="http://schemas.microsoft.com/office/drawing/2014/main" id="{C02C313C-E3FC-4AAC-B377-F4BC350F3EDF}"/>
            </a:ext>
          </a:extLst>
        </xdr:cNvPr>
        <xdr:cNvCxnSpPr/>
      </xdr:nvCxnSpPr>
      <xdr:spPr>
        <a:xfrm>
          <a:off x="1765300" y="6097270"/>
          <a:ext cx="762000" cy="10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97913</xdr:rowOff>
    </xdr:from>
    <xdr:ext cx="405111" cy="259045"/>
    <xdr:sp macro="" textlink="">
      <xdr:nvSpPr>
        <xdr:cNvPr id="101" name="n_1aveValue有形固定資産減価償却率">
          <a:extLst>
            <a:ext uri="{FF2B5EF4-FFF2-40B4-BE49-F238E27FC236}">
              <a16:creationId xmlns:a16="http://schemas.microsoft.com/office/drawing/2014/main" id="{8E5768A2-1121-42B2-BC76-51667DEFCF9F}"/>
            </a:ext>
          </a:extLst>
        </xdr:cNvPr>
        <xdr:cNvSpPr txBox="1"/>
      </xdr:nvSpPr>
      <xdr:spPr>
        <a:xfrm>
          <a:off x="3836044" y="58414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90716</xdr:rowOff>
    </xdr:from>
    <xdr:ext cx="405111" cy="259045"/>
    <xdr:sp macro="" textlink="">
      <xdr:nvSpPr>
        <xdr:cNvPr id="102" name="n_2aveValue有形固定資産減価償却率">
          <a:extLst>
            <a:ext uri="{FF2B5EF4-FFF2-40B4-BE49-F238E27FC236}">
              <a16:creationId xmlns:a16="http://schemas.microsoft.com/office/drawing/2014/main" id="{49619C69-74A2-45E9-BCD2-B85C486FF64E}"/>
            </a:ext>
          </a:extLst>
        </xdr:cNvPr>
        <xdr:cNvSpPr txBox="1"/>
      </xdr:nvSpPr>
      <xdr:spPr>
        <a:xfrm>
          <a:off x="3086744" y="58342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58331</xdr:rowOff>
    </xdr:from>
    <xdr:ext cx="405111" cy="259045"/>
    <xdr:sp macro="" textlink="">
      <xdr:nvSpPr>
        <xdr:cNvPr id="103" name="n_3aveValue有形固定資産減価償却率">
          <a:extLst>
            <a:ext uri="{FF2B5EF4-FFF2-40B4-BE49-F238E27FC236}">
              <a16:creationId xmlns:a16="http://schemas.microsoft.com/office/drawing/2014/main" id="{027464E4-07BF-40FA-B6D6-1BFFEEA2D9EB}"/>
            </a:ext>
          </a:extLst>
        </xdr:cNvPr>
        <xdr:cNvSpPr txBox="1"/>
      </xdr:nvSpPr>
      <xdr:spPr>
        <a:xfrm>
          <a:off x="2324744" y="58019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43938</xdr:rowOff>
    </xdr:from>
    <xdr:ext cx="405111" cy="259045"/>
    <xdr:sp macro="" textlink="">
      <xdr:nvSpPr>
        <xdr:cNvPr id="104" name="n_4aveValue有形固定資産減価償却率">
          <a:extLst>
            <a:ext uri="{FF2B5EF4-FFF2-40B4-BE49-F238E27FC236}">
              <a16:creationId xmlns:a16="http://schemas.microsoft.com/office/drawing/2014/main" id="{26935490-AC9C-466B-B252-26DB438C9A03}"/>
            </a:ext>
          </a:extLst>
        </xdr:cNvPr>
        <xdr:cNvSpPr txBox="1"/>
      </xdr:nvSpPr>
      <xdr:spPr>
        <a:xfrm>
          <a:off x="1562744" y="5787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31</xdr:row>
      <xdr:rowOff>94103</xdr:rowOff>
    </xdr:from>
    <xdr:ext cx="405111" cy="259045"/>
    <xdr:sp macro="" textlink="">
      <xdr:nvSpPr>
        <xdr:cNvPr id="105" name="n_1mainValue有形固定資産減価償却率">
          <a:extLst>
            <a:ext uri="{FF2B5EF4-FFF2-40B4-BE49-F238E27FC236}">
              <a16:creationId xmlns:a16="http://schemas.microsoft.com/office/drawing/2014/main" id="{D3ADD680-89C2-4E57-9AA1-684E741F287F}"/>
            </a:ext>
          </a:extLst>
        </xdr:cNvPr>
        <xdr:cNvSpPr txBox="1"/>
      </xdr:nvSpPr>
      <xdr:spPr>
        <a:xfrm>
          <a:off x="3836044" y="61805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72513</xdr:rowOff>
    </xdr:from>
    <xdr:ext cx="405111" cy="259045"/>
    <xdr:sp macro="" textlink="">
      <xdr:nvSpPr>
        <xdr:cNvPr id="106" name="n_2mainValue有形固定資産減価償却率">
          <a:extLst>
            <a:ext uri="{FF2B5EF4-FFF2-40B4-BE49-F238E27FC236}">
              <a16:creationId xmlns:a16="http://schemas.microsoft.com/office/drawing/2014/main" id="{EC8673D8-74C5-42A4-89B6-877EB1855C80}"/>
            </a:ext>
          </a:extLst>
        </xdr:cNvPr>
        <xdr:cNvSpPr txBox="1"/>
      </xdr:nvSpPr>
      <xdr:spPr>
        <a:xfrm>
          <a:off x="3086744" y="61589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63517</xdr:rowOff>
    </xdr:from>
    <xdr:ext cx="405111" cy="259045"/>
    <xdr:sp macro="" textlink="">
      <xdr:nvSpPr>
        <xdr:cNvPr id="107" name="n_3mainValue有形固定資産減価償却率">
          <a:extLst>
            <a:ext uri="{FF2B5EF4-FFF2-40B4-BE49-F238E27FC236}">
              <a16:creationId xmlns:a16="http://schemas.microsoft.com/office/drawing/2014/main" id="{979F7A36-E64B-4640-B2B0-FF3C295E43BD}"/>
            </a:ext>
          </a:extLst>
        </xdr:cNvPr>
        <xdr:cNvSpPr txBox="1"/>
      </xdr:nvSpPr>
      <xdr:spPr>
        <a:xfrm>
          <a:off x="2324744" y="6149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52722</xdr:rowOff>
    </xdr:from>
    <xdr:ext cx="405111" cy="259045"/>
    <xdr:sp macro="" textlink="">
      <xdr:nvSpPr>
        <xdr:cNvPr id="108" name="n_4mainValue有形固定資産減価償却率">
          <a:extLst>
            <a:ext uri="{FF2B5EF4-FFF2-40B4-BE49-F238E27FC236}">
              <a16:creationId xmlns:a16="http://schemas.microsoft.com/office/drawing/2014/main" id="{63946DFD-E722-4006-9106-14AC905DEFE2}"/>
            </a:ext>
          </a:extLst>
        </xdr:cNvPr>
        <xdr:cNvSpPr txBox="1"/>
      </xdr:nvSpPr>
      <xdr:spPr>
        <a:xfrm>
          <a:off x="1562744" y="6139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9" name="正方形/長方形 108">
          <a:extLst>
            <a:ext uri="{FF2B5EF4-FFF2-40B4-BE49-F238E27FC236}">
              <a16:creationId xmlns:a16="http://schemas.microsoft.com/office/drawing/2014/main" id="{B257FCF5-6369-4C23-85C0-1C2FCF4621CF}"/>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0" name="正方形/長方形 109">
          <a:extLst>
            <a:ext uri="{FF2B5EF4-FFF2-40B4-BE49-F238E27FC236}">
              <a16:creationId xmlns:a16="http://schemas.microsoft.com/office/drawing/2014/main" id="{ACFC49F2-7C7D-4E07-AFF1-023719FB23B0}"/>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11" name="正方形/長方形 110">
          <a:extLst>
            <a:ext uri="{FF2B5EF4-FFF2-40B4-BE49-F238E27FC236}">
              <a16:creationId xmlns:a16="http://schemas.microsoft.com/office/drawing/2014/main" id="{B00B83DE-E693-4A51-BF6D-D62B2B2376E1}"/>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[ 413.3</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2" name="正方形/長方形 111">
          <a:extLst>
            <a:ext uri="{FF2B5EF4-FFF2-40B4-BE49-F238E27FC236}">
              <a16:creationId xmlns:a16="http://schemas.microsoft.com/office/drawing/2014/main" id="{DC7AA831-12D2-45A9-94C2-0FEBC44029EA}"/>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3" name="正方形/長方形 112">
          <a:extLst>
            <a:ext uri="{FF2B5EF4-FFF2-40B4-BE49-F238E27FC236}">
              <a16:creationId xmlns:a16="http://schemas.microsoft.com/office/drawing/2014/main" id="{329AB234-2259-4CE8-BECD-3FE05933AE3C}"/>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4" name="正方形/長方形 113">
          <a:extLst>
            <a:ext uri="{FF2B5EF4-FFF2-40B4-BE49-F238E27FC236}">
              <a16:creationId xmlns:a16="http://schemas.microsoft.com/office/drawing/2014/main" id="{5DB78797-1544-402B-BD8C-8BE833C57B5B}"/>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5" name="正方形/長方形 114">
          <a:extLst>
            <a:ext uri="{FF2B5EF4-FFF2-40B4-BE49-F238E27FC236}">
              <a16:creationId xmlns:a16="http://schemas.microsoft.com/office/drawing/2014/main" id="{77434A2E-2FC0-4ED7-943F-D7460B2BCB18}"/>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6" name="正方形/長方形 115">
          <a:extLst>
            <a:ext uri="{FF2B5EF4-FFF2-40B4-BE49-F238E27FC236}">
              <a16:creationId xmlns:a16="http://schemas.microsoft.com/office/drawing/2014/main" id="{1159A007-D6A4-4D06-96D4-33CA622E1FD0}"/>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7" name="正方形/長方形 116">
          <a:extLst>
            <a:ext uri="{FF2B5EF4-FFF2-40B4-BE49-F238E27FC236}">
              <a16:creationId xmlns:a16="http://schemas.microsoft.com/office/drawing/2014/main" id="{54A88233-35F7-4971-8FA1-F0D3F8EEAE8D}"/>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8" name="正方形/長方形 117">
          <a:extLst>
            <a:ext uri="{FF2B5EF4-FFF2-40B4-BE49-F238E27FC236}">
              <a16:creationId xmlns:a16="http://schemas.microsoft.com/office/drawing/2014/main" id="{B1E2105A-019E-41B2-BC9B-7BECE3D85EC9}"/>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9" name="正方形/長方形 118">
          <a:extLst>
            <a:ext uri="{FF2B5EF4-FFF2-40B4-BE49-F238E27FC236}">
              <a16:creationId xmlns:a16="http://schemas.microsoft.com/office/drawing/2014/main" id="{95C73A85-09DA-45C2-912E-6C6262ADFA36}"/>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0" name="正方形/長方形 119">
          <a:extLst>
            <a:ext uri="{FF2B5EF4-FFF2-40B4-BE49-F238E27FC236}">
              <a16:creationId xmlns:a16="http://schemas.microsoft.com/office/drawing/2014/main" id="{0D327224-492D-424B-A637-6402A5BD4A1A}"/>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1" name="テキスト ボックス 120">
          <a:extLst>
            <a:ext uri="{FF2B5EF4-FFF2-40B4-BE49-F238E27FC236}">
              <a16:creationId xmlns:a16="http://schemas.microsoft.com/office/drawing/2014/main" id="{757B9237-A531-446E-AE19-A1AD50B9A65B}"/>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類似団体を下回っており、健全な状態にある。</a:t>
          </a:r>
        </a:p>
        <a:p>
          <a:r>
            <a:rPr kumimoji="1" lang="ja-JP" altLang="en-US" sz="1100">
              <a:latin typeface="ＭＳ Ｐゴシック" panose="020B0600070205080204" pitchFamily="50" charset="-128"/>
              <a:ea typeface="ＭＳ Ｐゴシック" panose="020B0600070205080204" pitchFamily="50" charset="-128"/>
            </a:rPr>
            <a:t>　本市は、財政調整基金残高を一定額以上確保するよう努めており、交付税措置率が高い過疎対策事業債などを活用していることから、今後も健全な状態を維持すると見込んでいる。</a:t>
          </a:r>
        </a:p>
      </xdr:txBody>
    </xdr:sp>
    <xdr:clientData/>
  </xdr:twoCellAnchor>
  <xdr:oneCellAnchor>
    <xdr:from>
      <xdr:col>57</xdr:col>
      <xdr:colOff>111125</xdr:colOff>
      <xdr:row>23</xdr:row>
      <xdr:rowOff>47625</xdr:rowOff>
    </xdr:from>
    <xdr:ext cx="349839" cy="225703"/>
    <xdr:sp macro="" textlink="">
      <xdr:nvSpPr>
        <xdr:cNvPr id="122" name="テキスト ボックス 121">
          <a:extLst>
            <a:ext uri="{FF2B5EF4-FFF2-40B4-BE49-F238E27FC236}">
              <a16:creationId xmlns:a16="http://schemas.microsoft.com/office/drawing/2014/main" id="{6261CC2B-5B5A-46C6-994A-F1860404567E}"/>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3" name="直線コネクタ 122">
          <a:extLst>
            <a:ext uri="{FF2B5EF4-FFF2-40B4-BE49-F238E27FC236}">
              <a16:creationId xmlns:a16="http://schemas.microsoft.com/office/drawing/2014/main" id="{3744DB10-6BEC-4424-B9DE-7BF3114A9FBC}"/>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4" name="テキスト ボックス 123">
          <a:extLst>
            <a:ext uri="{FF2B5EF4-FFF2-40B4-BE49-F238E27FC236}">
              <a16:creationId xmlns:a16="http://schemas.microsoft.com/office/drawing/2014/main" id="{1023B850-31CA-46EC-B4B2-47F9032F30AC}"/>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79375</xdr:rowOff>
    </xdr:from>
    <xdr:to>
      <xdr:col>80</xdr:col>
      <xdr:colOff>9525</xdr:colOff>
      <xdr:row>34</xdr:row>
      <xdr:rowOff>79375</xdr:rowOff>
    </xdr:to>
    <xdr:cxnSp macro="">
      <xdr:nvCxnSpPr>
        <xdr:cNvPr id="125" name="直線コネクタ 124">
          <a:extLst>
            <a:ext uri="{FF2B5EF4-FFF2-40B4-BE49-F238E27FC236}">
              <a16:creationId xmlns:a16="http://schemas.microsoft.com/office/drawing/2014/main" id="{4B1B97C8-0249-4855-8A66-71E3480D47B0}"/>
            </a:ext>
          </a:extLst>
        </xdr:cNvPr>
        <xdr:cNvCxnSpPr/>
      </xdr:nvCxnSpPr>
      <xdr:spPr>
        <a:xfrm>
          <a:off x="11303000" y="66802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33</xdr:row>
      <xdr:rowOff>157024</xdr:rowOff>
    </xdr:from>
    <xdr:ext cx="482824" cy="225703"/>
    <xdr:sp macro="" textlink="">
      <xdr:nvSpPr>
        <xdr:cNvPr id="126" name="テキスト ボックス 125">
          <a:extLst>
            <a:ext uri="{FF2B5EF4-FFF2-40B4-BE49-F238E27FC236}">
              <a16:creationId xmlns:a16="http://schemas.microsoft.com/office/drawing/2014/main" id="{07A85376-3BAC-47FC-81E2-ABBB6856AFE8}"/>
            </a:ext>
          </a:extLst>
        </xdr:cNvPr>
        <xdr:cNvSpPr txBox="1"/>
      </xdr:nvSpPr>
      <xdr:spPr>
        <a:xfrm>
          <a:off x="10756676" y="65863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161925</xdr:rowOff>
    </xdr:from>
    <xdr:to>
      <xdr:col>80</xdr:col>
      <xdr:colOff>9525</xdr:colOff>
      <xdr:row>31</xdr:row>
      <xdr:rowOff>161925</xdr:rowOff>
    </xdr:to>
    <xdr:cxnSp macro="">
      <xdr:nvCxnSpPr>
        <xdr:cNvPr id="127" name="直線コネクタ 126">
          <a:extLst>
            <a:ext uri="{FF2B5EF4-FFF2-40B4-BE49-F238E27FC236}">
              <a16:creationId xmlns:a16="http://schemas.microsoft.com/office/drawing/2014/main" id="{4181CCC9-BA16-4D7F-80FA-9E1170CCBB71}"/>
            </a:ext>
          </a:extLst>
        </xdr:cNvPr>
        <xdr:cNvCxnSpPr/>
      </xdr:nvCxnSpPr>
      <xdr:spPr>
        <a:xfrm>
          <a:off x="11303000" y="62484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31</xdr:row>
      <xdr:rowOff>68124</xdr:rowOff>
    </xdr:from>
    <xdr:ext cx="482824" cy="225703"/>
    <xdr:sp macro="" textlink="">
      <xdr:nvSpPr>
        <xdr:cNvPr id="128" name="テキスト ボックス 127">
          <a:extLst>
            <a:ext uri="{FF2B5EF4-FFF2-40B4-BE49-F238E27FC236}">
              <a16:creationId xmlns:a16="http://schemas.microsoft.com/office/drawing/2014/main" id="{F979C198-0E78-462A-AAA7-C9DFFF1511D7}"/>
            </a:ext>
          </a:extLst>
        </xdr:cNvPr>
        <xdr:cNvSpPr txBox="1"/>
      </xdr:nvSpPr>
      <xdr:spPr>
        <a:xfrm>
          <a:off x="10756676" y="61545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73025</xdr:rowOff>
    </xdr:from>
    <xdr:to>
      <xdr:col>80</xdr:col>
      <xdr:colOff>9525</xdr:colOff>
      <xdr:row>29</xdr:row>
      <xdr:rowOff>73025</xdr:rowOff>
    </xdr:to>
    <xdr:cxnSp macro="">
      <xdr:nvCxnSpPr>
        <xdr:cNvPr id="129" name="直線コネクタ 128">
          <a:extLst>
            <a:ext uri="{FF2B5EF4-FFF2-40B4-BE49-F238E27FC236}">
              <a16:creationId xmlns:a16="http://schemas.microsoft.com/office/drawing/2014/main" id="{EA6D9F39-210B-46F0-AE8D-385EE63E6BFA}"/>
            </a:ext>
          </a:extLst>
        </xdr:cNvPr>
        <xdr:cNvCxnSpPr/>
      </xdr:nvCxnSpPr>
      <xdr:spPr>
        <a:xfrm>
          <a:off x="11303000" y="58166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150674</xdr:rowOff>
    </xdr:from>
    <xdr:ext cx="410689" cy="225703"/>
    <xdr:sp macro="" textlink="">
      <xdr:nvSpPr>
        <xdr:cNvPr id="130" name="テキスト ボックス 129">
          <a:extLst>
            <a:ext uri="{FF2B5EF4-FFF2-40B4-BE49-F238E27FC236}">
              <a16:creationId xmlns:a16="http://schemas.microsoft.com/office/drawing/2014/main" id="{E7F918FD-E373-4CE8-AA18-3302A0CCD707}"/>
            </a:ext>
          </a:extLst>
        </xdr:cNvPr>
        <xdr:cNvSpPr txBox="1"/>
      </xdr:nvSpPr>
      <xdr:spPr>
        <a:xfrm>
          <a:off x="10828811" y="57227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155575</xdr:rowOff>
    </xdr:from>
    <xdr:to>
      <xdr:col>80</xdr:col>
      <xdr:colOff>9525</xdr:colOff>
      <xdr:row>26</xdr:row>
      <xdr:rowOff>155575</xdr:rowOff>
    </xdr:to>
    <xdr:cxnSp macro="">
      <xdr:nvCxnSpPr>
        <xdr:cNvPr id="131" name="直線コネクタ 130">
          <a:extLst>
            <a:ext uri="{FF2B5EF4-FFF2-40B4-BE49-F238E27FC236}">
              <a16:creationId xmlns:a16="http://schemas.microsoft.com/office/drawing/2014/main" id="{85534F55-5B3C-4603-81B8-A0FA609B4671}"/>
            </a:ext>
          </a:extLst>
        </xdr:cNvPr>
        <xdr:cNvCxnSpPr/>
      </xdr:nvCxnSpPr>
      <xdr:spPr>
        <a:xfrm>
          <a:off x="11303000" y="53848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26</xdr:row>
      <xdr:rowOff>61774</xdr:rowOff>
    </xdr:from>
    <xdr:ext cx="308097" cy="225703"/>
    <xdr:sp macro="" textlink="">
      <xdr:nvSpPr>
        <xdr:cNvPr id="132" name="テキスト ボックス 131">
          <a:extLst>
            <a:ext uri="{FF2B5EF4-FFF2-40B4-BE49-F238E27FC236}">
              <a16:creationId xmlns:a16="http://schemas.microsoft.com/office/drawing/2014/main" id="{7B6BA98F-1323-4F32-9C73-BB3C580ACB74}"/>
            </a:ext>
          </a:extLst>
        </xdr:cNvPr>
        <xdr:cNvSpPr txBox="1"/>
      </xdr:nvSpPr>
      <xdr:spPr>
        <a:xfrm>
          <a:off x="10931403" y="529099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3" name="直線コネクタ 132">
          <a:extLst>
            <a:ext uri="{FF2B5EF4-FFF2-40B4-BE49-F238E27FC236}">
              <a16:creationId xmlns:a16="http://schemas.microsoft.com/office/drawing/2014/main" id="{618E3F29-2905-4EF9-8BBC-A41404BE29A5}"/>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4" name="債務償還比率グラフ枠">
          <a:extLst>
            <a:ext uri="{FF2B5EF4-FFF2-40B4-BE49-F238E27FC236}">
              <a16:creationId xmlns:a16="http://schemas.microsoft.com/office/drawing/2014/main" id="{151153E4-7286-44EC-B801-A98F0CE671D0}"/>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155575</xdr:rowOff>
    </xdr:from>
    <xdr:to>
      <xdr:col>76</xdr:col>
      <xdr:colOff>21589</xdr:colOff>
      <xdr:row>34</xdr:row>
      <xdr:rowOff>170658</xdr:rowOff>
    </xdr:to>
    <xdr:cxnSp macro="">
      <xdr:nvCxnSpPr>
        <xdr:cNvPr id="135" name="直線コネクタ 134">
          <a:extLst>
            <a:ext uri="{FF2B5EF4-FFF2-40B4-BE49-F238E27FC236}">
              <a16:creationId xmlns:a16="http://schemas.microsoft.com/office/drawing/2014/main" id="{91CD4967-102F-4CDE-9C4D-920F9441B701}"/>
            </a:ext>
          </a:extLst>
        </xdr:cNvPr>
        <xdr:cNvCxnSpPr/>
      </xdr:nvCxnSpPr>
      <xdr:spPr>
        <a:xfrm flipV="1">
          <a:off x="14793595" y="5384800"/>
          <a:ext cx="1269" cy="13866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35</xdr:row>
      <xdr:rowOff>3035</xdr:rowOff>
    </xdr:from>
    <xdr:ext cx="560923" cy="259045"/>
    <xdr:sp macro="" textlink="">
      <xdr:nvSpPr>
        <xdr:cNvPr id="136" name="債務償還比率最小値テキスト">
          <a:extLst>
            <a:ext uri="{FF2B5EF4-FFF2-40B4-BE49-F238E27FC236}">
              <a16:creationId xmlns:a16="http://schemas.microsoft.com/office/drawing/2014/main" id="{40B50488-901E-4C54-8F7E-F52D7D2E299B}"/>
            </a:ext>
          </a:extLst>
        </xdr:cNvPr>
        <xdr:cNvSpPr txBox="1"/>
      </xdr:nvSpPr>
      <xdr:spPr>
        <a:xfrm>
          <a:off x="14846300" y="6775310"/>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170658</xdr:rowOff>
    </xdr:from>
    <xdr:to>
      <xdr:col>76</xdr:col>
      <xdr:colOff>111125</xdr:colOff>
      <xdr:row>34</xdr:row>
      <xdr:rowOff>170658</xdr:rowOff>
    </xdr:to>
    <xdr:cxnSp macro="">
      <xdr:nvCxnSpPr>
        <xdr:cNvPr id="137" name="直線コネクタ 136">
          <a:extLst>
            <a:ext uri="{FF2B5EF4-FFF2-40B4-BE49-F238E27FC236}">
              <a16:creationId xmlns:a16="http://schemas.microsoft.com/office/drawing/2014/main" id="{BFC0949F-53DC-40F3-82D5-2AD3193F0A38}"/>
            </a:ext>
          </a:extLst>
        </xdr:cNvPr>
        <xdr:cNvCxnSpPr/>
      </xdr:nvCxnSpPr>
      <xdr:spPr>
        <a:xfrm>
          <a:off x="14706600" y="67714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102252</xdr:rowOff>
    </xdr:from>
    <xdr:ext cx="340478" cy="259045"/>
    <xdr:sp macro="" textlink="">
      <xdr:nvSpPr>
        <xdr:cNvPr id="138" name="債務償還比率最大値テキスト">
          <a:extLst>
            <a:ext uri="{FF2B5EF4-FFF2-40B4-BE49-F238E27FC236}">
              <a16:creationId xmlns:a16="http://schemas.microsoft.com/office/drawing/2014/main" id="{D7259C09-BB6F-45A4-B761-84F102D5EAED}"/>
            </a:ext>
          </a:extLst>
        </xdr:cNvPr>
        <xdr:cNvSpPr txBox="1"/>
      </xdr:nvSpPr>
      <xdr:spPr>
        <a:xfrm>
          <a:off x="14846300" y="51600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155575</xdr:rowOff>
    </xdr:from>
    <xdr:to>
      <xdr:col>76</xdr:col>
      <xdr:colOff>111125</xdr:colOff>
      <xdr:row>26</xdr:row>
      <xdr:rowOff>155575</xdr:rowOff>
    </xdr:to>
    <xdr:cxnSp macro="">
      <xdr:nvCxnSpPr>
        <xdr:cNvPr id="139" name="直線コネクタ 138">
          <a:extLst>
            <a:ext uri="{FF2B5EF4-FFF2-40B4-BE49-F238E27FC236}">
              <a16:creationId xmlns:a16="http://schemas.microsoft.com/office/drawing/2014/main" id="{C6F117D9-FACA-48E1-B692-AC7CC3D082C2}"/>
            </a:ext>
          </a:extLst>
        </xdr:cNvPr>
        <xdr:cNvCxnSpPr/>
      </xdr:nvCxnSpPr>
      <xdr:spPr>
        <a:xfrm>
          <a:off x="14706600" y="538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44609</xdr:rowOff>
    </xdr:from>
    <xdr:ext cx="469744" cy="259045"/>
    <xdr:sp macro="" textlink="">
      <xdr:nvSpPr>
        <xdr:cNvPr id="140" name="債務償還比率平均値テキスト">
          <a:extLst>
            <a:ext uri="{FF2B5EF4-FFF2-40B4-BE49-F238E27FC236}">
              <a16:creationId xmlns:a16="http://schemas.microsoft.com/office/drawing/2014/main" id="{3B401A13-71E3-4882-8375-D0725CE1C0BD}"/>
            </a:ext>
          </a:extLst>
        </xdr:cNvPr>
        <xdr:cNvSpPr txBox="1"/>
      </xdr:nvSpPr>
      <xdr:spPr>
        <a:xfrm>
          <a:off x="14846300" y="578818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66182</xdr:rowOff>
    </xdr:from>
    <xdr:to>
      <xdr:col>76</xdr:col>
      <xdr:colOff>73025</xdr:colOff>
      <xdr:row>29</xdr:row>
      <xdr:rowOff>167782</xdr:rowOff>
    </xdr:to>
    <xdr:sp macro="" textlink="">
      <xdr:nvSpPr>
        <xdr:cNvPr id="141" name="フローチャート: 判断 140">
          <a:extLst>
            <a:ext uri="{FF2B5EF4-FFF2-40B4-BE49-F238E27FC236}">
              <a16:creationId xmlns:a16="http://schemas.microsoft.com/office/drawing/2014/main" id="{789CDF1E-F901-4D37-8BB6-8A8D30FF159A}"/>
            </a:ext>
          </a:extLst>
        </xdr:cNvPr>
        <xdr:cNvSpPr/>
      </xdr:nvSpPr>
      <xdr:spPr>
        <a:xfrm>
          <a:off x="14744700" y="5809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62987</xdr:rowOff>
    </xdr:from>
    <xdr:to>
      <xdr:col>72</xdr:col>
      <xdr:colOff>123825</xdr:colOff>
      <xdr:row>29</xdr:row>
      <xdr:rowOff>164587</xdr:rowOff>
    </xdr:to>
    <xdr:sp macro="" textlink="">
      <xdr:nvSpPr>
        <xdr:cNvPr id="142" name="フローチャート: 判断 141">
          <a:extLst>
            <a:ext uri="{FF2B5EF4-FFF2-40B4-BE49-F238E27FC236}">
              <a16:creationId xmlns:a16="http://schemas.microsoft.com/office/drawing/2014/main" id="{2ECC3EAB-B1F8-433A-AD81-13F7BA83B6B0}"/>
            </a:ext>
          </a:extLst>
        </xdr:cNvPr>
        <xdr:cNvSpPr/>
      </xdr:nvSpPr>
      <xdr:spPr>
        <a:xfrm>
          <a:off x="14033500" y="58065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69464</xdr:rowOff>
    </xdr:from>
    <xdr:to>
      <xdr:col>68</xdr:col>
      <xdr:colOff>123825</xdr:colOff>
      <xdr:row>29</xdr:row>
      <xdr:rowOff>171064</xdr:rowOff>
    </xdr:to>
    <xdr:sp macro="" textlink="">
      <xdr:nvSpPr>
        <xdr:cNvPr id="143" name="フローチャート: 判断 142">
          <a:extLst>
            <a:ext uri="{FF2B5EF4-FFF2-40B4-BE49-F238E27FC236}">
              <a16:creationId xmlns:a16="http://schemas.microsoft.com/office/drawing/2014/main" id="{021DD7E0-588E-4948-9765-90D7A38D4529}"/>
            </a:ext>
          </a:extLst>
        </xdr:cNvPr>
        <xdr:cNvSpPr/>
      </xdr:nvSpPr>
      <xdr:spPr>
        <a:xfrm>
          <a:off x="13271500" y="5813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42865</xdr:rowOff>
    </xdr:from>
    <xdr:to>
      <xdr:col>64</xdr:col>
      <xdr:colOff>123825</xdr:colOff>
      <xdr:row>29</xdr:row>
      <xdr:rowOff>144465</xdr:rowOff>
    </xdr:to>
    <xdr:sp macro="" textlink="">
      <xdr:nvSpPr>
        <xdr:cNvPr id="144" name="フローチャート: 判断 143">
          <a:extLst>
            <a:ext uri="{FF2B5EF4-FFF2-40B4-BE49-F238E27FC236}">
              <a16:creationId xmlns:a16="http://schemas.microsoft.com/office/drawing/2014/main" id="{737AADB9-123A-435C-80EC-512723FA6824}"/>
            </a:ext>
          </a:extLst>
        </xdr:cNvPr>
        <xdr:cNvSpPr/>
      </xdr:nvSpPr>
      <xdr:spPr>
        <a:xfrm>
          <a:off x="12509500" y="5786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166878</xdr:rowOff>
    </xdr:from>
    <xdr:to>
      <xdr:col>60</xdr:col>
      <xdr:colOff>123825</xdr:colOff>
      <xdr:row>30</xdr:row>
      <xdr:rowOff>97028</xdr:rowOff>
    </xdr:to>
    <xdr:sp macro="" textlink="">
      <xdr:nvSpPr>
        <xdr:cNvPr id="145" name="フローチャート: 判断 144">
          <a:extLst>
            <a:ext uri="{FF2B5EF4-FFF2-40B4-BE49-F238E27FC236}">
              <a16:creationId xmlns:a16="http://schemas.microsoft.com/office/drawing/2014/main" id="{595197E8-51AD-4C27-BC45-3A75C99DE191}"/>
            </a:ext>
          </a:extLst>
        </xdr:cNvPr>
        <xdr:cNvSpPr/>
      </xdr:nvSpPr>
      <xdr:spPr>
        <a:xfrm>
          <a:off x="11747500" y="5910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6" name="テキスト ボックス 145">
          <a:extLst>
            <a:ext uri="{FF2B5EF4-FFF2-40B4-BE49-F238E27FC236}">
              <a16:creationId xmlns:a16="http://schemas.microsoft.com/office/drawing/2014/main" id="{1BF65465-92CB-40DC-BB75-AEDE2085E6F8}"/>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7" name="テキスト ボックス 146">
          <a:extLst>
            <a:ext uri="{FF2B5EF4-FFF2-40B4-BE49-F238E27FC236}">
              <a16:creationId xmlns:a16="http://schemas.microsoft.com/office/drawing/2014/main" id="{A76B6FB0-D4CB-4412-AB4A-755086E5E591}"/>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69022D67-14A3-4CF7-BAE9-504BE6E5D11A}"/>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9" name="テキスト ボックス 148">
          <a:extLst>
            <a:ext uri="{FF2B5EF4-FFF2-40B4-BE49-F238E27FC236}">
              <a16:creationId xmlns:a16="http://schemas.microsoft.com/office/drawing/2014/main" id="{90229964-6275-44BF-BC9B-22EEE9665579}"/>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9028D2EC-EB97-413D-AFFF-02EC7EAF9022}"/>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118801</xdr:rowOff>
    </xdr:from>
    <xdr:to>
      <xdr:col>76</xdr:col>
      <xdr:colOff>73025</xdr:colOff>
      <xdr:row>29</xdr:row>
      <xdr:rowOff>48951</xdr:rowOff>
    </xdr:to>
    <xdr:sp macro="" textlink="">
      <xdr:nvSpPr>
        <xdr:cNvPr id="151" name="楕円 150">
          <a:extLst>
            <a:ext uri="{FF2B5EF4-FFF2-40B4-BE49-F238E27FC236}">
              <a16:creationId xmlns:a16="http://schemas.microsoft.com/office/drawing/2014/main" id="{F2F32576-F1AA-433F-866C-4177A8A250E7}"/>
            </a:ext>
          </a:extLst>
        </xdr:cNvPr>
        <xdr:cNvSpPr/>
      </xdr:nvSpPr>
      <xdr:spPr>
        <a:xfrm>
          <a:off x="14744700" y="5690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27</xdr:row>
      <xdr:rowOff>141678</xdr:rowOff>
    </xdr:from>
    <xdr:ext cx="469744" cy="259045"/>
    <xdr:sp macro="" textlink="">
      <xdr:nvSpPr>
        <xdr:cNvPr id="152" name="債務償還比率該当値テキスト">
          <a:extLst>
            <a:ext uri="{FF2B5EF4-FFF2-40B4-BE49-F238E27FC236}">
              <a16:creationId xmlns:a16="http://schemas.microsoft.com/office/drawing/2014/main" id="{54B5EEDD-A8BF-4DFE-9C92-D378EE948322}"/>
            </a:ext>
          </a:extLst>
        </xdr:cNvPr>
        <xdr:cNvSpPr txBox="1"/>
      </xdr:nvSpPr>
      <xdr:spPr>
        <a:xfrm>
          <a:off x="14846300" y="55423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28</xdr:row>
      <xdr:rowOff>91598</xdr:rowOff>
    </xdr:from>
    <xdr:to>
      <xdr:col>72</xdr:col>
      <xdr:colOff>123825</xdr:colOff>
      <xdr:row>29</xdr:row>
      <xdr:rowOff>21748</xdr:rowOff>
    </xdr:to>
    <xdr:sp macro="" textlink="">
      <xdr:nvSpPr>
        <xdr:cNvPr id="153" name="楕円 152">
          <a:extLst>
            <a:ext uri="{FF2B5EF4-FFF2-40B4-BE49-F238E27FC236}">
              <a16:creationId xmlns:a16="http://schemas.microsoft.com/office/drawing/2014/main" id="{B25ADFFB-95F3-40F2-A792-4CF40608A66C}"/>
            </a:ext>
          </a:extLst>
        </xdr:cNvPr>
        <xdr:cNvSpPr/>
      </xdr:nvSpPr>
      <xdr:spPr>
        <a:xfrm>
          <a:off x="14033500" y="5663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28</xdr:row>
      <xdr:rowOff>142398</xdr:rowOff>
    </xdr:from>
    <xdr:to>
      <xdr:col>76</xdr:col>
      <xdr:colOff>22225</xdr:colOff>
      <xdr:row>28</xdr:row>
      <xdr:rowOff>169601</xdr:rowOff>
    </xdr:to>
    <xdr:cxnSp macro="">
      <xdr:nvCxnSpPr>
        <xdr:cNvPr id="154" name="直線コネクタ 153">
          <a:extLst>
            <a:ext uri="{FF2B5EF4-FFF2-40B4-BE49-F238E27FC236}">
              <a16:creationId xmlns:a16="http://schemas.microsoft.com/office/drawing/2014/main" id="{4D5D5223-99C4-480F-B5D6-FB74CC430947}"/>
            </a:ext>
          </a:extLst>
        </xdr:cNvPr>
        <xdr:cNvCxnSpPr/>
      </xdr:nvCxnSpPr>
      <xdr:spPr>
        <a:xfrm>
          <a:off x="14084300" y="5714523"/>
          <a:ext cx="711200" cy="272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28</xdr:row>
      <xdr:rowOff>56622</xdr:rowOff>
    </xdr:from>
    <xdr:to>
      <xdr:col>68</xdr:col>
      <xdr:colOff>123825</xdr:colOff>
      <xdr:row>28</xdr:row>
      <xdr:rowOff>158222</xdr:rowOff>
    </xdr:to>
    <xdr:sp macro="" textlink="">
      <xdr:nvSpPr>
        <xdr:cNvPr id="155" name="楕円 154">
          <a:extLst>
            <a:ext uri="{FF2B5EF4-FFF2-40B4-BE49-F238E27FC236}">
              <a16:creationId xmlns:a16="http://schemas.microsoft.com/office/drawing/2014/main" id="{9C73148C-6F26-4377-AAD5-3D74B0EA4345}"/>
            </a:ext>
          </a:extLst>
        </xdr:cNvPr>
        <xdr:cNvSpPr/>
      </xdr:nvSpPr>
      <xdr:spPr>
        <a:xfrm>
          <a:off x="13271500" y="56287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28</xdr:row>
      <xdr:rowOff>107422</xdr:rowOff>
    </xdr:from>
    <xdr:to>
      <xdr:col>72</xdr:col>
      <xdr:colOff>73025</xdr:colOff>
      <xdr:row>28</xdr:row>
      <xdr:rowOff>142398</xdr:rowOff>
    </xdr:to>
    <xdr:cxnSp macro="">
      <xdr:nvCxnSpPr>
        <xdr:cNvPr id="156" name="直線コネクタ 155">
          <a:extLst>
            <a:ext uri="{FF2B5EF4-FFF2-40B4-BE49-F238E27FC236}">
              <a16:creationId xmlns:a16="http://schemas.microsoft.com/office/drawing/2014/main" id="{A4EB7C92-EB64-4D7F-99CD-4222F3124FFE}"/>
            </a:ext>
          </a:extLst>
        </xdr:cNvPr>
        <xdr:cNvCxnSpPr/>
      </xdr:nvCxnSpPr>
      <xdr:spPr>
        <a:xfrm>
          <a:off x="13322300" y="5679547"/>
          <a:ext cx="762000" cy="349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28</xdr:row>
      <xdr:rowOff>77262</xdr:rowOff>
    </xdr:from>
    <xdr:to>
      <xdr:col>64</xdr:col>
      <xdr:colOff>123825</xdr:colOff>
      <xdr:row>29</xdr:row>
      <xdr:rowOff>7412</xdr:rowOff>
    </xdr:to>
    <xdr:sp macro="" textlink="">
      <xdr:nvSpPr>
        <xdr:cNvPr id="157" name="楕円 156">
          <a:extLst>
            <a:ext uri="{FF2B5EF4-FFF2-40B4-BE49-F238E27FC236}">
              <a16:creationId xmlns:a16="http://schemas.microsoft.com/office/drawing/2014/main" id="{742E4564-086C-4F2E-9C69-E75387556AE1}"/>
            </a:ext>
          </a:extLst>
        </xdr:cNvPr>
        <xdr:cNvSpPr/>
      </xdr:nvSpPr>
      <xdr:spPr>
        <a:xfrm>
          <a:off x="12509500" y="5649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28</xdr:row>
      <xdr:rowOff>107422</xdr:rowOff>
    </xdr:from>
    <xdr:to>
      <xdr:col>68</xdr:col>
      <xdr:colOff>73025</xdr:colOff>
      <xdr:row>28</xdr:row>
      <xdr:rowOff>128062</xdr:rowOff>
    </xdr:to>
    <xdr:cxnSp macro="">
      <xdr:nvCxnSpPr>
        <xdr:cNvPr id="158" name="直線コネクタ 157">
          <a:extLst>
            <a:ext uri="{FF2B5EF4-FFF2-40B4-BE49-F238E27FC236}">
              <a16:creationId xmlns:a16="http://schemas.microsoft.com/office/drawing/2014/main" id="{01ABFEA3-6166-4A8A-AD23-5A7895B906BD}"/>
            </a:ext>
          </a:extLst>
        </xdr:cNvPr>
        <xdr:cNvCxnSpPr/>
      </xdr:nvCxnSpPr>
      <xdr:spPr>
        <a:xfrm flipV="1">
          <a:off x="12560300" y="5679547"/>
          <a:ext cx="762000" cy="20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28</xdr:row>
      <xdr:rowOff>127783</xdr:rowOff>
    </xdr:from>
    <xdr:to>
      <xdr:col>60</xdr:col>
      <xdr:colOff>123825</xdr:colOff>
      <xdr:row>29</xdr:row>
      <xdr:rowOff>57933</xdr:rowOff>
    </xdr:to>
    <xdr:sp macro="" textlink="">
      <xdr:nvSpPr>
        <xdr:cNvPr id="159" name="楕円 158">
          <a:extLst>
            <a:ext uri="{FF2B5EF4-FFF2-40B4-BE49-F238E27FC236}">
              <a16:creationId xmlns:a16="http://schemas.microsoft.com/office/drawing/2014/main" id="{9FDAD45F-BC09-4431-BEDA-07E19ADFAABD}"/>
            </a:ext>
          </a:extLst>
        </xdr:cNvPr>
        <xdr:cNvSpPr/>
      </xdr:nvSpPr>
      <xdr:spPr>
        <a:xfrm>
          <a:off x="11747500" y="5699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28</xdr:row>
      <xdr:rowOff>128062</xdr:rowOff>
    </xdr:from>
    <xdr:to>
      <xdr:col>64</xdr:col>
      <xdr:colOff>73025</xdr:colOff>
      <xdr:row>29</xdr:row>
      <xdr:rowOff>7133</xdr:rowOff>
    </xdr:to>
    <xdr:cxnSp macro="">
      <xdr:nvCxnSpPr>
        <xdr:cNvPr id="160" name="直線コネクタ 159">
          <a:extLst>
            <a:ext uri="{FF2B5EF4-FFF2-40B4-BE49-F238E27FC236}">
              <a16:creationId xmlns:a16="http://schemas.microsoft.com/office/drawing/2014/main" id="{6FABB66F-C5C0-4BD8-8B08-C1B2D0BD6B1E}"/>
            </a:ext>
          </a:extLst>
        </xdr:cNvPr>
        <xdr:cNvCxnSpPr/>
      </xdr:nvCxnSpPr>
      <xdr:spPr>
        <a:xfrm flipV="1">
          <a:off x="11798300" y="5700187"/>
          <a:ext cx="762000" cy="505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29</xdr:row>
      <xdr:rowOff>155714</xdr:rowOff>
    </xdr:from>
    <xdr:ext cx="469744" cy="259045"/>
    <xdr:sp macro="" textlink="">
      <xdr:nvSpPr>
        <xdr:cNvPr id="161" name="n_1aveValue債務償還比率">
          <a:extLst>
            <a:ext uri="{FF2B5EF4-FFF2-40B4-BE49-F238E27FC236}">
              <a16:creationId xmlns:a16="http://schemas.microsoft.com/office/drawing/2014/main" id="{53348A5A-C68B-490C-8236-8D2D18480150}"/>
            </a:ext>
          </a:extLst>
        </xdr:cNvPr>
        <xdr:cNvSpPr txBox="1"/>
      </xdr:nvSpPr>
      <xdr:spPr>
        <a:xfrm>
          <a:off x="13836727" y="58992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29</xdr:row>
      <xdr:rowOff>162191</xdr:rowOff>
    </xdr:from>
    <xdr:ext cx="469744" cy="259045"/>
    <xdr:sp macro="" textlink="">
      <xdr:nvSpPr>
        <xdr:cNvPr id="162" name="n_2aveValue債務償還比率">
          <a:extLst>
            <a:ext uri="{FF2B5EF4-FFF2-40B4-BE49-F238E27FC236}">
              <a16:creationId xmlns:a16="http://schemas.microsoft.com/office/drawing/2014/main" id="{11515653-48E3-446A-BA53-415781E34543}"/>
            </a:ext>
          </a:extLst>
        </xdr:cNvPr>
        <xdr:cNvSpPr txBox="1"/>
      </xdr:nvSpPr>
      <xdr:spPr>
        <a:xfrm>
          <a:off x="13087427" y="5905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135592</xdr:rowOff>
    </xdr:from>
    <xdr:ext cx="469744" cy="259045"/>
    <xdr:sp macro="" textlink="">
      <xdr:nvSpPr>
        <xdr:cNvPr id="163" name="n_3aveValue債務償還比率">
          <a:extLst>
            <a:ext uri="{FF2B5EF4-FFF2-40B4-BE49-F238E27FC236}">
              <a16:creationId xmlns:a16="http://schemas.microsoft.com/office/drawing/2014/main" id="{EBCE7F83-ACB5-4B8D-A218-5D64ED6F9114}"/>
            </a:ext>
          </a:extLst>
        </xdr:cNvPr>
        <xdr:cNvSpPr txBox="1"/>
      </xdr:nvSpPr>
      <xdr:spPr>
        <a:xfrm>
          <a:off x="12325427" y="5879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30</xdr:row>
      <xdr:rowOff>88155</xdr:rowOff>
    </xdr:from>
    <xdr:ext cx="469744" cy="259045"/>
    <xdr:sp macro="" textlink="">
      <xdr:nvSpPr>
        <xdr:cNvPr id="164" name="n_4aveValue債務償還比率">
          <a:extLst>
            <a:ext uri="{FF2B5EF4-FFF2-40B4-BE49-F238E27FC236}">
              <a16:creationId xmlns:a16="http://schemas.microsoft.com/office/drawing/2014/main" id="{ECAB8C4B-BD47-467C-A4B5-AE9F04048306}"/>
            </a:ext>
          </a:extLst>
        </xdr:cNvPr>
        <xdr:cNvSpPr txBox="1"/>
      </xdr:nvSpPr>
      <xdr:spPr>
        <a:xfrm>
          <a:off x="11563427" y="60031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27</xdr:row>
      <xdr:rowOff>38275</xdr:rowOff>
    </xdr:from>
    <xdr:ext cx="469744" cy="259045"/>
    <xdr:sp macro="" textlink="">
      <xdr:nvSpPr>
        <xdr:cNvPr id="165" name="n_1mainValue債務償還比率">
          <a:extLst>
            <a:ext uri="{FF2B5EF4-FFF2-40B4-BE49-F238E27FC236}">
              <a16:creationId xmlns:a16="http://schemas.microsoft.com/office/drawing/2014/main" id="{8E0E5F9D-2584-4280-BA3C-B678B832247E}"/>
            </a:ext>
          </a:extLst>
        </xdr:cNvPr>
        <xdr:cNvSpPr txBox="1"/>
      </xdr:nvSpPr>
      <xdr:spPr>
        <a:xfrm>
          <a:off x="13836727" y="54389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3299</xdr:rowOff>
    </xdr:from>
    <xdr:ext cx="469744" cy="259045"/>
    <xdr:sp macro="" textlink="">
      <xdr:nvSpPr>
        <xdr:cNvPr id="166" name="n_2mainValue債務償還比率">
          <a:extLst>
            <a:ext uri="{FF2B5EF4-FFF2-40B4-BE49-F238E27FC236}">
              <a16:creationId xmlns:a16="http://schemas.microsoft.com/office/drawing/2014/main" id="{1F522131-5BB7-474A-8CE4-14026A046F40}"/>
            </a:ext>
          </a:extLst>
        </xdr:cNvPr>
        <xdr:cNvSpPr txBox="1"/>
      </xdr:nvSpPr>
      <xdr:spPr>
        <a:xfrm>
          <a:off x="13087427" y="54039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23939</xdr:rowOff>
    </xdr:from>
    <xdr:ext cx="469744" cy="259045"/>
    <xdr:sp macro="" textlink="">
      <xdr:nvSpPr>
        <xdr:cNvPr id="167" name="n_3mainValue債務償還比率">
          <a:extLst>
            <a:ext uri="{FF2B5EF4-FFF2-40B4-BE49-F238E27FC236}">
              <a16:creationId xmlns:a16="http://schemas.microsoft.com/office/drawing/2014/main" id="{47004E0D-CB97-45CB-A787-DF050988217A}"/>
            </a:ext>
          </a:extLst>
        </xdr:cNvPr>
        <xdr:cNvSpPr txBox="1"/>
      </xdr:nvSpPr>
      <xdr:spPr>
        <a:xfrm>
          <a:off x="12325427" y="54246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74460</xdr:rowOff>
    </xdr:from>
    <xdr:ext cx="469744" cy="259045"/>
    <xdr:sp macro="" textlink="">
      <xdr:nvSpPr>
        <xdr:cNvPr id="168" name="n_4mainValue債務償還比率">
          <a:extLst>
            <a:ext uri="{FF2B5EF4-FFF2-40B4-BE49-F238E27FC236}">
              <a16:creationId xmlns:a16="http://schemas.microsoft.com/office/drawing/2014/main" id="{833B4DC7-0648-4ABE-9288-8FFAB889B861}"/>
            </a:ext>
          </a:extLst>
        </xdr:cNvPr>
        <xdr:cNvSpPr txBox="1"/>
      </xdr:nvSpPr>
      <xdr:spPr>
        <a:xfrm>
          <a:off x="11563427" y="54751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9" name="正方形/長方形 168">
          <a:extLst>
            <a:ext uri="{FF2B5EF4-FFF2-40B4-BE49-F238E27FC236}">
              <a16:creationId xmlns:a16="http://schemas.microsoft.com/office/drawing/2014/main" id="{BA2A2E6B-F01C-4650-8270-D66DADC29ABE}"/>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0" name="正方形/長方形 169">
          <a:extLst>
            <a:ext uri="{FF2B5EF4-FFF2-40B4-BE49-F238E27FC236}">
              <a16:creationId xmlns:a16="http://schemas.microsoft.com/office/drawing/2014/main" id="{94F8A599-BC56-476D-B494-02880809611B}"/>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1" name="テキスト ボックス 170">
          <a:extLst>
            <a:ext uri="{FF2B5EF4-FFF2-40B4-BE49-F238E27FC236}">
              <a16:creationId xmlns:a16="http://schemas.microsoft.com/office/drawing/2014/main" id="{DF673779-3B38-4A62-B46C-9ECB74C2A5BC}"/>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2" name="テキスト ボックス 171">
          <a:extLst>
            <a:ext uri="{FF2B5EF4-FFF2-40B4-BE49-F238E27FC236}">
              <a16:creationId xmlns:a16="http://schemas.microsoft.com/office/drawing/2014/main" id="{19BB6057-4503-4A77-A770-32823001B511}"/>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3" name="テキスト ボックス 172">
          <a:extLst>
            <a:ext uri="{FF2B5EF4-FFF2-40B4-BE49-F238E27FC236}">
              <a16:creationId xmlns:a16="http://schemas.microsoft.com/office/drawing/2014/main" id="{5703921B-6521-4867-A9A8-8AA33D97625D}"/>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4" name="テキスト ボックス 173">
          <a:extLst>
            <a:ext uri="{FF2B5EF4-FFF2-40B4-BE49-F238E27FC236}">
              <a16:creationId xmlns:a16="http://schemas.microsoft.com/office/drawing/2014/main" id="{D311EC61-9944-45D9-ACAE-EB25B3F93783}"/>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4F6C4308-5A4E-4106-8B48-9CBD56AE1214}"/>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59524866-F545-4BD0-BAF5-95CB772834E9}"/>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94A97D34-44C3-44F9-8AEF-6640D617A03B}"/>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80EFF5F5-BE33-473A-AF24-D21C14F2590B}"/>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熊本県上天草市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F98C8104-9D49-4071-B043-2B92650BC4E5}"/>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F3DDB990-1A29-45B3-828A-6163406EA671}"/>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2B86040E-1BB3-48B7-B47C-78C33051F4FE}"/>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731690F1-86A1-4D4B-BF5B-732DA358C678}"/>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87E49D14-7E26-4864-A584-49E45BD296D4}"/>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6907C179-18BF-4789-A636-6452ED1BC603}"/>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23,592
23,406
126.67
23,895,252
22,848,673
727,507
10,655,278
21,626,858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6367FC1D-1A88-411F-9381-B339A72CF839}"/>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99191022-660A-429F-AB65-CC5E19D459E7}"/>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FD3EE819-F336-4846-AEA1-A398C5163E6B}"/>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3D679F6E-12A8-4BE4-9DBF-7BE0F738E88D}"/>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8FD4321-5CCF-4661-8CDD-849E1DFFC5B1}"/>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FBFCA0D3-BD0F-41B6-956F-CFFF3F34F77A}"/>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8852B169-FBC3-41E3-A5D0-1B842125E636}"/>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B0C595F5-B6CE-4799-9662-A9570C8894A7}"/>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67726EA6-AC51-470F-9090-AD06F61093E9}"/>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4C1970A9-C7E2-470C-8899-086354A1D657}"/>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6F86E65E-A5BF-4F26-A761-894337173A4C}"/>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F471D48C-6955-477F-8892-54E71314DB15}"/>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B5E3BC7E-B79F-4DCC-8D6E-686D950C822A}"/>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6985CAAC-1262-4AC6-9CF7-F4DEA1AE58CA}"/>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CC15C55C-D037-4817-9C62-C9C3944ABFCF}"/>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E1ED96C1-B254-4550-9D4E-787B3C3D46B9}"/>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95C53470-83F6-463E-A519-5A0519B5D9CA}"/>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BDE3E210-D81B-40A3-BD8C-A37BFED1229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49E17F8B-E798-425B-8124-A05D1FF18B59}"/>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38B3A589-2BCA-4FB0-BA85-9F7F9473D203}"/>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274115E8-7DBF-47AD-803C-2DD18BFF6487}"/>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52348B97-0ABD-486C-8E2E-9BE7EEFFA5A3}"/>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630DCD94-FF44-4E60-8400-734FA06EEBDF}"/>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1B3B00E5-2211-49F8-BD0F-AAE2A597B857}"/>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53105651-3F72-4383-93B0-16E98F60A815}"/>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C5044163-92CC-48FF-B03B-59F89CCA1CF2}"/>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4DD65F07-D52D-47D7-A557-279F24E2D9F7}"/>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8EBC938C-16ED-4B6B-9C44-EA4DFBBBB6CE}"/>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F8F56CA2-7EC7-40A5-9849-95A3FDD479AA}"/>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E54DE400-3A07-4B67-8E98-712B363F8996}"/>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FD33A628-2485-429A-A683-FA3FB89D406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789715F3-261A-4985-9044-A090C0CB6233}"/>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5303E32D-784C-4226-B954-0A7BB7B71870}"/>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B265649E-8D7E-4AC5-B486-19C51B3C140D}"/>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75A384DD-E96F-4524-BFCE-8ABE04FFAA35}"/>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C642E12E-11A1-424D-A245-5314461CEAE1}"/>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D1354F8B-1F8A-47E1-9E32-4257D208E631}"/>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25C24520-1ADA-4289-B900-321ED58F8F43}"/>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EFEF27B3-947A-4154-A502-58AA234FC810}"/>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F316F221-F7DE-4850-A9E4-865D2CE572E0}"/>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1A09A631-EA7F-4B30-8A23-4BD7FD22F699}"/>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9C19FBFC-6351-4C64-AF51-32631017081E}"/>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C566701D-E951-4268-9A6A-5C2E815BB8C2}"/>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D4540352-0BCA-4D5D-99F9-20804A64641A}"/>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0AA4379B-8FED-4E90-8AAA-709CAB52583A}"/>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11430</xdr:rowOff>
    </xdr:from>
    <xdr:to>
      <xdr:col>24</xdr:col>
      <xdr:colOff>62865</xdr:colOff>
      <xdr:row>41</xdr:row>
      <xdr:rowOff>131445</xdr:rowOff>
    </xdr:to>
    <xdr:cxnSp macro="">
      <xdr:nvCxnSpPr>
        <xdr:cNvPr id="57" name="直線コネクタ 56">
          <a:extLst>
            <a:ext uri="{FF2B5EF4-FFF2-40B4-BE49-F238E27FC236}">
              <a16:creationId xmlns:a16="http://schemas.microsoft.com/office/drawing/2014/main" id="{2E2DA42F-31F6-4132-B380-7D78F35F89DF}"/>
            </a:ext>
          </a:extLst>
        </xdr:cNvPr>
        <xdr:cNvCxnSpPr/>
      </xdr:nvCxnSpPr>
      <xdr:spPr>
        <a:xfrm flipV="1">
          <a:off x="4634865" y="5840730"/>
          <a:ext cx="0" cy="13201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135272</xdr:rowOff>
    </xdr:from>
    <xdr:ext cx="405111" cy="259045"/>
    <xdr:sp macro="" textlink="">
      <xdr:nvSpPr>
        <xdr:cNvPr id="58" name="【道路】&#10;有形固定資産減価償却率最小値テキスト">
          <a:extLst>
            <a:ext uri="{FF2B5EF4-FFF2-40B4-BE49-F238E27FC236}">
              <a16:creationId xmlns:a16="http://schemas.microsoft.com/office/drawing/2014/main" id="{F24C4604-52AB-4D65-8A6A-11B2401EC79C}"/>
            </a:ext>
          </a:extLst>
        </xdr:cNvPr>
        <xdr:cNvSpPr txBox="1"/>
      </xdr:nvSpPr>
      <xdr:spPr>
        <a:xfrm>
          <a:off x="4673600" y="7164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131445</xdr:rowOff>
    </xdr:from>
    <xdr:to>
      <xdr:col>24</xdr:col>
      <xdr:colOff>152400</xdr:colOff>
      <xdr:row>41</xdr:row>
      <xdr:rowOff>131445</xdr:rowOff>
    </xdr:to>
    <xdr:cxnSp macro="">
      <xdr:nvCxnSpPr>
        <xdr:cNvPr id="59" name="直線コネクタ 58">
          <a:extLst>
            <a:ext uri="{FF2B5EF4-FFF2-40B4-BE49-F238E27FC236}">
              <a16:creationId xmlns:a16="http://schemas.microsoft.com/office/drawing/2014/main" id="{3469DB8B-3586-427F-9F01-0FA0C8479DF1}"/>
            </a:ext>
          </a:extLst>
        </xdr:cNvPr>
        <xdr:cNvCxnSpPr/>
      </xdr:nvCxnSpPr>
      <xdr:spPr>
        <a:xfrm>
          <a:off x="4546600" y="71608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129557</xdr:rowOff>
    </xdr:from>
    <xdr:ext cx="405111" cy="259045"/>
    <xdr:sp macro="" textlink="">
      <xdr:nvSpPr>
        <xdr:cNvPr id="60" name="【道路】&#10;有形固定資産減価償却率最大値テキスト">
          <a:extLst>
            <a:ext uri="{FF2B5EF4-FFF2-40B4-BE49-F238E27FC236}">
              <a16:creationId xmlns:a16="http://schemas.microsoft.com/office/drawing/2014/main" id="{59376427-1E72-4CFC-B513-81FC408E9632}"/>
            </a:ext>
          </a:extLst>
        </xdr:cNvPr>
        <xdr:cNvSpPr txBox="1"/>
      </xdr:nvSpPr>
      <xdr:spPr>
        <a:xfrm>
          <a:off x="4673600" y="5615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11430</xdr:rowOff>
    </xdr:from>
    <xdr:to>
      <xdr:col>24</xdr:col>
      <xdr:colOff>152400</xdr:colOff>
      <xdr:row>34</xdr:row>
      <xdr:rowOff>11430</xdr:rowOff>
    </xdr:to>
    <xdr:cxnSp macro="">
      <xdr:nvCxnSpPr>
        <xdr:cNvPr id="61" name="直線コネクタ 60">
          <a:extLst>
            <a:ext uri="{FF2B5EF4-FFF2-40B4-BE49-F238E27FC236}">
              <a16:creationId xmlns:a16="http://schemas.microsoft.com/office/drawing/2014/main" id="{4DC7226E-D67B-4CC0-BB99-0946129B5DFA}"/>
            </a:ext>
          </a:extLst>
        </xdr:cNvPr>
        <xdr:cNvCxnSpPr/>
      </xdr:nvCxnSpPr>
      <xdr:spPr>
        <a:xfrm>
          <a:off x="4546600" y="58407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22877</xdr:rowOff>
    </xdr:from>
    <xdr:ext cx="405111" cy="259045"/>
    <xdr:sp macro="" textlink="">
      <xdr:nvSpPr>
        <xdr:cNvPr id="62" name="【道路】&#10;有形固定資産減価償却率平均値テキスト">
          <a:extLst>
            <a:ext uri="{FF2B5EF4-FFF2-40B4-BE49-F238E27FC236}">
              <a16:creationId xmlns:a16="http://schemas.microsoft.com/office/drawing/2014/main" id="{FF1CD212-6E19-457F-B7F1-57762C0C36E5}"/>
            </a:ext>
          </a:extLst>
        </xdr:cNvPr>
        <xdr:cNvSpPr txBox="1"/>
      </xdr:nvSpPr>
      <xdr:spPr>
        <a:xfrm>
          <a:off x="4673600" y="65379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44450</xdr:rowOff>
    </xdr:from>
    <xdr:to>
      <xdr:col>24</xdr:col>
      <xdr:colOff>114300</xdr:colOff>
      <xdr:row>38</xdr:row>
      <xdr:rowOff>146050</xdr:rowOff>
    </xdr:to>
    <xdr:sp macro="" textlink="">
      <xdr:nvSpPr>
        <xdr:cNvPr id="63" name="フローチャート: 判断 62">
          <a:extLst>
            <a:ext uri="{FF2B5EF4-FFF2-40B4-BE49-F238E27FC236}">
              <a16:creationId xmlns:a16="http://schemas.microsoft.com/office/drawing/2014/main" id="{F9A6EBB8-06FE-4461-8271-D18EF423E129}"/>
            </a:ext>
          </a:extLst>
        </xdr:cNvPr>
        <xdr:cNvSpPr/>
      </xdr:nvSpPr>
      <xdr:spPr>
        <a:xfrm>
          <a:off x="4584700" y="655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19685</xdr:rowOff>
    </xdr:from>
    <xdr:to>
      <xdr:col>20</xdr:col>
      <xdr:colOff>38100</xdr:colOff>
      <xdr:row>38</xdr:row>
      <xdr:rowOff>121285</xdr:rowOff>
    </xdr:to>
    <xdr:sp macro="" textlink="">
      <xdr:nvSpPr>
        <xdr:cNvPr id="64" name="フローチャート: 判断 63">
          <a:extLst>
            <a:ext uri="{FF2B5EF4-FFF2-40B4-BE49-F238E27FC236}">
              <a16:creationId xmlns:a16="http://schemas.microsoft.com/office/drawing/2014/main" id="{CBD12955-6525-4E90-B7CF-C21261B4F07D}"/>
            </a:ext>
          </a:extLst>
        </xdr:cNvPr>
        <xdr:cNvSpPr/>
      </xdr:nvSpPr>
      <xdr:spPr>
        <a:xfrm>
          <a:off x="3746500" y="6534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17780</xdr:rowOff>
    </xdr:from>
    <xdr:to>
      <xdr:col>15</xdr:col>
      <xdr:colOff>101600</xdr:colOff>
      <xdr:row>38</xdr:row>
      <xdr:rowOff>119380</xdr:rowOff>
    </xdr:to>
    <xdr:sp macro="" textlink="">
      <xdr:nvSpPr>
        <xdr:cNvPr id="65" name="フローチャート: 判断 64">
          <a:extLst>
            <a:ext uri="{FF2B5EF4-FFF2-40B4-BE49-F238E27FC236}">
              <a16:creationId xmlns:a16="http://schemas.microsoft.com/office/drawing/2014/main" id="{8F33EE96-D231-49A8-83DF-948E32D450DD}"/>
            </a:ext>
          </a:extLst>
        </xdr:cNvPr>
        <xdr:cNvSpPr/>
      </xdr:nvSpPr>
      <xdr:spPr>
        <a:xfrm>
          <a:off x="2857500" y="653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6350</xdr:rowOff>
    </xdr:from>
    <xdr:to>
      <xdr:col>10</xdr:col>
      <xdr:colOff>165100</xdr:colOff>
      <xdr:row>38</xdr:row>
      <xdr:rowOff>107950</xdr:rowOff>
    </xdr:to>
    <xdr:sp macro="" textlink="">
      <xdr:nvSpPr>
        <xdr:cNvPr id="66" name="フローチャート: 判断 65">
          <a:extLst>
            <a:ext uri="{FF2B5EF4-FFF2-40B4-BE49-F238E27FC236}">
              <a16:creationId xmlns:a16="http://schemas.microsoft.com/office/drawing/2014/main" id="{D774B9BA-85BC-44F6-9C12-81F7C04968E4}"/>
            </a:ext>
          </a:extLst>
        </xdr:cNvPr>
        <xdr:cNvSpPr/>
      </xdr:nvSpPr>
      <xdr:spPr>
        <a:xfrm>
          <a:off x="1968500" y="652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133985</xdr:rowOff>
    </xdr:from>
    <xdr:to>
      <xdr:col>6</xdr:col>
      <xdr:colOff>38100</xdr:colOff>
      <xdr:row>38</xdr:row>
      <xdr:rowOff>64135</xdr:rowOff>
    </xdr:to>
    <xdr:sp macro="" textlink="">
      <xdr:nvSpPr>
        <xdr:cNvPr id="67" name="フローチャート: 判断 66">
          <a:extLst>
            <a:ext uri="{FF2B5EF4-FFF2-40B4-BE49-F238E27FC236}">
              <a16:creationId xmlns:a16="http://schemas.microsoft.com/office/drawing/2014/main" id="{87E821CE-C972-4CF1-A44C-BFFB88A0E258}"/>
            </a:ext>
          </a:extLst>
        </xdr:cNvPr>
        <xdr:cNvSpPr/>
      </xdr:nvSpPr>
      <xdr:spPr>
        <a:xfrm>
          <a:off x="1079500" y="6477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2A72B305-9E26-4FAC-BB6B-11ED1A9B0EF6}"/>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A29B4BF9-109B-4460-8DFD-239D206EB192}"/>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8001B759-4C79-4076-B5D7-D4984270BC4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62FBF5AA-5B7A-4F4A-AF77-66EDF7D6723A}"/>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D949F57B-460F-4CEB-A7AC-2227E2F5CA14}"/>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33020</xdr:rowOff>
    </xdr:from>
    <xdr:to>
      <xdr:col>24</xdr:col>
      <xdr:colOff>114300</xdr:colOff>
      <xdr:row>37</xdr:row>
      <xdr:rowOff>134620</xdr:rowOff>
    </xdr:to>
    <xdr:sp macro="" textlink="">
      <xdr:nvSpPr>
        <xdr:cNvPr id="73" name="楕円 72">
          <a:extLst>
            <a:ext uri="{FF2B5EF4-FFF2-40B4-BE49-F238E27FC236}">
              <a16:creationId xmlns:a16="http://schemas.microsoft.com/office/drawing/2014/main" id="{30786744-82A3-45AA-BBD8-5434D44C77AD}"/>
            </a:ext>
          </a:extLst>
        </xdr:cNvPr>
        <xdr:cNvSpPr/>
      </xdr:nvSpPr>
      <xdr:spPr>
        <a:xfrm>
          <a:off x="4584700" y="6376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55897</xdr:rowOff>
    </xdr:from>
    <xdr:ext cx="405111" cy="259045"/>
    <xdr:sp macro="" textlink="">
      <xdr:nvSpPr>
        <xdr:cNvPr id="74" name="【道路】&#10;有形固定資産減価償却率該当値テキスト">
          <a:extLst>
            <a:ext uri="{FF2B5EF4-FFF2-40B4-BE49-F238E27FC236}">
              <a16:creationId xmlns:a16="http://schemas.microsoft.com/office/drawing/2014/main" id="{156A11F8-AD23-462B-B7AE-2F87B2095B8B}"/>
            </a:ext>
          </a:extLst>
        </xdr:cNvPr>
        <xdr:cNvSpPr txBox="1"/>
      </xdr:nvSpPr>
      <xdr:spPr>
        <a:xfrm>
          <a:off x="4673600" y="6228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635</xdr:rowOff>
    </xdr:from>
    <xdr:to>
      <xdr:col>20</xdr:col>
      <xdr:colOff>38100</xdr:colOff>
      <xdr:row>37</xdr:row>
      <xdr:rowOff>102235</xdr:rowOff>
    </xdr:to>
    <xdr:sp macro="" textlink="">
      <xdr:nvSpPr>
        <xdr:cNvPr id="75" name="楕円 74">
          <a:extLst>
            <a:ext uri="{FF2B5EF4-FFF2-40B4-BE49-F238E27FC236}">
              <a16:creationId xmlns:a16="http://schemas.microsoft.com/office/drawing/2014/main" id="{7E86BC23-7D51-449D-B03F-D588B8AD2157}"/>
            </a:ext>
          </a:extLst>
        </xdr:cNvPr>
        <xdr:cNvSpPr/>
      </xdr:nvSpPr>
      <xdr:spPr>
        <a:xfrm>
          <a:off x="3746500" y="6344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51435</xdr:rowOff>
    </xdr:from>
    <xdr:to>
      <xdr:col>24</xdr:col>
      <xdr:colOff>63500</xdr:colOff>
      <xdr:row>37</xdr:row>
      <xdr:rowOff>83820</xdr:rowOff>
    </xdr:to>
    <xdr:cxnSp macro="">
      <xdr:nvCxnSpPr>
        <xdr:cNvPr id="76" name="直線コネクタ 75">
          <a:extLst>
            <a:ext uri="{FF2B5EF4-FFF2-40B4-BE49-F238E27FC236}">
              <a16:creationId xmlns:a16="http://schemas.microsoft.com/office/drawing/2014/main" id="{854C4B7E-7BF5-4050-A0BD-2B2B08644F9F}"/>
            </a:ext>
          </a:extLst>
        </xdr:cNvPr>
        <xdr:cNvCxnSpPr/>
      </xdr:nvCxnSpPr>
      <xdr:spPr>
        <a:xfrm>
          <a:off x="3797300" y="6395085"/>
          <a:ext cx="8382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143510</xdr:rowOff>
    </xdr:from>
    <xdr:to>
      <xdr:col>15</xdr:col>
      <xdr:colOff>101600</xdr:colOff>
      <xdr:row>37</xdr:row>
      <xdr:rowOff>73660</xdr:rowOff>
    </xdr:to>
    <xdr:sp macro="" textlink="">
      <xdr:nvSpPr>
        <xdr:cNvPr id="77" name="楕円 76">
          <a:extLst>
            <a:ext uri="{FF2B5EF4-FFF2-40B4-BE49-F238E27FC236}">
              <a16:creationId xmlns:a16="http://schemas.microsoft.com/office/drawing/2014/main" id="{A34A05F6-246B-416D-A4E6-A9ADFDE51D12}"/>
            </a:ext>
          </a:extLst>
        </xdr:cNvPr>
        <xdr:cNvSpPr/>
      </xdr:nvSpPr>
      <xdr:spPr>
        <a:xfrm>
          <a:off x="2857500" y="6315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22860</xdr:rowOff>
    </xdr:from>
    <xdr:to>
      <xdr:col>19</xdr:col>
      <xdr:colOff>177800</xdr:colOff>
      <xdr:row>37</xdr:row>
      <xdr:rowOff>51435</xdr:rowOff>
    </xdr:to>
    <xdr:cxnSp macro="">
      <xdr:nvCxnSpPr>
        <xdr:cNvPr id="78" name="直線コネクタ 77">
          <a:extLst>
            <a:ext uri="{FF2B5EF4-FFF2-40B4-BE49-F238E27FC236}">
              <a16:creationId xmlns:a16="http://schemas.microsoft.com/office/drawing/2014/main" id="{F6E068A6-B667-41D7-A443-68F8B692F0F3}"/>
            </a:ext>
          </a:extLst>
        </xdr:cNvPr>
        <xdr:cNvCxnSpPr/>
      </xdr:nvCxnSpPr>
      <xdr:spPr>
        <a:xfrm>
          <a:off x="2908300" y="6366510"/>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111125</xdr:rowOff>
    </xdr:from>
    <xdr:to>
      <xdr:col>10</xdr:col>
      <xdr:colOff>165100</xdr:colOff>
      <xdr:row>37</xdr:row>
      <xdr:rowOff>41275</xdr:rowOff>
    </xdr:to>
    <xdr:sp macro="" textlink="">
      <xdr:nvSpPr>
        <xdr:cNvPr id="79" name="楕円 78">
          <a:extLst>
            <a:ext uri="{FF2B5EF4-FFF2-40B4-BE49-F238E27FC236}">
              <a16:creationId xmlns:a16="http://schemas.microsoft.com/office/drawing/2014/main" id="{2FCF79B5-B452-4EDD-B0CA-CFAED3C0F6CE}"/>
            </a:ext>
          </a:extLst>
        </xdr:cNvPr>
        <xdr:cNvSpPr/>
      </xdr:nvSpPr>
      <xdr:spPr>
        <a:xfrm>
          <a:off x="1968500" y="6283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161925</xdr:rowOff>
    </xdr:from>
    <xdr:to>
      <xdr:col>15</xdr:col>
      <xdr:colOff>50800</xdr:colOff>
      <xdr:row>37</xdr:row>
      <xdr:rowOff>22860</xdr:rowOff>
    </xdr:to>
    <xdr:cxnSp macro="">
      <xdr:nvCxnSpPr>
        <xdr:cNvPr id="80" name="直線コネクタ 79">
          <a:extLst>
            <a:ext uri="{FF2B5EF4-FFF2-40B4-BE49-F238E27FC236}">
              <a16:creationId xmlns:a16="http://schemas.microsoft.com/office/drawing/2014/main" id="{1585CC2B-65ED-4A3D-9259-F12A8CB4B1F3}"/>
            </a:ext>
          </a:extLst>
        </xdr:cNvPr>
        <xdr:cNvCxnSpPr/>
      </xdr:nvCxnSpPr>
      <xdr:spPr>
        <a:xfrm>
          <a:off x="2019300" y="6334125"/>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76835</xdr:rowOff>
    </xdr:from>
    <xdr:to>
      <xdr:col>6</xdr:col>
      <xdr:colOff>38100</xdr:colOff>
      <xdr:row>37</xdr:row>
      <xdr:rowOff>6985</xdr:rowOff>
    </xdr:to>
    <xdr:sp macro="" textlink="">
      <xdr:nvSpPr>
        <xdr:cNvPr id="81" name="楕円 80">
          <a:extLst>
            <a:ext uri="{FF2B5EF4-FFF2-40B4-BE49-F238E27FC236}">
              <a16:creationId xmlns:a16="http://schemas.microsoft.com/office/drawing/2014/main" id="{050FFF04-6E20-4584-ACA2-1A424DF3C4B6}"/>
            </a:ext>
          </a:extLst>
        </xdr:cNvPr>
        <xdr:cNvSpPr/>
      </xdr:nvSpPr>
      <xdr:spPr>
        <a:xfrm>
          <a:off x="1079500" y="6249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127635</xdr:rowOff>
    </xdr:from>
    <xdr:to>
      <xdr:col>10</xdr:col>
      <xdr:colOff>114300</xdr:colOff>
      <xdr:row>36</xdr:row>
      <xdr:rowOff>161925</xdr:rowOff>
    </xdr:to>
    <xdr:cxnSp macro="">
      <xdr:nvCxnSpPr>
        <xdr:cNvPr id="82" name="直線コネクタ 81">
          <a:extLst>
            <a:ext uri="{FF2B5EF4-FFF2-40B4-BE49-F238E27FC236}">
              <a16:creationId xmlns:a16="http://schemas.microsoft.com/office/drawing/2014/main" id="{C9F69A1A-FC81-44E9-A6E2-0061CD6CD132}"/>
            </a:ext>
          </a:extLst>
        </xdr:cNvPr>
        <xdr:cNvCxnSpPr/>
      </xdr:nvCxnSpPr>
      <xdr:spPr>
        <a:xfrm>
          <a:off x="1130300" y="6299835"/>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112412</xdr:rowOff>
    </xdr:from>
    <xdr:ext cx="405111" cy="259045"/>
    <xdr:sp macro="" textlink="">
      <xdr:nvSpPr>
        <xdr:cNvPr id="83" name="n_1aveValue【道路】&#10;有形固定資産減価償却率">
          <a:extLst>
            <a:ext uri="{FF2B5EF4-FFF2-40B4-BE49-F238E27FC236}">
              <a16:creationId xmlns:a16="http://schemas.microsoft.com/office/drawing/2014/main" id="{AFA905F9-84C1-4DC6-A7EA-742C8F9ECEEC}"/>
            </a:ext>
          </a:extLst>
        </xdr:cNvPr>
        <xdr:cNvSpPr txBox="1"/>
      </xdr:nvSpPr>
      <xdr:spPr>
        <a:xfrm>
          <a:off x="3582044" y="6627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110507</xdr:rowOff>
    </xdr:from>
    <xdr:ext cx="405111" cy="259045"/>
    <xdr:sp macro="" textlink="">
      <xdr:nvSpPr>
        <xdr:cNvPr id="84" name="n_2aveValue【道路】&#10;有形固定資産減価償却率">
          <a:extLst>
            <a:ext uri="{FF2B5EF4-FFF2-40B4-BE49-F238E27FC236}">
              <a16:creationId xmlns:a16="http://schemas.microsoft.com/office/drawing/2014/main" id="{5A2402D8-29C5-4730-9A99-DB8138D92D58}"/>
            </a:ext>
          </a:extLst>
        </xdr:cNvPr>
        <xdr:cNvSpPr txBox="1"/>
      </xdr:nvSpPr>
      <xdr:spPr>
        <a:xfrm>
          <a:off x="2705744" y="6625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99077</xdr:rowOff>
    </xdr:from>
    <xdr:ext cx="405111" cy="259045"/>
    <xdr:sp macro="" textlink="">
      <xdr:nvSpPr>
        <xdr:cNvPr id="85" name="n_3aveValue【道路】&#10;有形固定資産減価償却率">
          <a:extLst>
            <a:ext uri="{FF2B5EF4-FFF2-40B4-BE49-F238E27FC236}">
              <a16:creationId xmlns:a16="http://schemas.microsoft.com/office/drawing/2014/main" id="{03EF0961-4004-4502-91CC-4AC69451CCC1}"/>
            </a:ext>
          </a:extLst>
        </xdr:cNvPr>
        <xdr:cNvSpPr txBox="1"/>
      </xdr:nvSpPr>
      <xdr:spPr>
        <a:xfrm>
          <a:off x="1816744" y="6614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55262</xdr:rowOff>
    </xdr:from>
    <xdr:ext cx="405111" cy="259045"/>
    <xdr:sp macro="" textlink="">
      <xdr:nvSpPr>
        <xdr:cNvPr id="86" name="n_4aveValue【道路】&#10;有形固定資産減価償却率">
          <a:extLst>
            <a:ext uri="{FF2B5EF4-FFF2-40B4-BE49-F238E27FC236}">
              <a16:creationId xmlns:a16="http://schemas.microsoft.com/office/drawing/2014/main" id="{34F1EF70-4834-47A5-8888-4265CC34BFF4}"/>
            </a:ext>
          </a:extLst>
        </xdr:cNvPr>
        <xdr:cNvSpPr txBox="1"/>
      </xdr:nvSpPr>
      <xdr:spPr>
        <a:xfrm>
          <a:off x="927744" y="6570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118762</xdr:rowOff>
    </xdr:from>
    <xdr:ext cx="405111" cy="259045"/>
    <xdr:sp macro="" textlink="">
      <xdr:nvSpPr>
        <xdr:cNvPr id="87" name="n_1mainValue【道路】&#10;有形固定資産減価償却率">
          <a:extLst>
            <a:ext uri="{FF2B5EF4-FFF2-40B4-BE49-F238E27FC236}">
              <a16:creationId xmlns:a16="http://schemas.microsoft.com/office/drawing/2014/main" id="{21FD0752-AFDF-40FE-9C6D-07B7B750F1C4}"/>
            </a:ext>
          </a:extLst>
        </xdr:cNvPr>
        <xdr:cNvSpPr txBox="1"/>
      </xdr:nvSpPr>
      <xdr:spPr>
        <a:xfrm>
          <a:off x="3582044" y="6119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90187</xdr:rowOff>
    </xdr:from>
    <xdr:ext cx="405111" cy="259045"/>
    <xdr:sp macro="" textlink="">
      <xdr:nvSpPr>
        <xdr:cNvPr id="88" name="n_2mainValue【道路】&#10;有形固定資産減価償却率">
          <a:extLst>
            <a:ext uri="{FF2B5EF4-FFF2-40B4-BE49-F238E27FC236}">
              <a16:creationId xmlns:a16="http://schemas.microsoft.com/office/drawing/2014/main" id="{D0ECFE53-D33D-41C5-BF35-6052BC03A0F5}"/>
            </a:ext>
          </a:extLst>
        </xdr:cNvPr>
        <xdr:cNvSpPr txBox="1"/>
      </xdr:nvSpPr>
      <xdr:spPr>
        <a:xfrm>
          <a:off x="2705744" y="6090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57802</xdr:rowOff>
    </xdr:from>
    <xdr:ext cx="405111" cy="259045"/>
    <xdr:sp macro="" textlink="">
      <xdr:nvSpPr>
        <xdr:cNvPr id="89" name="n_3mainValue【道路】&#10;有形固定資産減価償却率">
          <a:extLst>
            <a:ext uri="{FF2B5EF4-FFF2-40B4-BE49-F238E27FC236}">
              <a16:creationId xmlns:a16="http://schemas.microsoft.com/office/drawing/2014/main" id="{E33F4B6E-0B7D-4F5E-86DF-E02899DEBB8D}"/>
            </a:ext>
          </a:extLst>
        </xdr:cNvPr>
        <xdr:cNvSpPr txBox="1"/>
      </xdr:nvSpPr>
      <xdr:spPr>
        <a:xfrm>
          <a:off x="1816744" y="6058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23512</xdr:rowOff>
    </xdr:from>
    <xdr:ext cx="405111" cy="259045"/>
    <xdr:sp macro="" textlink="">
      <xdr:nvSpPr>
        <xdr:cNvPr id="90" name="n_4mainValue【道路】&#10;有形固定資産減価償却率">
          <a:extLst>
            <a:ext uri="{FF2B5EF4-FFF2-40B4-BE49-F238E27FC236}">
              <a16:creationId xmlns:a16="http://schemas.microsoft.com/office/drawing/2014/main" id="{B3AC51B1-00C1-46FF-A8D4-B5D48B69730C}"/>
            </a:ext>
          </a:extLst>
        </xdr:cNvPr>
        <xdr:cNvSpPr txBox="1"/>
      </xdr:nvSpPr>
      <xdr:spPr>
        <a:xfrm>
          <a:off x="927744" y="6024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12B70991-3F31-4DBF-80BE-0FE8DFBA77DE}"/>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20529710-B9F8-4D90-A15F-908238D692DE}"/>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A4D88EDE-7290-486F-8772-4C0D74551F88}"/>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0703F170-1BE3-4969-95CE-0CA8E2CEB3A2}"/>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5853B55D-0F7F-4BB1-A5C7-40205B7A5C46}"/>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349E8F12-7079-4B24-A5B8-A4B6E58DCCB4}"/>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6CEE9EAD-F648-46DD-BB87-B150B6809BA1}"/>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DAD012EA-ACD4-4E30-ADB7-1ACC1DD72E86}"/>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E831DAFD-86F6-4E57-874B-254E75C626DB}"/>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543D2D8C-66FF-4CD8-91F8-CF06689EA656}"/>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4CC33A1C-7F86-4840-AF5A-3485BC2E5965}"/>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9DC77455-DBE8-4C79-9A96-72B5A6AC90C4}"/>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29DA31B1-3C4B-4523-AFBA-E6A9EF806BE9}"/>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4" name="テキスト ボックス 103">
          <a:extLst>
            <a:ext uri="{FF2B5EF4-FFF2-40B4-BE49-F238E27FC236}">
              <a16:creationId xmlns:a16="http://schemas.microsoft.com/office/drawing/2014/main" id="{FD1BBB59-2893-486A-B7EA-181F119993CD}"/>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40925E16-B079-4007-9197-6DC47BE68DF8}"/>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6" name="テキスト ボックス 105">
          <a:extLst>
            <a:ext uri="{FF2B5EF4-FFF2-40B4-BE49-F238E27FC236}">
              <a16:creationId xmlns:a16="http://schemas.microsoft.com/office/drawing/2014/main" id="{BB5B1F87-D663-4C96-938F-C8702C9C5167}"/>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2F11CD19-5EE6-4001-A0CD-76CA4F3032A3}"/>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8" name="テキスト ボックス 107">
          <a:extLst>
            <a:ext uri="{FF2B5EF4-FFF2-40B4-BE49-F238E27FC236}">
              <a16:creationId xmlns:a16="http://schemas.microsoft.com/office/drawing/2014/main" id="{63DB50CB-DFE0-4050-B0FC-143766F75172}"/>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B0E61FA9-25B6-401E-A189-19FD0F31352C}"/>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10" name="テキスト ボックス 109">
          <a:extLst>
            <a:ext uri="{FF2B5EF4-FFF2-40B4-BE49-F238E27FC236}">
              <a16:creationId xmlns:a16="http://schemas.microsoft.com/office/drawing/2014/main" id="{76AF9637-B157-4FA6-988D-3610F5F0B81C}"/>
            </a:ext>
          </a:extLst>
        </xdr:cNvPr>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11E19281-7070-4DD7-82E0-1F1E1DF95516}"/>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2" name="テキスト ボックス 111">
          <a:extLst>
            <a:ext uri="{FF2B5EF4-FFF2-40B4-BE49-F238E27FC236}">
              <a16:creationId xmlns:a16="http://schemas.microsoft.com/office/drawing/2014/main" id="{454C27C7-9F83-49FF-BE2A-A05AB7DBC996}"/>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663DD12B-D08A-4D30-8C15-B50B5192630B}"/>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32</xdr:row>
      <xdr:rowOff>127387</xdr:rowOff>
    </xdr:from>
    <xdr:to>
      <xdr:col>54</xdr:col>
      <xdr:colOff>189865</xdr:colOff>
      <xdr:row>42</xdr:row>
      <xdr:rowOff>28766</xdr:rowOff>
    </xdr:to>
    <xdr:cxnSp macro="">
      <xdr:nvCxnSpPr>
        <xdr:cNvPr id="114" name="直線コネクタ 113">
          <a:extLst>
            <a:ext uri="{FF2B5EF4-FFF2-40B4-BE49-F238E27FC236}">
              <a16:creationId xmlns:a16="http://schemas.microsoft.com/office/drawing/2014/main" id="{112F2FA5-CC4F-4F3B-A932-CD5241F555F4}"/>
            </a:ext>
          </a:extLst>
        </xdr:cNvPr>
        <xdr:cNvCxnSpPr/>
      </xdr:nvCxnSpPr>
      <xdr:spPr>
        <a:xfrm flipV="1">
          <a:off x="10476865" y="5613787"/>
          <a:ext cx="0" cy="16158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32593</xdr:rowOff>
    </xdr:from>
    <xdr:ext cx="469744" cy="259045"/>
    <xdr:sp macro="" textlink="">
      <xdr:nvSpPr>
        <xdr:cNvPr id="115" name="【道路】&#10;一人当たり延長最小値テキスト">
          <a:extLst>
            <a:ext uri="{FF2B5EF4-FFF2-40B4-BE49-F238E27FC236}">
              <a16:creationId xmlns:a16="http://schemas.microsoft.com/office/drawing/2014/main" id="{C26D5658-929C-418A-94B5-6DEDE22147FD}"/>
            </a:ext>
          </a:extLst>
        </xdr:cNvPr>
        <xdr:cNvSpPr txBox="1"/>
      </xdr:nvSpPr>
      <xdr:spPr>
        <a:xfrm>
          <a:off x="10515600" y="72334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28766</xdr:rowOff>
    </xdr:from>
    <xdr:to>
      <xdr:col>55</xdr:col>
      <xdr:colOff>88900</xdr:colOff>
      <xdr:row>42</xdr:row>
      <xdr:rowOff>28766</xdr:rowOff>
    </xdr:to>
    <xdr:cxnSp macro="">
      <xdr:nvCxnSpPr>
        <xdr:cNvPr id="116" name="直線コネクタ 115">
          <a:extLst>
            <a:ext uri="{FF2B5EF4-FFF2-40B4-BE49-F238E27FC236}">
              <a16:creationId xmlns:a16="http://schemas.microsoft.com/office/drawing/2014/main" id="{19F23F6B-23FE-41E5-B9E8-F46B65DF0ABA}"/>
            </a:ext>
          </a:extLst>
        </xdr:cNvPr>
        <xdr:cNvCxnSpPr/>
      </xdr:nvCxnSpPr>
      <xdr:spPr>
        <a:xfrm>
          <a:off x="10388600" y="72296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74064</xdr:rowOff>
    </xdr:from>
    <xdr:ext cx="534377" cy="259045"/>
    <xdr:sp macro="" textlink="">
      <xdr:nvSpPr>
        <xdr:cNvPr id="117" name="【道路】&#10;一人当たり延長最大値テキスト">
          <a:extLst>
            <a:ext uri="{FF2B5EF4-FFF2-40B4-BE49-F238E27FC236}">
              <a16:creationId xmlns:a16="http://schemas.microsoft.com/office/drawing/2014/main" id="{52BCFB66-6DBD-4C0C-9D4D-61A9B475D1CD}"/>
            </a:ext>
          </a:extLst>
        </xdr:cNvPr>
        <xdr:cNvSpPr txBox="1"/>
      </xdr:nvSpPr>
      <xdr:spPr>
        <a:xfrm>
          <a:off x="10515600" y="53890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85.313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32</xdr:row>
      <xdr:rowOff>127387</xdr:rowOff>
    </xdr:from>
    <xdr:to>
      <xdr:col>55</xdr:col>
      <xdr:colOff>88900</xdr:colOff>
      <xdr:row>32</xdr:row>
      <xdr:rowOff>127387</xdr:rowOff>
    </xdr:to>
    <xdr:cxnSp macro="">
      <xdr:nvCxnSpPr>
        <xdr:cNvPr id="118" name="直線コネクタ 117">
          <a:extLst>
            <a:ext uri="{FF2B5EF4-FFF2-40B4-BE49-F238E27FC236}">
              <a16:creationId xmlns:a16="http://schemas.microsoft.com/office/drawing/2014/main" id="{BCD2C340-D8B2-4857-BF13-3ED6778BFDB0}"/>
            </a:ext>
          </a:extLst>
        </xdr:cNvPr>
        <xdr:cNvCxnSpPr/>
      </xdr:nvCxnSpPr>
      <xdr:spPr>
        <a:xfrm>
          <a:off x="10388600" y="56137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161072</xdr:rowOff>
    </xdr:from>
    <xdr:ext cx="534377" cy="259045"/>
    <xdr:sp macro="" textlink="">
      <xdr:nvSpPr>
        <xdr:cNvPr id="119" name="【道路】&#10;一人当たり延長平均値テキスト">
          <a:extLst>
            <a:ext uri="{FF2B5EF4-FFF2-40B4-BE49-F238E27FC236}">
              <a16:creationId xmlns:a16="http://schemas.microsoft.com/office/drawing/2014/main" id="{4FBBC5AB-D8D6-4003-A6DD-CDA0381061DC}"/>
            </a:ext>
          </a:extLst>
        </xdr:cNvPr>
        <xdr:cNvSpPr txBox="1"/>
      </xdr:nvSpPr>
      <xdr:spPr>
        <a:xfrm>
          <a:off x="10515600" y="65047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138195</xdr:rowOff>
    </xdr:from>
    <xdr:to>
      <xdr:col>55</xdr:col>
      <xdr:colOff>50800</xdr:colOff>
      <xdr:row>39</xdr:row>
      <xdr:rowOff>68345</xdr:rowOff>
    </xdr:to>
    <xdr:sp macro="" textlink="">
      <xdr:nvSpPr>
        <xdr:cNvPr id="120" name="フローチャート: 判断 119">
          <a:extLst>
            <a:ext uri="{FF2B5EF4-FFF2-40B4-BE49-F238E27FC236}">
              <a16:creationId xmlns:a16="http://schemas.microsoft.com/office/drawing/2014/main" id="{5249E505-D803-438D-9726-ECF4BF581652}"/>
            </a:ext>
          </a:extLst>
        </xdr:cNvPr>
        <xdr:cNvSpPr/>
      </xdr:nvSpPr>
      <xdr:spPr>
        <a:xfrm>
          <a:off x="10426700" y="6653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142481</xdr:rowOff>
    </xdr:from>
    <xdr:to>
      <xdr:col>50</xdr:col>
      <xdr:colOff>165100</xdr:colOff>
      <xdr:row>39</xdr:row>
      <xdr:rowOff>72631</xdr:rowOff>
    </xdr:to>
    <xdr:sp macro="" textlink="">
      <xdr:nvSpPr>
        <xdr:cNvPr id="121" name="フローチャート: 判断 120">
          <a:extLst>
            <a:ext uri="{FF2B5EF4-FFF2-40B4-BE49-F238E27FC236}">
              <a16:creationId xmlns:a16="http://schemas.microsoft.com/office/drawing/2014/main" id="{BFD997C3-61CB-465A-99C6-BC3A54647404}"/>
            </a:ext>
          </a:extLst>
        </xdr:cNvPr>
        <xdr:cNvSpPr/>
      </xdr:nvSpPr>
      <xdr:spPr>
        <a:xfrm>
          <a:off x="9588500" y="6657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149778</xdr:rowOff>
    </xdr:from>
    <xdr:to>
      <xdr:col>46</xdr:col>
      <xdr:colOff>38100</xdr:colOff>
      <xdr:row>39</xdr:row>
      <xdr:rowOff>79928</xdr:rowOff>
    </xdr:to>
    <xdr:sp macro="" textlink="">
      <xdr:nvSpPr>
        <xdr:cNvPr id="122" name="フローチャート: 判断 121">
          <a:extLst>
            <a:ext uri="{FF2B5EF4-FFF2-40B4-BE49-F238E27FC236}">
              <a16:creationId xmlns:a16="http://schemas.microsoft.com/office/drawing/2014/main" id="{A96429ED-2F02-48C5-B965-57EA5F392FE1}"/>
            </a:ext>
          </a:extLst>
        </xdr:cNvPr>
        <xdr:cNvSpPr/>
      </xdr:nvSpPr>
      <xdr:spPr>
        <a:xfrm>
          <a:off x="8699500" y="66648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163113</xdr:rowOff>
    </xdr:from>
    <xdr:to>
      <xdr:col>41</xdr:col>
      <xdr:colOff>101600</xdr:colOff>
      <xdr:row>39</xdr:row>
      <xdr:rowOff>93263</xdr:rowOff>
    </xdr:to>
    <xdr:sp macro="" textlink="">
      <xdr:nvSpPr>
        <xdr:cNvPr id="123" name="フローチャート: 判断 122">
          <a:extLst>
            <a:ext uri="{FF2B5EF4-FFF2-40B4-BE49-F238E27FC236}">
              <a16:creationId xmlns:a16="http://schemas.microsoft.com/office/drawing/2014/main" id="{74A81EEA-351A-4069-8CEE-BE339149B5C5}"/>
            </a:ext>
          </a:extLst>
        </xdr:cNvPr>
        <xdr:cNvSpPr/>
      </xdr:nvSpPr>
      <xdr:spPr>
        <a:xfrm>
          <a:off x="7810500" y="66782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21457</xdr:rowOff>
    </xdr:from>
    <xdr:to>
      <xdr:col>36</xdr:col>
      <xdr:colOff>165100</xdr:colOff>
      <xdr:row>39</xdr:row>
      <xdr:rowOff>123057</xdr:rowOff>
    </xdr:to>
    <xdr:sp macro="" textlink="">
      <xdr:nvSpPr>
        <xdr:cNvPr id="124" name="フローチャート: 判断 123">
          <a:extLst>
            <a:ext uri="{FF2B5EF4-FFF2-40B4-BE49-F238E27FC236}">
              <a16:creationId xmlns:a16="http://schemas.microsoft.com/office/drawing/2014/main" id="{C7DB257E-9FDE-412F-B5CF-E4A3B859C893}"/>
            </a:ext>
          </a:extLst>
        </xdr:cNvPr>
        <xdr:cNvSpPr/>
      </xdr:nvSpPr>
      <xdr:spPr>
        <a:xfrm>
          <a:off x="6921500" y="6708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E98EE713-C85F-47FD-B8FF-5213E4B2B019}"/>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CFF6D575-C9D6-40C9-8FC4-C5ADD3BCA97F}"/>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9FD919A8-9869-477D-95EC-6311B91082F6}"/>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E5C34E72-2F29-42A1-9DF5-F0EC8641E479}"/>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D94FD61D-5F9E-4396-9FCE-2E358FB27AE7}"/>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10065</xdr:rowOff>
    </xdr:from>
    <xdr:to>
      <xdr:col>55</xdr:col>
      <xdr:colOff>50800</xdr:colOff>
      <xdr:row>39</xdr:row>
      <xdr:rowOff>111665</xdr:rowOff>
    </xdr:to>
    <xdr:sp macro="" textlink="">
      <xdr:nvSpPr>
        <xdr:cNvPr id="130" name="楕円 129">
          <a:extLst>
            <a:ext uri="{FF2B5EF4-FFF2-40B4-BE49-F238E27FC236}">
              <a16:creationId xmlns:a16="http://schemas.microsoft.com/office/drawing/2014/main" id="{BE26A98A-89B3-4E0B-8EDB-EAFFA4D52172}"/>
            </a:ext>
          </a:extLst>
        </xdr:cNvPr>
        <xdr:cNvSpPr/>
      </xdr:nvSpPr>
      <xdr:spPr>
        <a:xfrm>
          <a:off x="10426700" y="6696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159942</xdr:rowOff>
    </xdr:from>
    <xdr:ext cx="534377" cy="259045"/>
    <xdr:sp macro="" textlink="">
      <xdr:nvSpPr>
        <xdr:cNvPr id="131" name="【道路】&#10;一人当たり延長該当値テキスト">
          <a:extLst>
            <a:ext uri="{FF2B5EF4-FFF2-40B4-BE49-F238E27FC236}">
              <a16:creationId xmlns:a16="http://schemas.microsoft.com/office/drawing/2014/main" id="{D8EC0807-1AEF-4F44-B56E-8130AB7A8FA1}"/>
            </a:ext>
          </a:extLst>
        </xdr:cNvPr>
        <xdr:cNvSpPr txBox="1"/>
      </xdr:nvSpPr>
      <xdr:spPr>
        <a:xfrm>
          <a:off x="10515600" y="66750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24123</xdr:rowOff>
    </xdr:from>
    <xdr:to>
      <xdr:col>50</xdr:col>
      <xdr:colOff>165100</xdr:colOff>
      <xdr:row>39</xdr:row>
      <xdr:rowOff>125723</xdr:rowOff>
    </xdr:to>
    <xdr:sp macro="" textlink="">
      <xdr:nvSpPr>
        <xdr:cNvPr id="132" name="楕円 131">
          <a:extLst>
            <a:ext uri="{FF2B5EF4-FFF2-40B4-BE49-F238E27FC236}">
              <a16:creationId xmlns:a16="http://schemas.microsoft.com/office/drawing/2014/main" id="{4B502E8B-175C-45E0-BB1D-3A74427C4797}"/>
            </a:ext>
          </a:extLst>
        </xdr:cNvPr>
        <xdr:cNvSpPr/>
      </xdr:nvSpPr>
      <xdr:spPr>
        <a:xfrm>
          <a:off x="9588500" y="6710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60865</xdr:rowOff>
    </xdr:from>
    <xdr:to>
      <xdr:col>55</xdr:col>
      <xdr:colOff>0</xdr:colOff>
      <xdr:row>39</xdr:row>
      <xdr:rowOff>74923</xdr:rowOff>
    </xdr:to>
    <xdr:cxnSp macro="">
      <xdr:nvCxnSpPr>
        <xdr:cNvPr id="133" name="直線コネクタ 132">
          <a:extLst>
            <a:ext uri="{FF2B5EF4-FFF2-40B4-BE49-F238E27FC236}">
              <a16:creationId xmlns:a16="http://schemas.microsoft.com/office/drawing/2014/main" id="{867DC02C-F9B6-4944-A916-C6F498419050}"/>
            </a:ext>
          </a:extLst>
        </xdr:cNvPr>
        <xdr:cNvCxnSpPr/>
      </xdr:nvCxnSpPr>
      <xdr:spPr>
        <a:xfrm flipV="1">
          <a:off x="9639300" y="6747415"/>
          <a:ext cx="838200" cy="140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38106</xdr:rowOff>
    </xdr:from>
    <xdr:to>
      <xdr:col>46</xdr:col>
      <xdr:colOff>38100</xdr:colOff>
      <xdr:row>39</xdr:row>
      <xdr:rowOff>139706</xdr:rowOff>
    </xdr:to>
    <xdr:sp macro="" textlink="">
      <xdr:nvSpPr>
        <xdr:cNvPr id="134" name="楕円 133">
          <a:extLst>
            <a:ext uri="{FF2B5EF4-FFF2-40B4-BE49-F238E27FC236}">
              <a16:creationId xmlns:a16="http://schemas.microsoft.com/office/drawing/2014/main" id="{C84E02C2-22E4-4F0B-B801-8A5E993FBD35}"/>
            </a:ext>
          </a:extLst>
        </xdr:cNvPr>
        <xdr:cNvSpPr/>
      </xdr:nvSpPr>
      <xdr:spPr>
        <a:xfrm>
          <a:off x="8699500" y="6724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74923</xdr:rowOff>
    </xdr:from>
    <xdr:to>
      <xdr:col>50</xdr:col>
      <xdr:colOff>114300</xdr:colOff>
      <xdr:row>39</xdr:row>
      <xdr:rowOff>88906</xdr:rowOff>
    </xdr:to>
    <xdr:cxnSp macro="">
      <xdr:nvCxnSpPr>
        <xdr:cNvPr id="135" name="直線コネクタ 134">
          <a:extLst>
            <a:ext uri="{FF2B5EF4-FFF2-40B4-BE49-F238E27FC236}">
              <a16:creationId xmlns:a16="http://schemas.microsoft.com/office/drawing/2014/main" id="{47167062-4F37-4064-A256-F51FA3109744}"/>
            </a:ext>
          </a:extLst>
        </xdr:cNvPr>
        <xdr:cNvCxnSpPr/>
      </xdr:nvCxnSpPr>
      <xdr:spPr>
        <a:xfrm flipV="1">
          <a:off x="8750300" y="6761473"/>
          <a:ext cx="889000" cy="139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49650</xdr:rowOff>
    </xdr:from>
    <xdr:to>
      <xdr:col>41</xdr:col>
      <xdr:colOff>101600</xdr:colOff>
      <xdr:row>39</xdr:row>
      <xdr:rowOff>151250</xdr:rowOff>
    </xdr:to>
    <xdr:sp macro="" textlink="">
      <xdr:nvSpPr>
        <xdr:cNvPr id="136" name="楕円 135">
          <a:extLst>
            <a:ext uri="{FF2B5EF4-FFF2-40B4-BE49-F238E27FC236}">
              <a16:creationId xmlns:a16="http://schemas.microsoft.com/office/drawing/2014/main" id="{B91A1B3A-6220-46B3-9942-E17E43D56BC1}"/>
            </a:ext>
          </a:extLst>
        </xdr:cNvPr>
        <xdr:cNvSpPr/>
      </xdr:nvSpPr>
      <xdr:spPr>
        <a:xfrm>
          <a:off x="7810500" y="673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88906</xdr:rowOff>
    </xdr:from>
    <xdr:to>
      <xdr:col>45</xdr:col>
      <xdr:colOff>177800</xdr:colOff>
      <xdr:row>39</xdr:row>
      <xdr:rowOff>100450</xdr:rowOff>
    </xdr:to>
    <xdr:cxnSp macro="">
      <xdr:nvCxnSpPr>
        <xdr:cNvPr id="137" name="直線コネクタ 136">
          <a:extLst>
            <a:ext uri="{FF2B5EF4-FFF2-40B4-BE49-F238E27FC236}">
              <a16:creationId xmlns:a16="http://schemas.microsoft.com/office/drawing/2014/main" id="{AADEAD44-B9EA-40BC-838A-D8D9451D1CED}"/>
            </a:ext>
          </a:extLst>
        </xdr:cNvPr>
        <xdr:cNvCxnSpPr/>
      </xdr:nvCxnSpPr>
      <xdr:spPr>
        <a:xfrm flipV="1">
          <a:off x="7861300" y="6775456"/>
          <a:ext cx="889000" cy="11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60052</xdr:rowOff>
    </xdr:from>
    <xdr:to>
      <xdr:col>36</xdr:col>
      <xdr:colOff>165100</xdr:colOff>
      <xdr:row>39</xdr:row>
      <xdr:rowOff>161652</xdr:rowOff>
    </xdr:to>
    <xdr:sp macro="" textlink="">
      <xdr:nvSpPr>
        <xdr:cNvPr id="138" name="楕円 137">
          <a:extLst>
            <a:ext uri="{FF2B5EF4-FFF2-40B4-BE49-F238E27FC236}">
              <a16:creationId xmlns:a16="http://schemas.microsoft.com/office/drawing/2014/main" id="{22A022E9-37C3-477F-8565-E1EA9E932AAB}"/>
            </a:ext>
          </a:extLst>
        </xdr:cNvPr>
        <xdr:cNvSpPr/>
      </xdr:nvSpPr>
      <xdr:spPr>
        <a:xfrm>
          <a:off x="6921500" y="67466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100450</xdr:rowOff>
    </xdr:from>
    <xdr:to>
      <xdr:col>41</xdr:col>
      <xdr:colOff>50800</xdr:colOff>
      <xdr:row>39</xdr:row>
      <xdr:rowOff>110852</xdr:rowOff>
    </xdr:to>
    <xdr:cxnSp macro="">
      <xdr:nvCxnSpPr>
        <xdr:cNvPr id="139" name="直線コネクタ 138">
          <a:extLst>
            <a:ext uri="{FF2B5EF4-FFF2-40B4-BE49-F238E27FC236}">
              <a16:creationId xmlns:a16="http://schemas.microsoft.com/office/drawing/2014/main" id="{E5D69000-5373-437B-9783-1C82E312FD1A}"/>
            </a:ext>
          </a:extLst>
        </xdr:cNvPr>
        <xdr:cNvCxnSpPr/>
      </xdr:nvCxnSpPr>
      <xdr:spPr>
        <a:xfrm flipV="1">
          <a:off x="6972300" y="6787000"/>
          <a:ext cx="889000" cy="104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37</xdr:row>
      <xdr:rowOff>89158</xdr:rowOff>
    </xdr:from>
    <xdr:ext cx="534377" cy="259045"/>
    <xdr:sp macro="" textlink="">
      <xdr:nvSpPr>
        <xdr:cNvPr id="140" name="n_1aveValue【道路】&#10;一人当たり延長">
          <a:extLst>
            <a:ext uri="{FF2B5EF4-FFF2-40B4-BE49-F238E27FC236}">
              <a16:creationId xmlns:a16="http://schemas.microsoft.com/office/drawing/2014/main" id="{D0D22DFA-8F87-4C4C-9B2C-450E692FEE7B}"/>
            </a:ext>
          </a:extLst>
        </xdr:cNvPr>
        <xdr:cNvSpPr txBox="1"/>
      </xdr:nvSpPr>
      <xdr:spPr>
        <a:xfrm>
          <a:off x="9359411" y="64328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96454</xdr:rowOff>
    </xdr:from>
    <xdr:ext cx="534377" cy="259045"/>
    <xdr:sp macro="" textlink="">
      <xdr:nvSpPr>
        <xdr:cNvPr id="141" name="n_2aveValue【道路】&#10;一人当たり延長">
          <a:extLst>
            <a:ext uri="{FF2B5EF4-FFF2-40B4-BE49-F238E27FC236}">
              <a16:creationId xmlns:a16="http://schemas.microsoft.com/office/drawing/2014/main" id="{56DC3896-F4A1-4022-82AC-5CDCD440E5E1}"/>
            </a:ext>
          </a:extLst>
        </xdr:cNvPr>
        <xdr:cNvSpPr txBox="1"/>
      </xdr:nvSpPr>
      <xdr:spPr>
        <a:xfrm>
          <a:off x="8483111" y="64401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109790</xdr:rowOff>
    </xdr:from>
    <xdr:ext cx="534377" cy="259045"/>
    <xdr:sp macro="" textlink="">
      <xdr:nvSpPr>
        <xdr:cNvPr id="142" name="n_3aveValue【道路】&#10;一人当たり延長">
          <a:extLst>
            <a:ext uri="{FF2B5EF4-FFF2-40B4-BE49-F238E27FC236}">
              <a16:creationId xmlns:a16="http://schemas.microsoft.com/office/drawing/2014/main" id="{2B0D416E-21EE-4E64-A187-6F1E88FFDC2A}"/>
            </a:ext>
          </a:extLst>
        </xdr:cNvPr>
        <xdr:cNvSpPr txBox="1"/>
      </xdr:nvSpPr>
      <xdr:spPr>
        <a:xfrm>
          <a:off x="7594111" y="64534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139584</xdr:rowOff>
    </xdr:from>
    <xdr:ext cx="534377" cy="259045"/>
    <xdr:sp macro="" textlink="">
      <xdr:nvSpPr>
        <xdr:cNvPr id="143" name="n_4aveValue【道路】&#10;一人当たり延長">
          <a:extLst>
            <a:ext uri="{FF2B5EF4-FFF2-40B4-BE49-F238E27FC236}">
              <a16:creationId xmlns:a16="http://schemas.microsoft.com/office/drawing/2014/main" id="{4257B539-9B64-47D0-BED3-1EB6526EBE2E}"/>
            </a:ext>
          </a:extLst>
        </xdr:cNvPr>
        <xdr:cNvSpPr txBox="1"/>
      </xdr:nvSpPr>
      <xdr:spPr>
        <a:xfrm>
          <a:off x="6705111" y="64832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39</xdr:row>
      <xdr:rowOff>116850</xdr:rowOff>
    </xdr:from>
    <xdr:ext cx="534377" cy="259045"/>
    <xdr:sp macro="" textlink="">
      <xdr:nvSpPr>
        <xdr:cNvPr id="144" name="n_1mainValue【道路】&#10;一人当たり延長">
          <a:extLst>
            <a:ext uri="{FF2B5EF4-FFF2-40B4-BE49-F238E27FC236}">
              <a16:creationId xmlns:a16="http://schemas.microsoft.com/office/drawing/2014/main" id="{F68B0974-6C5D-42BC-9870-4047CF01A1E2}"/>
            </a:ext>
          </a:extLst>
        </xdr:cNvPr>
        <xdr:cNvSpPr txBox="1"/>
      </xdr:nvSpPr>
      <xdr:spPr>
        <a:xfrm>
          <a:off x="9359411" y="68034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130833</xdr:rowOff>
    </xdr:from>
    <xdr:ext cx="534377" cy="259045"/>
    <xdr:sp macro="" textlink="">
      <xdr:nvSpPr>
        <xdr:cNvPr id="145" name="n_2mainValue【道路】&#10;一人当たり延長">
          <a:extLst>
            <a:ext uri="{FF2B5EF4-FFF2-40B4-BE49-F238E27FC236}">
              <a16:creationId xmlns:a16="http://schemas.microsoft.com/office/drawing/2014/main" id="{2FCBAD36-78DD-491F-8A20-11CB45695BA4}"/>
            </a:ext>
          </a:extLst>
        </xdr:cNvPr>
        <xdr:cNvSpPr txBox="1"/>
      </xdr:nvSpPr>
      <xdr:spPr>
        <a:xfrm>
          <a:off x="8483111" y="68173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142377</xdr:rowOff>
    </xdr:from>
    <xdr:ext cx="534377" cy="259045"/>
    <xdr:sp macro="" textlink="">
      <xdr:nvSpPr>
        <xdr:cNvPr id="146" name="n_3mainValue【道路】&#10;一人当たり延長">
          <a:extLst>
            <a:ext uri="{FF2B5EF4-FFF2-40B4-BE49-F238E27FC236}">
              <a16:creationId xmlns:a16="http://schemas.microsoft.com/office/drawing/2014/main" id="{A8D0FD12-3DFC-4853-9896-B205E68ADA8D}"/>
            </a:ext>
          </a:extLst>
        </xdr:cNvPr>
        <xdr:cNvSpPr txBox="1"/>
      </xdr:nvSpPr>
      <xdr:spPr>
        <a:xfrm>
          <a:off x="7594111" y="68289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152779</xdr:rowOff>
    </xdr:from>
    <xdr:ext cx="534377" cy="259045"/>
    <xdr:sp macro="" textlink="">
      <xdr:nvSpPr>
        <xdr:cNvPr id="147" name="n_4mainValue【道路】&#10;一人当たり延長">
          <a:extLst>
            <a:ext uri="{FF2B5EF4-FFF2-40B4-BE49-F238E27FC236}">
              <a16:creationId xmlns:a16="http://schemas.microsoft.com/office/drawing/2014/main" id="{351306F7-0A43-4EFB-9261-F4AA6525234A}"/>
            </a:ext>
          </a:extLst>
        </xdr:cNvPr>
        <xdr:cNvSpPr txBox="1"/>
      </xdr:nvSpPr>
      <xdr:spPr>
        <a:xfrm>
          <a:off x="6705111" y="68393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3BDCA34E-3FD0-4A9F-AE97-70B4018FE792}"/>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031F7F8C-D538-46C8-91AA-284BFD20CF77}"/>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A29A033E-2B9D-44C9-BF72-2A64CEF71FBB}"/>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2E647D17-E55D-461B-9FFB-58C61ED8BD35}"/>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0A2FDA69-CDA1-4717-8032-CA92ACA78D0A}"/>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81EA5250-8D05-410A-A3E0-23DA7D2EC963}"/>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9C005620-0543-4FE1-B54D-A1F2E924A53D}"/>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3B740F31-012D-4135-B617-A05E793CBD02}"/>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A3672A97-B571-4606-9E80-AC1F646F7A3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09478515-877D-491F-9226-81F73740EE7C}"/>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40B00070-42E1-46F0-9125-B863542B0E77}"/>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9" name="直線コネクタ 158">
          <a:extLst>
            <a:ext uri="{FF2B5EF4-FFF2-40B4-BE49-F238E27FC236}">
              <a16:creationId xmlns:a16="http://schemas.microsoft.com/office/drawing/2014/main" id="{10F37995-2814-40E2-9E06-1BCA7B6E1E81}"/>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0" name="テキスト ボックス 159">
          <a:extLst>
            <a:ext uri="{FF2B5EF4-FFF2-40B4-BE49-F238E27FC236}">
              <a16:creationId xmlns:a16="http://schemas.microsoft.com/office/drawing/2014/main" id="{A64311CB-FD67-46A4-AED6-DB85282E6EB0}"/>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1" name="直線コネクタ 160">
          <a:extLst>
            <a:ext uri="{FF2B5EF4-FFF2-40B4-BE49-F238E27FC236}">
              <a16:creationId xmlns:a16="http://schemas.microsoft.com/office/drawing/2014/main" id="{36688DDD-B8D9-46D9-9427-F3142D3CA47C}"/>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2" name="テキスト ボックス 161">
          <a:extLst>
            <a:ext uri="{FF2B5EF4-FFF2-40B4-BE49-F238E27FC236}">
              <a16:creationId xmlns:a16="http://schemas.microsoft.com/office/drawing/2014/main" id="{357CDBE4-F8B7-4B43-9B89-557DB977B351}"/>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3" name="直線コネクタ 162">
          <a:extLst>
            <a:ext uri="{FF2B5EF4-FFF2-40B4-BE49-F238E27FC236}">
              <a16:creationId xmlns:a16="http://schemas.microsoft.com/office/drawing/2014/main" id="{BF7E2F67-5D9F-4760-9969-565154E5C218}"/>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4" name="テキスト ボックス 163">
          <a:extLst>
            <a:ext uri="{FF2B5EF4-FFF2-40B4-BE49-F238E27FC236}">
              <a16:creationId xmlns:a16="http://schemas.microsoft.com/office/drawing/2014/main" id="{A6BC92DE-14BA-4851-B774-7FBF6934D86A}"/>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5" name="直線コネクタ 164">
          <a:extLst>
            <a:ext uri="{FF2B5EF4-FFF2-40B4-BE49-F238E27FC236}">
              <a16:creationId xmlns:a16="http://schemas.microsoft.com/office/drawing/2014/main" id="{B146403B-4CE3-45BF-9264-B56BDE487CF2}"/>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6" name="テキスト ボックス 165">
          <a:extLst>
            <a:ext uri="{FF2B5EF4-FFF2-40B4-BE49-F238E27FC236}">
              <a16:creationId xmlns:a16="http://schemas.microsoft.com/office/drawing/2014/main" id="{DD4B58F7-4174-40FE-A852-D4C43DAAC9AA}"/>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7" name="直線コネクタ 166">
          <a:extLst>
            <a:ext uri="{FF2B5EF4-FFF2-40B4-BE49-F238E27FC236}">
              <a16:creationId xmlns:a16="http://schemas.microsoft.com/office/drawing/2014/main" id="{BDC6F18A-4300-4D0A-BBCF-CBCA54CB2A2F}"/>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8" name="テキスト ボックス 167">
          <a:extLst>
            <a:ext uri="{FF2B5EF4-FFF2-40B4-BE49-F238E27FC236}">
              <a16:creationId xmlns:a16="http://schemas.microsoft.com/office/drawing/2014/main" id="{AF0D15F7-FDE0-4CEA-89E1-69338BF03B37}"/>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9" name="直線コネクタ 168">
          <a:extLst>
            <a:ext uri="{FF2B5EF4-FFF2-40B4-BE49-F238E27FC236}">
              <a16:creationId xmlns:a16="http://schemas.microsoft.com/office/drawing/2014/main" id="{CC13FFF1-AE6B-4B09-9950-501367CB271D}"/>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0" name="テキスト ボックス 169">
          <a:extLst>
            <a:ext uri="{FF2B5EF4-FFF2-40B4-BE49-F238E27FC236}">
              <a16:creationId xmlns:a16="http://schemas.microsoft.com/office/drawing/2014/main" id="{A18C6B8F-FD3F-427A-845F-8C14080AA07F}"/>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78A6DADD-346F-491C-95F1-CB3639BC611E}"/>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a:extLst>
            <a:ext uri="{FF2B5EF4-FFF2-40B4-BE49-F238E27FC236}">
              <a16:creationId xmlns:a16="http://schemas.microsoft.com/office/drawing/2014/main" id="{4256A895-F477-4367-AF11-37DBA1B8613E}"/>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125730</xdr:rowOff>
    </xdr:from>
    <xdr:to>
      <xdr:col>24</xdr:col>
      <xdr:colOff>62865</xdr:colOff>
      <xdr:row>64</xdr:row>
      <xdr:rowOff>35923</xdr:rowOff>
    </xdr:to>
    <xdr:cxnSp macro="">
      <xdr:nvCxnSpPr>
        <xdr:cNvPr id="173" name="直線コネクタ 172">
          <a:extLst>
            <a:ext uri="{FF2B5EF4-FFF2-40B4-BE49-F238E27FC236}">
              <a16:creationId xmlns:a16="http://schemas.microsoft.com/office/drawing/2014/main" id="{97F4960B-A7EB-4F48-AE76-6D70AA271175}"/>
            </a:ext>
          </a:extLst>
        </xdr:cNvPr>
        <xdr:cNvCxnSpPr/>
      </xdr:nvCxnSpPr>
      <xdr:spPr>
        <a:xfrm flipV="1">
          <a:off x="4634865" y="9555480"/>
          <a:ext cx="0" cy="14532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39750</xdr:rowOff>
    </xdr:from>
    <xdr:ext cx="405111" cy="259045"/>
    <xdr:sp macro="" textlink="">
      <xdr:nvSpPr>
        <xdr:cNvPr id="174" name="【橋りょう・トンネル】&#10;有形固定資産減価償却率最小値テキスト">
          <a:extLst>
            <a:ext uri="{FF2B5EF4-FFF2-40B4-BE49-F238E27FC236}">
              <a16:creationId xmlns:a16="http://schemas.microsoft.com/office/drawing/2014/main" id="{14E4491F-6E55-4BF4-8D84-7AF0E6437BAA}"/>
            </a:ext>
          </a:extLst>
        </xdr:cNvPr>
        <xdr:cNvSpPr txBox="1"/>
      </xdr:nvSpPr>
      <xdr:spPr>
        <a:xfrm>
          <a:off x="4673600" y="110125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35923</xdr:rowOff>
    </xdr:from>
    <xdr:to>
      <xdr:col>24</xdr:col>
      <xdr:colOff>152400</xdr:colOff>
      <xdr:row>64</xdr:row>
      <xdr:rowOff>35923</xdr:rowOff>
    </xdr:to>
    <xdr:cxnSp macro="">
      <xdr:nvCxnSpPr>
        <xdr:cNvPr id="175" name="直線コネクタ 174">
          <a:extLst>
            <a:ext uri="{FF2B5EF4-FFF2-40B4-BE49-F238E27FC236}">
              <a16:creationId xmlns:a16="http://schemas.microsoft.com/office/drawing/2014/main" id="{CF97BC6C-9443-4C57-A146-8E3161E5F942}"/>
            </a:ext>
          </a:extLst>
        </xdr:cNvPr>
        <xdr:cNvCxnSpPr/>
      </xdr:nvCxnSpPr>
      <xdr:spPr>
        <a:xfrm>
          <a:off x="4546600" y="110087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72407</xdr:rowOff>
    </xdr:from>
    <xdr:ext cx="340478" cy="259045"/>
    <xdr:sp macro="" textlink="">
      <xdr:nvSpPr>
        <xdr:cNvPr id="176" name="【橋りょう・トンネル】&#10;有形固定資産減価償却率最大値テキスト">
          <a:extLst>
            <a:ext uri="{FF2B5EF4-FFF2-40B4-BE49-F238E27FC236}">
              <a16:creationId xmlns:a16="http://schemas.microsoft.com/office/drawing/2014/main" id="{EB54F115-77E7-4CB4-B9BA-D26A6D50F3C9}"/>
            </a:ext>
          </a:extLst>
        </xdr:cNvPr>
        <xdr:cNvSpPr txBox="1"/>
      </xdr:nvSpPr>
      <xdr:spPr>
        <a:xfrm>
          <a:off x="4673600" y="933070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125730</xdr:rowOff>
    </xdr:from>
    <xdr:to>
      <xdr:col>24</xdr:col>
      <xdr:colOff>152400</xdr:colOff>
      <xdr:row>55</xdr:row>
      <xdr:rowOff>125730</xdr:rowOff>
    </xdr:to>
    <xdr:cxnSp macro="">
      <xdr:nvCxnSpPr>
        <xdr:cNvPr id="177" name="直線コネクタ 176">
          <a:extLst>
            <a:ext uri="{FF2B5EF4-FFF2-40B4-BE49-F238E27FC236}">
              <a16:creationId xmlns:a16="http://schemas.microsoft.com/office/drawing/2014/main" id="{E3BD35EE-DC8E-44B6-B08A-63DB7D3E6883}"/>
            </a:ext>
          </a:extLst>
        </xdr:cNvPr>
        <xdr:cNvCxnSpPr/>
      </xdr:nvCxnSpPr>
      <xdr:spPr>
        <a:xfrm>
          <a:off x="4546600" y="9555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9270</xdr:rowOff>
    </xdr:from>
    <xdr:ext cx="405111" cy="259045"/>
    <xdr:sp macro="" textlink="">
      <xdr:nvSpPr>
        <xdr:cNvPr id="178" name="【橋りょう・トンネル】&#10;有形固定資産減価償却率平均値テキスト">
          <a:extLst>
            <a:ext uri="{FF2B5EF4-FFF2-40B4-BE49-F238E27FC236}">
              <a16:creationId xmlns:a16="http://schemas.microsoft.com/office/drawing/2014/main" id="{CF77B032-FDCF-462F-85E9-82925A082BDF}"/>
            </a:ext>
          </a:extLst>
        </xdr:cNvPr>
        <xdr:cNvSpPr txBox="1"/>
      </xdr:nvSpPr>
      <xdr:spPr>
        <a:xfrm>
          <a:off x="4673600" y="1046772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30843</xdr:rowOff>
    </xdr:from>
    <xdr:to>
      <xdr:col>24</xdr:col>
      <xdr:colOff>114300</xdr:colOff>
      <xdr:row>61</xdr:row>
      <xdr:rowOff>132443</xdr:rowOff>
    </xdr:to>
    <xdr:sp macro="" textlink="">
      <xdr:nvSpPr>
        <xdr:cNvPr id="179" name="フローチャート: 判断 178">
          <a:extLst>
            <a:ext uri="{FF2B5EF4-FFF2-40B4-BE49-F238E27FC236}">
              <a16:creationId xmlns:a16="http://schemas.microsoft.com/office/drawing/2014/main" id="{BF46C90C-FEB7-43F6-B5A0-D5FDF237606F}"/>
            </a:ext>
          </a:extLst>
        </xdr:cNvPr>
        <xdr:cNvSpPr/>
      </xdr:nvSpPr>
      <xdr:spPr>
        <a:xfrm>
          <a:off x="4584700" y="10489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12881</xdr:rowOff>
    </xdr:from>
    <xdr:to>
      <xdr:col>20</xdr:col>
      <xdr:colOff>38100</xdr:colOff>
      <xdr:row>61</xdr:row>
      <xdr:rowOff>114481</xdr:rowOff>
    </xdr:to>
    <xdr:sp macro="" textlink="">
      <xdr:nvSpPr>
        <xdr:cNvPr id="180" name="フローチャート: 判断 179">
          <a:extLst>
            <a:ext uri="{FF2B5EF4-FFF2-40B4-BE49-F238E27FC236}">
              <a16:creationId xmlns:a16="http://schemas.microsoft.com/office/drawing/2014/main" id="{A403919C-8CD7-453F-84C7-08EB2BA34E80}"/>
            </a:ext>
          </a:extLst>
        </xdr:cNvPr>
        <xdr:cNvSpPr/>
      </xdr:nvSpPr>
      <xdr:spPr>
        <a:xfrm>
          <a:off x="3746500" y="10471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168003</xdr:rowOff>
    </xdr:from>
    <xdr:to>
      <xdr:col>15</xdr:col>
      <xdr:colOff>101600</xdr:colOff>
      <xdr:row>61</xdr:row>
      <xdr:rowOff>98153</xdr:rowOff>
    </xdr:to>
    <xdr:sp macro="" textlink="">
      <xdr:nvSpPr>
        <xdr:cNvPr id="181" name="フローチャート: 判断 180">
          <a:extLst>
            <a:ext uri="{FF2B5EF4-FFF2-40B4-BE49-F238E27FC236}">
              <a16:creationId xmlns:a16="http://schemas.microsoft.com/office/drawing/2014/main" id="{5E73B43E-3EAB-4CCD-8383-EC7E4F247FCF}"/>
            </a:ext>
          </a:extLst>
        </xdr:cNvPr>
        <xdr:cNvSpPr/>
      </xdr:nvSpPr>
      <xdr:spPr>
        <a:xfrm>
          <a:off x="2857500" y="10455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148409</xdr:rowOff>
    </xdr:from>
    <xdr:to>
      <xdr:col>10</xdr:col>
      <xdr:colOff>165100</xdr:colOff>
      <xdr:row>61</xdr:row>
      <xdr:rowOff>78559</xdr:rowOff>
    </xdr:to>
    <xdr:sp macro="" textlink="">
      <xdr:nvSpPr>
        <xdr:cNvPr id="182" name="フローチャート: 判断 181">
          <a:extLst>
            <a:ext uri="{FF2B5EF4-FFF2-40B4-BE49-F238E27FC236}">
              <a16:creationId xmlns:a16="http://schemas.microsoft.com/office/drawing/2014/main" id="{F5135BA1-E1FE-4BF5-8A18-4503B249DD91}"/>
            </a:ext>
          </a:extLst>
        </xdr:cNvPr>
        <xdr:cNvSpPr/>
      </xdr:nvSpPr>
      <xdr:spPr>
        <a:xfrm>
          <a:off x="1968500" y="104354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115751</xdr:rowOff>
    </xdr:from>
    <xdr:to>
      <xdr:col>6</xdr:col>
      <xdr:colOff>38100</xdr:colOff>
      <xdr:row>61</xdr:row>
      <xdr:rowOff>45901</xdr:rowOff>
    </xdr:to>
    <xdr:sp macro="" textlink="">
      <xdr:nvSpPr>
        <xdr:cNvPr id="183" name="フローチャート: 判断 182">
          <a:extLst>
            <a:ext uri="{FF2B5EF4-FFF2-40B4-BE49-F238E27FC236}">
              <a16:creationId xmlns:a16="http://schemas.microsoft.com/office/drawing/2014/main" id="{0AA22191-BAC3-4C98-A1F8-6BD0C9EEC024}"/>
            </a:ext>
          </a:extLst>
        </xdr:cNvPr>
        <xdr:cNvSpPr/>
      </xdr:nvSpPr>
      <xdr:spPr>
        <a:xfrm>
          <a:off x="1079500" y="104027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0BEE5189-FA13-4812-A235-FBB64F3EC105}"/>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E41C4C19-79C0-4A43-A0E9-44EF7D7E5AAB}"/>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A0CDD4F2-017B-4E6D-8EB7-A2E2B1A8C269}"/>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25EFAB38-A654-46E2-A6E0-86408BC385AB}"/>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EB9F0D1C-0EDD-4852-8F59-29B2CE72EF1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107587</xdr:rowOff>
    </xdr:from>
    <xdr:to>
      <xdr:col>24</xdr:col>
      <xdr:colOff>114300</xdr:colOff>
      <xdr:row>60</xdr:row>
      <xdr:rowOff>37737</xdr:rowOff>
    </xdr:to>
    <xdr:sp macro="" textlink="">
      <xdr:nvSpPr>
        <xdr:cNvPr id="189" name="楕円 188">
          <a:extLst>
            <a:ext uri="{FF2B5EF4-FFF2-40B4-BE49-F238E27FC236}">
              <a16:creationId xmlns:a16="http://schemas.microsoft.com/office/drawing/2014/main" id="{51D84853-B592-4F46-9E68-9E1436AE96CE}"/>
            </a:ext>
          </a:extLst>
        </xdr:cNvPr>
        <xdr:cNvSpPr/>
      </xdr:nvSpPr>
      <xdr:spPr>
        <a:xfrm>
          <a:off x="4584700" y="10223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130464</xdr:rowOff>
    </xdr:from>
    <xdr:ext cx="405111" cy="259045"/>
    <xdr:sp macro="" textlink="">
      <xdr:nvSpPr>
        <xdr:cNvPr id="190" name="【橋りょう・トンネル】&#10;有形固定資産減価償却率該当値テキスト">
          <a:extLst>
            <a:ext uri="{FF2B5EF4-FFF2-40B4-BE49-F238E27FC236}">
              <a16:creationId xmlns:a16="http://schemas.microsoft.com/office/drawing/2014/main" id="{6C98009F-3AAB-4A9E-9371-4002D6D01FF9}"/>
            </a:ext>
          </a:extLst>
        </xdr:cNvPr>
        <xdr:cNvSpPr txBox="1"/>
      </xdr:nvSpPr>
      <xdr:spPr>
        <a:xfrm>
          <a:off x="4673600" y="100745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107587</xdr:rowOff>
    </xdr:from>
    <xdr:to>
      <xdr:col>20</xdr:col>
      <xdr:colOff>38100</xdr:colOff>
      <xdr:row>60</xdr:row>
      <xdr:rowOff>37737</xdr:rowOff>
    </xdr:to>
    <xdr:sp macro="" textlink="">
      <xdr:nvSpPr>
        <xdr:cNvPr id="191" name="楕円 190">
          <a:extLst>
            <a:ext uri="{FF2B5EF4-FFF2-40B4-BE49-F238E27FC236}">
              <a16:creationId xmlns:a16="http://schemas.microsoft.com/office/drawing/2014/main" id="{1736BA0D-F598-4BAD-965C-21E217F761AF}"/>
            </a:ext>
          </a:extLst>
        </xdr:cNvPr>
        <xdr:cNvSpPr/>
      </xdr:nvSpPr>
      <xdr:spPr>
        <a:xfrm>
          <a:off x="3746500" y="10223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158387</xdr:rowOff>
    </xdr:from>
    <xdr:to>
      <xdr:col>24</xdr:col>
      <xdr:colOff>63500</xdr:colOff>
      <xdr:row>59</xdr:row>
      <xdr:rowOff>158387</xdr:rowOff>
    </xdr:to>
    <xdr:cxnSp macro="">
      <xdr:nvCxnSpPr>
        <xdr:cNvPr id="192" name="直線コネクタ 191">
          <a:extLst>
            <a:ext uri="{FF2B5EF4-FFF2-40B4-BE49-F238E27FC236}">
              <a16:creationId xmlns:a16="http://schemas.microsoft.com/office/drawing/2014/main" id="{FFD5190D-74FD-4E13-8B9D-5E1117872C80}"/>
            </a:ext>
          </a:extLst>
        </xdr:cNvPr>
        <xdr:cNvCxnSpPr/>
      </xdr:nvCxnSpPr>
      <xdr:spPr>
        <a:xfrm>
          <a:off x="3797300" y="10273937"/>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104322</xdr:rowOff>
    </xdr:from>
    <xdr:to>
      <xdr:col>15</xdr:col>
      <xdr:colOff>101600</xdr:colOff>
      <xdr:row>60</xdr:row>
      <xdr:rowOff>34472</xdr:rowOff>
    </xdr:to>
    <xdr:sp macro="" textlink="">
      <xdr:nvSpPr>
        <xdr:cNvPr id="193" name="楕円 192">
          <a:extLst>
            <a:ext uri="{FF2B5EF4-FFF2-40B4-BE49-F238E27FC236}">
              <a16:creationId xmlns:a16="http://schemas.microsoft.com/office/drawing/2014/main" id="{A348E14E-9ADE-47C5-8131-98E4DE1A5420}"/>
            </a:ext>
          </a:extLst>
        </xdr:cNvPr>
        <xdr:cNvSpPr/>
      </xdr:nvSpPr>
      <xdr:spPr>
        <a:xfrm>
          <a:off x="2857500" y="10219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155122</xdr:rowOff>
    </xdr:from>
    <xdr:to>
      <xdr:col>19</xdr:col>
      <xdr:colOff>177800</xdr:colOff>
      <xdr:row>59</xdr:row>
      <xdr:rowOff>158387</xdr:rowOff>
    </xdr:to>
    <xdr:cxnSp macro="">
      <xdr:nvCxnSpPr>
        <xdr:cNvPr id="194" name="直線コネクタ 193">
          <a:extLst>
            <a:ext uri="{FF2B5EF4-FFF2-40B4-BE49-F238E27FC236}">
              <a16:creationId xmlns:a16="http://schemas.microsoft.com/office/drawing/2014/main" id="{48F69589-02F0-4F00-8B46-218557EB2632}"/>
            </a:ext>
          </a:extLst>
        </xdr:cNvPr>
        <xdr:cNvCxnSpPr/>
      </xdr:nvCxnSpPr>
      <xdr:spPr>
        <a:xfrm>
          <a:off x="2908300" y="10270672"/>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99423</xdr:rowOff>
    </xdr:from>
    <xdr:to>
      <xdr:col>10</xdr:col>
      <xdr:colOff>165100</xdr:colOff>
      <xdr:row>60</xdr:row>
      <xdr:rowOff>29573</xdr:rowOff>
    </xdr:to>
    <xdr:sp macro="" textlink="">
      <xdr:nvSpPr>
        <xdr:cNvPr id="195" name="楕円 194">
          <a:extLst>
            <a:ext uri="{FF2B5EF4-FFF2-40B4-BE49-F238E27FC236}">
              <a16:creationId xmlns:a16="http://schemas.microsoft.com/office/drawing/2014/main" id="{8F946560-E05F-4329-B117-8E5816A1C589}"/>
            </a:ext>
          </a:extLst>
        </xdr:cNvPr>
        <xdr:cNvSpPr/>
      </xdr:nvSpPr>
      <xdr:spPr>
        <a:xfrm>
          <a:off x="1968500" y="102149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150223</xdr:rowOff>
    </xdr:from>
    <xdr:to>
      <xdr:col>15</xdr:col>
      <xdr:colOff>50800</xdr:colOff>
      <xdr:row>59</xdr:row>
      <xdr:rowOff>155122</xdr:rowOff>
    </xdr:to>
    <xdr:cxnSp macro="">
      <xdr:nvCxnSpPr>
        <xdr:cNvPr id="196" name="直線コネクタ 195">
          <a:extLst>
            <a:ext uri="{FF2B5EF4-FFF2-40B4-BE49-F238E27FC236}">
              <a16:creationId xmlns:a16="http://schemas.microsoft.com/office/drawing/2014/main" id="{79C5F2A7-565E-40C9-B57C-87EEC1A7056C}"/>
            </a:ext>
          </a:extLst>
        </xdr:cNvPr>
        <xdr:cNvCxnSpPr/>
      </xdr:nvCxnSpPr>
      <xdr:spPr>
        <a:xfrm>
          <a:off x="2019300" y="10265773"/>
          <a:ext cx="88900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74930</xdr:rowOff>
    </xdr:from>
    <xdr:to>
      <xdr:col>6</xdr:col>
      <xdr:colOff>38100</xdr:colOff>
      <xdr:row>60</xdr:row>
      <xdr:rowOff>5080</xdr:rowOff>
    </xdr:to>
    <xdr:sp macro="" textlink="">
      <xdr:nvSpPr>
        <xdr:cNvPr id="197" name="楕円 196">
          <a:extLst>
            <a:ext uri="{FF2B5EF4-FFF2-40B4-BE49-F238E27FC236}">
              <a16:creationId xmlns:a16="http://schemas.microsoft.com/office/drawing/2014/main" id="{7BDF5B17-128F-4F77-8B4E-0DDFCADA6A38}"/>
            </a:ext>
          </a:extLst>
        </xdr:cNvPr>
        <xdr:cNvSpPr/>
      </xdr:nvSpPr>
      <xdr:spPr>
        <a:xfrm>
          <a:off x="1079500" y="10190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125730</xdr:rowOff>
    </xdr:from>
    <xdr:to>
      <xdr:col>10</xdr:col>
      <xdr:colOff>114300</xdr:colOff>
      <xdr:row>59</xdr:row>
      <xdr:rowOff>150223</xdr:rowOff>
    </xdr:to>
    <xdr:cxnSp macro="">
      <xdr:nvCxnSpPr>
        <xdr:cNvPr id="198" name="直線コネクタ 197">
          <a:extLst>
            <a:ext uri="{FF2B5EF4-FFF2-40B4-BE49-F238E27FC236}">
              <a16:creationId xmlns:a16="http://schemas.microsoft.com/office/drawing/2014/main" id="{9D6ED37F-B975-499E-9EF6-69E75571363B}"/>
            </a:ext>
          </a:extLst>
        </xdr:cNvPr>
        <xdr:cNvCxnSpPr/>
      </xdr:nvCxnSpPr>
      <xdr:spPr>
        <a:xfrm>
          <a:off x="1130300" y="10241280"/>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105608</xdr:rowOff>
    </xdr:from>
    <xdr:ext cx="405111" cy="259045"/>
    <xdr:sp macro="" textlink="">
      <xdr:nvSpPr>
        <xdr:cNvPr id="199" name="n_1aveValue【橋りょう・トンネル】&#10;有形固定資産減価償却率">
          <a:extLst>
            <a:ext uri="{FF2B5EF4-FFF2-40B4-BE49-F238E27FC236}">
              <a16:creationId xmlns:a16="http://schemas.microsoft.com/office/drawing/2014/main" id="{24F4107B-F432-425D-92F8-6219B7F48AED}"/>
            </a:ext>
          </a:extLst>
        </xdr:cNvPr>
        <xdr:cNvSpPr txBox="1"/>
      </xdr:nvSpPr>
      <xdr:spPr>
        <a:xfrm>
          <a:off x="3582044" y="105640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89280</xdr:rowOff>
    </xdr:from>
    <xdr:ext cx="405111" cy="259045"/>
    <xdr:sp macro="" textlink="">
      <xdr:nvSpPr>
        <xdr:cNvPr id="200" name="n_2aveValue【橋りょう・トンネル】&#10;有形固定資産減価償却率">
          <a:extLst>
            <a:ext uri="{FF2B5EF4-FFF2-40B4-BE49-F238E27FC236}">
              <a16:creationId xmlns:a16="http://schemas.microsoft.com/office/drawing/2014/main" id="{B6653042-758E-4147-836A-761D0723CD92}"/>
            </a:ext>
          </a:extLst>
        </xdr:cNvPr>
        <xdr:cNvSpPr txBox="1"/>
      </xdr:nvSpPr>
      <xdr:spPr>
        <a:xfrm>
          <a:off x="2705744" y="105477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69686</xdr:rowOff>
    </xdr:from>
    <xdr:ext cx="405111" cy="259045"/>
    <xdr:sp macro="" textlink="">
      <xdr:nvSpPr>
        <xdr:cNvPr id="201" name="n_3aveValue【橋りょう・トンネル】&#10;有形固定資産減価償却率">
          <a:extLst>
            <a:ext uri="{FF2B5EF4-FFF2-40B4-BE49-F238E27FC236}">
              <a16:creationId xmlns:a16="http://schemas.microsoft.com/office/drawing/2014/main" id="{1268614F-B5DA-4CF5-B9BA-28EFD3E2F832}"/>
            </a:ext>
          </a:extLst>
        </xdr:cNvPr>
        <xdr:cNvSpPr txBox="1"/>
      </xdr:nvSpPr>
      <xdr:spPr>
        <a:xfrm>
          <a:off x="1816744" y="105281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37028</xdr:rowOff>
    </xdr:from>
    <xdr:ext cx="405111" cy="259045"/>
    <xdr:sp macro="" textlink="">
      <xdr:nvSpPr>
        <xdr:cNvPr id="202" name="n_4aveValue【橋りょう・トンネル】&#10;有形固定資産減価償却率">
          <a:extLst>
            <a:ext uri="{FF2B5EF4-FFF2-40B4-BE49-F238E27FC236}">
              <a16:creationId xmlns:a16="http://schemas.microsoft.com/office/drawing/2014/main" id="{717F430D-BDB1-44E3-8DBC-876388143CB9}"/>
            </a:ext>
          </a:extLst>
        </xdr:cNvPr>
        <xdr:cNvSpPr txBox="1"/>
      </xdr:nvSpPr>
      <xdr:spPr>
        <a:xfrm>
          <a:off x="927744" y="104954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54264</xdr:rowOff>
    </xdr:from>
    <xdr:ext cx="405111" cy="259045"/>
    <xdr:sp macro="" textlink="">
      <xdr:nvSpPr>
        <xdr:cNvPr id="203" name="n_1mainValue【橋りょう・トンネル】&#10;有形固定資産減価償却率">
          <a:extLst>
            <a:ext uri="{FF2B5EF4-FFF2-40B4-BE49-F238E27FC236}">
              <a16:creationId xmlns:a16="http://schemas.microsoft.com/office/drawing/2014/main" id="{C79864D3-34D8-4996-A02D-BA5AE5D48CA5}"/>
            </a:ext>
          </a:extLst>
        </xdr:cNvPr>
        <xdr:cNvSpPr txBox="1"/>
      </xdr:nvSpPr>
      <xdr:spPr>
        <a:xfrm>
          <a:off x="3582044" y="99983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50999</xdr:rowOff>
    </xdr:from>
    <xdr:ext cx="405111" cy="259045"/>
    <xdr:sp macro="" textlink="">
      <xdr:nvSpPr>
        <xdr:cNvPr id="204" name="n_2mainValue【橋りょう・トンネル】&#10;有形固定資産減価償却率">
          <a:extLst>
            <a:ext uri="{FF2B5EF4-FFF2-40B4-BE49-F238E27FC236}">
              <a16:creationId xmlns:a16="http://schemas.microsoft.com/office/drawing/2014/main" id="{85B6C3D9-7EB8-4793-9801-2F14CE2C6A99}"/>
            </a:ext>
          </a:extLst>
        </xdr:cNvPr>
        <xdr:cNvSpPr txBox="1"/>
      </xdr:nvSpPr>
      <xdr:spPr>
        <a:xfrm>
          <a:off x="2705744" y="99950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46100</xdr:rowOff>
    </xdr:from>
    <xdr:ext cx="405111" cy="259045"/>
    <xdr:sp macro="" textlink="">
      <xdr:nvSpPr>
        <xdr:cNvPr id="205" name="n_3mainValue【橋りょう・トンネル】&#10;有形固定資産減価償却率">
          <a:extLst>
            <a:ext uri="{FF2B5EF4-FFF2-40B4-BE49-F238E27FC236}">
              <a16:creationId xmlns:a16="http://schemas.microsoft.com/office/drawing/2014/main" id="{EFC17BA7-AF7B-47AC-9107-481F5CA6F997}"/>
            </a:ext>
          </a:extLst>
        </xdr:cNvPr>
        <xdr:cNvSpPr txBox="1"/>
      </xdr:nvSpPr>
      <xdr:spPr>
        <a:xfrm>
          <a:off x="1816744" y="99902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21607</xdr:rowOff>
    </xdr:from>
    <xdr:ext cx="405111" cy="259045"/>
    <xdr:sp macro="" textlink="">
      <xdr:nvSpPr>
        <xdr:cNvPr id="206" name="n_4mainValue【橋りょう・トンネル】&#10;有形固定資産減価償却率">
          <a:extLst>
            <a:ext uri="{FF2B5EF4-FFF2-40B4-BE49-F238E27FC236}">
              <a16:creationId xmlns:a16="http://schemas.microsoft.com/office/drawing/2014/main" id="{7593410B-2890-4FE5-8EF4-F3AEBE03DE12}"/>
            </a:ext>
          </a:extLst>
        </xdr:cNvPr>
        <xdr:cNvSpPr txBox="1"/>
      </xdr:nvSpPr>
      <xdr:spPr>
        <a:xfrm>
          <a:off x="927744" y="9965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0FE049DA-5A53-461D-8186-D3A57C21B0E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D6773C2B-2140-4F6D-B310-7936C352C9E9}"/>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A859C023-0412-4B8F-AE4C-2C94C706BC4B}"/>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1CA59E20-D38D-4D23-974A-8C245A45F91B}"/>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A7862E83-3A01-43CC-A833-424F0FBF6367}"/>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65E7FE1F-95A7-4C6E-8E4E-AF9528E1C985}"/>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1225A139-229B-4218-8438-BFDFE00DDF17}"/>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6BC8F5A6-B160-4A05-9887-CF11DCEBCE53}"/>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4981CE96-1651-449D-B6AF-4265253F5A7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1A1ABD23-2F0B-4B5A-A612-0AD42D515F98}"/>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16C5156E-E9E9-4E7A-8710-534FABC0A168}"/>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8" name="テキスト ボックス 217">
          <a:extLst>
            <a:ext uri="{FF2B5EF4-FFF2-40B4-BE49-F238E27FC236}">
              <a16:creationId xmlns:a16="http://schemas.microsoft.com/office/drawing/2014/main" id="{BF10788F-12C1-46F6-AB1A-69A9CF2BA3EB}"/>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AAC44A1B-728E-4D17-9921-344A76661818}"/>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20" name="テキスト ボックス 219">
          <a:extLst>
            <a:ext uri="{FF2B5EF4-FFF2-40B4-BE49-F238E27FC236}">
              <a16:creationId xmlns:a16="http://schemas.microsoft.com/office/drawing/2014/main" id="{87D24ECA-3EC5-4BDF-BCD3-8E170C6D58EC}"/>
            </a:ext>
          </a:extLst>
        </xdr:cNvPr>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DB90880A-E3AC-4647-8967-289DA82CBB17}"/>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2" name="テキスト ボックス 221">
          <a:extLst>
            <a:ext uri="{FF2B5EF4-FFF2-40B4-BE49-F238E27FC236}">
              <a16:creationId xmlns:a16="http://schemas.microsoft.com/office/drawing/2014/main" id="{480DDA3B-AF15-4C6D-81F7-6AA2DB923744}"/>
            </a:ext>
          </a:extLst>
        </xdr:cNvPr>
        <xdr:cNvSpPr txBox="1"/>
      </xdr:nvSpPr>
      <xdr:spPr>
        <a:xfrm>
          <a:off x="5918428" y="1014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5C25D986-AE98-456F-B86F-DD797A743269}"/>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4" name="テキスト ボックス 223">
          <a:extLst>
            <a:ext uri="{FF2B5EF4-FFF2-40B4-BE49-F238E27FC236}">
              <a16:creationId xmlns:a16="http://schemas.microsoft.com/office/drawing/2014/main" id="{F4E01BF6-491F-49F4-8DED-0671B1461BE0}"/>
            </a:ext>
          </a:extLst>
        </xdr:cNvPr>
        <xdr:cNvSpPr txBox="1"/>
      </xdr:nvSpPr>
      <xdr:spPr>
        <a:xfrm>
          <a:off x="5918428" y="976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B483E81C-3B94-445F-9D5B-E1A57EA24A30}"/>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6" name="テキスト ボックス 225">
          <a:extLst>
            <a:ext uri="{FF2B5EF4-FFF2-40B4-BE49-F238E27FC236}">
              <a16:creationId xmlns:a16="http://schemas.microsoft.com/office/drawing/2014/main" id="{624A2B33-6266-48A7-8DFD-A0FEE5ACE9DF}"/>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F0271515-1B9B-461B-AB72-817796734571}"/>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8" name="テキスト ボックス 227">
          <a:extLst>
            <a:ext uri="{FF2B5EF4-FFF2-40B4-BE49-F238E27FC236}">
              <a16:creationId xmlns:a16="http://schemas.microsoft.com/office/drawing/2014/main" id="{778C1E50-FE1D-4F1B-9647-8F975B2746C3}"/>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a:extLst>
            <a:ext uri="{FF2B5EF4-FFF2-40B4-BE49-F238E27FC236}">
              <a16:creationId xmlns:a16="http://schemas.microsoft.com/office/drawing/2014/main" id="{948F8E9E-249C-4115-8265-A852858DBB9E}"/>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87011</xdr:rowOff>
    </xdr:from>
    <xdr:to>
      <xdr:col>54</xdr:col>
      <xdr:colOff>189865</xdr:colOff>
      <xdr:row>64</xdr:row>
      <xdr:rowOff>67946</xdr:rowOff>
    </xdr:to>
    <xdr:cxnSp macro="">
      <xdr:nvCxnSpPr>
        <xdr:cNvPr id="230" name="直線コネクタ 229">
          <a:extLst>
            <a:ext uri="{FF2B5EF4-FFF2-40B4-BE49-F238E27FC236}">
              <a16:creationId xmlns:a16="http://schemas.microsoft.com/office/drawing/2014/main" id="{5EE430DB-9AD2-4BCE-B0E6-14286F45C1A3}"/>
            </a:ext>
          </a:extLst>
        </xdr:cNvPr>
        <xdr:cNvCxnSpPr/>
      </xdr:nvCxnSpPr>
      <xdr:spPr>
        <a:xfrm flipV="1">
          <a:off x="10476865" y="9688211"/>
          <a:ext cx="0" cy="13525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71773</xdr:rowOff>
    </xdr:from>
    <xdr:ext cx="534377" cy="259045"/>
    <xdr:sp macro="" textlink="">
      <xdr:nvSpPr>
        <xdr:cNvPr id="231" name="【橋りょう・トンネル】&#10;一人当たり有形固定資産（償却資産）額最小値テキスト">
          <a:extLst>
            <a:ext uri="{FF2B5EF4-FFF2-40B4-BE49-F238E27FC236}">
              <a16:creationId xmlns:a16="http://schemas.microsoft.com/office/drawing/2014/main" id="{8DD33E86-1241-4765-A768-E4BD0A03862E}"/>
            </a:ext>
          </a:extLst>
        </xdr:cNvPr>
        <xdr:cNvSpPr txBox="1"/>
      </xdr:nvSpPr>
      <xdr:spPr>
        <a:xfrm>
          <a:off x="10515600" y="11044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67946</xdr:rowOff>
    </xdr:from>
    <xdr:to>
      <xdr:col>55</xdr:col>
      <xdr:colOff>88900</xdr:colOff>
      <xdr:row>64</xdr:row>
      <xdr:rowOff>67946</xdr:rowOff>
    </xdr:to>
    <xdr:cxnSp macro="">
      <xdr:nvCxnSpPr>
        <xdr:cNvPr id="232" name="直線コネクタ 231">
          <a:extLst>
            <a:ext uri="{FF2B5EF4-FFF2-40B4-BE49-F238E27FC236}">
              <a16:creationId xmlns:a16="http://schemas.microsoft.com/office/drawing/2014/main" id="{D2F88868-893B-4302-95EC-79B922B4B19B}"/>
            </a:ext>
          </a:extLst>
        </xdr:cNvPr>
        <xdr:cNvCxnSpPr/>
      </xdr:nvCxnSpPr>
      <xdr:spPr>
        <a:xfrm>
          <a:off x="10388600" y="110407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33688</xdr:rowOff>
    </xdr:from>
    <xdr:ext cx="690189" cy="259045"/>
    <xdr:sp macro="" textlink="">
      <xdr:nvSpPr>
        <xdr:cNvPr id="233" name="【橋りょう・トンネル】&#10;一人当たり有形固定資産（償却資産）額最大値テキスト">
          <a:extLst>
            <a:ext uri="{FF2B5EF4-FFF2-40B4-BE49-F238E27FC236}">
              <a16:creationId xmlns:a16="http://schemas.microsoft.com/office/drawing/2014/main" id="{E594EE09-4D2E-4BAA-8657-4B8FB4AB1355}"/>
            </a:ext>
          </a:extLst>
        </xdr:cNvPr>
        <xdr:cNvSpPr txBox="1"/>
      </xdr:nvSpPr>
      <xdr:spPr>
        <a:xfrm>
          <a:off x="10515600" y="946343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1,785,812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87011</xdr:rowOff>
    </xdr:from>
    <xdr:to>
      <xdr:col>55</xdr:col>
      <xdr:colOff>88900</xdr:colOff>
      <xdr:row>56</xdr:row>
      <xdr:rowOff>87011</xdr:rowOff>
    </xdr:to>
    <xdr:cxnSp macro="">
      <xdr:nvCxnSpPr>
        <xdr:cNvPr id="234" name="直線コネクタ 233">
          <a:extLst>
            <a:ext uri="{FF2B5EF4-FFF2-40B4-BE49-F238E27FC236}">
              <a16:creationId xmlns:a16="http://schemas.microsoft.com/office/drawing/2014/main" id="{78BD0805-D345-40FB-9254-0D759656AF3B}"/>
            </a:ext>
          </a:extLst>
        </xdr:cNvPr>
        <xdr:cNvCxnSpPr/>
      </xdr:nvCxnSpPr>
      <xdr:spPr>
        <a:xfrm>
          <a:off x="10388600" y="96882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77202</xdr:rowOff>
    </xdr:from>
    <xdr:ext cx="599010" cy="259045"/>
    <xdr:sp macro="" textlink="">
      <xdr:nvSpPr>
        <xdr:cNvPr id="235" name="【橋りょう・トンネル】&#10;一人当たり有形固定資産（償却資産）額平均値テキスト">
          <a:extLst>
            <a:ext uri="{FF2B5EF4-FFF2-40B4-BE49-F238E27FC236}">
              <a16:creationId xmlns:a16="http://schemas.microsoft.com/office/drawing/2014/main" id="{0425F675-2EF3-4559-9090-B28255C0EEC7}"/>
            </a:ext>
          </a:extLst>
        </xdr:cNvPr>
        <xdr:cNvSpPr txBox="1"/>
      </xdr:nvSpPr>
      <xdr:spPr>
        <a:xfrm>
          <a:off x="10515600" y="1053565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412,040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54325</xdr:rowOff>
    </xdr:from>
    <xdr:to>
      <xdr:col>55</xdr:col>
      <xdr:colOff>50800</xdr:colOff>
      <xdr:row>62</xdr:row>
      <xdr:rowOff>155925</xdr:rowOff>
    </xdr:to>
    <xdr:sp macro="" textlink="">
      <xdr:nvSpPr>
        <xdr:cNvPr id="236" name="フローチャート: 判断 235">
          <a:extLst>
            <a:ext uri="{FF2B5EF4-FFF2-40B4-BE49-F238E27FC236}">
              <a16:creationId xmlns:a16="http://schemas.microsoft.com/office/drawing/2014/main" id="{5A0CAD8C-52B2-4BE5-8167-0A61B85ED411}"/>
            </a:ext>
          </a:extLst>
        </xdr:cNvPr>
        <xdr:cNvSpPr/>
      </xdr:nvSpPr>
      <xdr:spPr>
        <a:xfrm>
          <a:off x="10426700" y="10684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64629</xdr:rowOff>
    </xdr:from>
    <xdr:to>
      <xdr:col>50</xdr:col>
      <xdr:colOff>165100</xdr:colOff>
      <xdr:row>62</xdr:row>
      <xdr:rowOff>166229</xdr:rowOff>
    </xdr:to>
    <xdr:sp macro="" textlink="">
      <xdr:nvSpPr>
        <xdr:cNvPr id="237" name="フローチャート: 判断 236">
          <a:extLst>
            <a:ext uri="{FF2B5EF4-FFF2-40B4-BE49-F238E27FC236}">
              <a16:creationId xmlns:a16="http://schemas.microsoft.com/office/drawing/2014/main" id="{56ADC86A-CF07-44A1-806B-F209ABDA82AB}"/>
            </a:ext>
          </a:extLst>
        </xdr:cNvPr>
        <xdr:cNvSpPr/>
      </xdr:nvSpPr>
      <xdr:spPr>
        <a:xfrm>
          <a:off x="9588500" y="10694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70929</xdr:rowOff>
    </xdr:from>
    <xdr:to>
      <xdr:col>46</xdr:col>
      <xdr:colOff>38100</xdr:colOff>
      <xdr:row>63</xdr:row>
      <xdr:rowOff>1079</xdr:rowOff>
    </xdr:to>
    <xdr:sp macro="" textlink="">
      <xdr:nvSpPr>
        <xdr:cNvPr id="238" name="フローチャート: 判断 237">
          <a:extLst>
            <a:ext uri="{FF2B5EF4-FFF2-40B4-BE49-F238E27FC236}">
              <a16:creationId xmlns:a16="http://schemas.microsoft.com/office/drawing/2014/main" id="{207A1136-52D2-4709-A5B2-5A49FE728EC6}"/>
            </a:ext>
          </a:extLst>
        </xdr:cNvPr>
        <xdr:cNvSpPr/>
      </xdr:nvSpPr>
      <xdr:spPr>
        <a:xfrm>
          <a:off x="8699500" y="10700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79854</xdr:rowOff>
    </xdr:from>
    <xdr:to>
      <xdr:col>41</xdr:col>
      <xdr:colOff>101600</xdr:colOff>
      <xdr:row>63</xdr:row>
      <xdr:rowOff>10004</xdr:rowOff>
    </xdr:to>
    <xdr:sp macro="" textlink="">
      <xdr:nvSpPr>
        <xdr:cNvPr id="239" name="フローチャート: 判断 238">
          <a:extLst>
            <a:ext uri="{FF2B5EF4-FFF2-40B4-BE49-F238E27FC236}">
              <a16:creationId xmlns:a16="http://schemas.microsoft.com/office/drawing/2014/main" id="{D7C38568-9947-46E7-8048-76A295A860FD}"/>
            </a:ext>
          </a:extLst>
        </xdr:cNvPr>
        <xdr:cNvSpPr/>
      </xdr:nvSpPr>
      <xdr:spPr>
        <a:xfrm>
          <a:off x="7810500" y="10709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90446</xdr:rowOff>
    </xdr:from>
    <xdr:to>
      <xdr:col>36</xdr:col>
      <xdr:colOff>165100</xdr:colOff>
      <xdr:row>63</xdr:row>
      <xdr:rowOff>20596</xdr:rowOff>
    </xdr:to>
    <xdr:sp macro="" textlink="">
      <xdr:nvSpPr>
        <xdr:cNvPr id="240" name="フローチャート: 判断 239">
          <a:extLst>
            <a:ext uri="{FF2B5EF4-FFF2-40B4-BE49-F238E27FC236}">
              <a16:creationId xmlns:a16="http://schemas.microsoft.com/office/drawing/2014/main" id="{7452FB0F-4941-4BD1-A5A4-CAE1CDA36CEA}"/>
            </a:ext>
          </a:extLst>
        </xdr:cNvPr>
        <xdr:cNvSpPr/>
      </xdr:nvSpPr>
      <xdr:spPr>
        <a:xfrm>
          <a:off x="6921500" y="10720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4E774F4A-E641-4A9C-A698-230CE2CA3EDA}"/>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53ECE5FA-3F5A-4DD0-8221-25EE3542D4CF}"/>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7726B07B-6A76-4DB9-80A0-2190ABE68F8B}"/>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0D297991-32E4-4077-AA0D-F08FF994D772}"/>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99A5B769-D82E-42D2-9065-0C8DDAFEA9E1}"/>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166554</xdr:rowOff>
    </xdr:from>
    <xdr:to>
      <xdr:col>55</xdr:col>
      <xdr:colOff>50800</xdr:colOff>
      <xdr:row>63</xdr:row>
      <xdr:rowOff>96704</xdr:rowOff>
    </xdr:to>
    <xdr:sp macro="" textlink="">
      <xdr:nvSpPr>
        <xdr:cNvPr id="246" name="楕円 245">
          <a:extLst>
            <a:ext uri="{FF2B5EF4-FFF2-40B4-BE49-F238E27FC236}">
              <a16:creationId xmlns:a16="http://schemas.microsoft.com/office/drawing/2014/main" id="{352E2B72-0235-45E6-992E-3EFC8856A90A}"/>
            </a:ext>
          </a:extLst>
        </xdr:cNvPr>
        <xdr:cNvSpPr/>
      </xdr:nvSpPr>
      <xdr:spPr>
        <a:xfrm>
          <a:off x="10426700" y="10796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144981</xdr:rowOff>
    </xdr:from>
    <xdr:ext cx="599010" cy="259045"/>
    <xdr:sp macro="" textlink="">
      <xdr:nvSpPr>
        <xdr:cNvPr id="247" name="【橋りょう・トンネル】&#10;一人当たり有形固定資産（償却資産）額該当値テキスト">
          <a:extLst>
            <a:ext uri="{FF2B5EF4-FFF2-40B4-BE49-F238E27FC236}">
              <a16:creationId xmlns:a16="http://schemas.microsoft.com/office/drawing/2014/main" id="{46E3F175-40EB-4C2D-906B-7113836C670D}"/>
            </a:ext>
          </a:extLst>
        </xdr:cNvPr>
        <xdr:cNvSpPr txBox="1"/>
      </xdr:nvSpPr>
      <xdr:spPr>
        <a:xfrm>
          <a:off x="10515600" y="107748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264,758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7314</xdr:rowOff>
    </xdr:from>
    <xdr:to>
      <xdr:col>50</xdr:col>
      <xdr:colOff>165100</xdr:colOff>
      <xdr:row>63</xdr:row>
      <xdr:rowOff>108914</xdr:rowOff>
    </xdr:to>
    <xdr:sp macro="" textlink="">
      <xdr:nvSpPr>
        <xdr:cNvPr id="248" name="楕円 247">
          <a:extLst>
            <a:ext uri="{FF2B5EF4-FFF2-40B4-BE49-F238E27FC236}">
              <a16:creationId xmlns:a16="http://schemas.microsoft.com/office/drawing/2014/main" id="{7D37A2EF-0076-4A17-A497-9ABCC60770EC}"/>
            </a:ext>
          </a:extLst>
        </xdr:cNvPr>
        <xdr:cNvSpPr/>
      </xdr:nvSpPr>
      <xdr:spPr>
        <a:xfrm>
          <a:off x="9588500" y="10808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45904</xdr:rowOff>
    </xdr:from>
    <xdr:to>
      <xdr:col>55</xdr:col>
      <xdr:colOff>0</xdr:colOff>
      <xdr:row>63</xdr:row>
      <xdr:rowOff>58114</xdr:rowOff>
    </xdr:to>
    <xdr:cxnSp macro="">
      <xdr:nvCxnSpPr>
        <xdr:cNvPr id="249" name="直線コネクタ 248">
          <a:extLst>
            <a:ext uri="{FF2B5EF4-FFF2-40B4-BE49-F238E27FC236}">
              <a16:creationId xmlns:a16="http://schemas.microsoft.com/office/drawing/2014/main" id="{66A1E125-2BBB-49D1-986D-45DBE7C53FA3}"/>
            </a:ext>
          </a:extLst>
        </xdr:cNvPr>
        <xdr:cNvCxnSpPr/>
      </xdr:nvCxnSpPr>
      <xdr:spPr>
        <a:xfrm flipV="1">
          <a:off x="9639300" y="10847254"/>
          <a:ext cx="838200" cy="12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18458</xdr:rowOff>
    </xdr:from>
    <xdr:to>
      <xdr:col>46</xdr:col>
      <xdr:colOff>38100</xdr:colOff>
      <xdr:row>63</xdr:row>
      <xdr:rowOff>120058</xdr:rowOff>
    </xdr:to>
    <xdr:sp macro="" textlink="">
      <xdr:nvSpPr>
        <xdr:cNvPr id="250" name="楕円 249">
          <a:extLst>
            <a:ext uri="{FF2B5EF4-FFF2-40B4-BE49-F238E27FC236}">
              <a16:creationId xmlns:a16="http://schemas.microsoft.com/office/drawing/2014/main" id="{CB13A68E-54F2-4206-9496-573B1E1D0607}"/>
            </a:ext>
          </a:extLst>
        </xdr:cNvPr>
        <xdr:cNvSpPr/>
      </xdr:nvSpPr>
      <xdr:spPr>
        <a:xfrm>
          <a:off x="8699500" y="10819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58114</xdr:rowOff>
    </xdr:from>
    <xdr:to>
      <xdr:col>50</xdr:col>
      <xdr:colOff>114300</xdr:colOff>
      <xdr:row>63</xdr:row>
      <xdr:rowOff>69258</xdr:rowOff>
    </xdr:to>
    <xdr:cxnSp macro="">
      <xdr:nvCxnSpPr>
        <xdr:cNvPr id="251" name="直線コネクタ 250">
          <a:extLst>
            <a:ext uri="{FF2B5EF4-FFF2-40B4-BE49-F238E27FC236}">
              <a16:creationId xmlns:a16="http://schemas.microsoft.com/office/drawing/2014/main" id="{9053401F-C427-42D6-80DC-02CEA0D5DCB4}"/>
            </a:ext>
          </a:extLst>
        </xdr:cNvPr>
        <xdr:cNvCxnSpPr/>
      </xdr:nvCxnSpPr>
      <xdr:spPr>
        <a:xfrm flipV="1">
          <a:off x="8750300" y="10859464"/>
          <a:ext cx="889000" cy="11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27640</xdr:rowOff>
    </xdr:from>
    <xdr:to>
      <xdr:col>41</xdr:col>
      <xdr:colOff>101600</xdr:colOff>
      <xdr:row>63</xdr:row>
      <xdr:rowOff>129240</xdr:rowOff>
    </xdr:to>
    <xdr:sp macro="" textlink="">
      <xdr:nvSpPr>
        <xdr:cNvPr id="252" name="楕円 251">
          <a:extLst>
            <a:ext uri="{FF2B5EF4-FFF2-40B4-BE49-F238E27FC236}">
              <a16:creationId xmlns:a16="http://schemas.microsoft.com/office/drawing/2014/main" id="{9668401D-3E80-4E2F-B2FE-37A5A87CCA00}"/>
            </a:ext>
          </a:extLst>
        </xdr:cNvPr>
        <xdr:cNvSpPr/>
      </xdr:nvSpPr>
      <xdr:spPr>
        <a:xfrm>
          <a:off x="7810500" y="10828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69258</xdr:rowOff>
    </xdr:from>
    <xdr:to>
      <xdr:col>45</xdr:col>
      <xdr:colOff>177800</xdr:colOff>
      <xdr:row>63</xdr:row>
      <xdr:rowOff>78440</xdr:rowOff>
    </xdr:to>
    <xdr:cxnSp macro="">
      <xdr:nvCxnSpPr>
        <xdr:cNvPr id="253" name="直線コネクタ 252">
          <a:extLst>
            <a:ext uri="{FF2B5EF4-FFF2-40B4-BE49-F238E27FC236}">
              <a16:creationId xmlns:a16="http://schemas.microsoft.com/office/drawing/2014/main" id="{B9D595F3-EB15-4D3E-9B96-29D53FD507F4}"/>
            </a:ext>
          </a:extLst>
        </xdr:cNvPr>
        <xdr:cNvCxnSpPr/>
      </xdr:nvCxnSpPr>
      <xdr:spPr>
        <a:xfrm flipV="1">
          <a:off x="7861300" y="10870608"/>
          <a:ext cx="889000" cy="91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32174</xdr:rowOff>
    </xdr:from>
    <xdr:to>
      <xdr:col>36</xdr:col>
      <xdr:colOff>165100</xdr:colOff>
      <xdr:row>63</xdr:row>
      <xdr:rowOff>133774</xdr:rowOff>
    </xdr:to>
    <xdr:sp macro="" textlink="">
      <xdr:nvSpPr>
        <xdr:cNvPr id="254" name="楕円 253">
          <a:extLst>
            <a:ext uri="{FF2B5EF4-FFF2-40B4-BE49-F238E27FC236}">
              <a16:creationId xmlns:a16="http://schemas.microsoft.com/office/drawing/2014/main" id="{73D59268-ACE4-44A5-97D3-F3E965BDD4CC}"/>
            </a:ext>
          </a:extLst>
        </xdr:cNvPr>
        <xdr:cNvSpPr/>
      </xdr:nvSpPr>
      <xdr:spPr>
        <a:xfrm>
          <a:off x="6921500" y="10833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78440</xdr:rowOff>
    </xdr:from>
    <xdr:to>
      <xdr:col>41</xdr:col>
      <xdr:colOff>50800</xdr:colOff>
      <xdr:row>63</xdr:row>
      <xdr:rowOff>82974</xdr:rowOff>
    </xdr:to>
    <xdr:cxnSp macro="">
      <xdr:nvCxnSpPr>
        <xdr:cNvPr id="255" name="直線コネクタ 254">
          <a:extLst>
            <a:ext uri="{FF2B5EF4-FFF2-40B4-BE49-F238E27FC236}">
              <a16:creationId xmlns:a16="http://schemas.microsoft.com/office/drawing/2014/main" id="{ADAEA763-1585-4C2B-8035-76D127B6F22C}"/>
            </a:ext>
          </a:extLst>
        </xdr:cNvPr>
        <xdr:cNvCxnSpPr/>
      </xdr:nvCxnSpPr>
      <xdr:spPr>
        <a:xfrm flipV="1">
          <a:off x="6972300" y="10879790"/>
          <a:ext cx="889000" cy="45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11306</xdr:rowOff>
    </xdr:from>
    <xdr:ext cx="599010" cy="259045"/>
    <xdr:sp macro="" textlink="">
      <xdr:nvSpPr>
        <xdr:cNvPr id="256" name="n_1aveValue【橋りょう・トンネル】&#10;一人当たり有形固定資産（償却資産）額">
          <a:extLst>
            <a:ext uri="{FF2B5EF4-FFF2-40B4-BE49-F238E27FC236}">
              <a16:creationId xmlns:a16="http://schemas.microsoft.com/office/drawing/2014/main" id="{1A9C96CD-3423-47DC-AA7D-C24E673A2F07}"/>
            </a:ext>
          </a:extLst>
        </xdr:cNvPr>
        <xdr:cNvSpPr txBox="1"/>
      </xdr:nvSpPr>
      <xdr:spPr>
        <a:xfrm>
          <a:off x="9327095" y="104697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398,518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17606</xdr:rowOff>
    </xdr:from>
    <xdr:ext cx="599010" cy="259045"/>
    <xdr:sp macro="" textlink="">
      <xdr:nvSpPr>
        <xdr:cNvPr id="257" name="n_2aveValue【橋りょう・トンネル】&#10;一人当たり有形固定資産（償却資産）額">
          <a:extLst>
            <a:ext uri="{FF2B5EF4-FFF2-40B4-BE49-F238E27FC236}">
              <a16:creationId xmlns:a16="http://schemas.microsoft.com/office/drawing/2014/main" id="{DDBFD4F8-8172-43BD-96B0-AF34958A6C58}"/>
            </a:ext>
          </a:extLst>
        </xdr:cNvPr>
        <xdr:cNvSpPr txBox="1"/>
      </xdr:nvSpPr>
      <xdr:spPr>
        <a:xfrm>
          <a:off x="8450795" y="104760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26531</xdr:rowOff>
    </xdr:from>
    <xdr:ext cx="599010" cy="259045"/>
    <xdr:sp macro="" textlink="">
      <xdr:nvSpPr>
        <xdr:cNvPr id="258" name="n_3aveValue【橋りょう・トンネル】&#10;一人当たり有形固定資産（償却資産）額">
          <a:extLst>
            <a:ext uri="{FF2B5EF4-FFF2-40B4-BE49-F238E27FC236}">
              <a16:creationId xmlns:a16="http://schemas.microsoft.com/office/drawing/2014/main" id="{5AE37061-53E3-4E47-A4B7-47149BBC0D94}"/>
            </a:ext>
          </a:extLst>
        </xdr:cNvPr>
        <xdr:cNvSpPr txBox="1"/>
      </xdr:nvSpPr>
      <xdr:spPr>
        <a:xfrm>
          <a:off x="7561795" y="104849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378,538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37123</xdr:rowOff>
    </xdr:from>
    <xdr:ext cx="599010" cy="259045"/>
    <xdr:sp macro="" textlink="">
      <xdr:nvSpPr>
        <xdr:cNvPr id="259" name="n_4aveValue【橋りょう・トンネル】&#10;一人当たり有形固定資産（償却資産）額">
          <a:extLst>
            <a:ext uri="{FF2B5EF4-FFF2-40B4-BE49-F238E27FC236}">
              <a16:creationId xmlns:a16="http://schemas.microsoft.com/office/drawing/2014/main" id="{4F206AAC-95F7-484A-B5BF-80DCF8276BF3}"/>
            </a:ext>
          </a:extLst>
        </xdr:cNvPr>
        <xdr:cNvSpPr txBox="1"/>
      </xdr:nvSpPr>
      <xdr:spPr>
        <a:xfrm>
          <a:off x="6672795" y="104955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364,637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63</xdr:row>
      <xdr:rowOff>100041</xdr:rowOff>
    </xdr:from>
    <xdr:ext cx="599010" cy="259045"/>
    <xdr:sp macro="" textlink="">
      <xdr:nvSpPr>
        <xdr:cNvPr id="260" name="n_1mainValue【橋りょう・トンネル】&#10;一人当たり有形固定資産（償却資産）額">
          <a:extLst>
            <a:ext uri="{FF2B5EF4-FFF2-40B4-BE49-F238E27FC236}">
              <a16:creationId xmlns:a16="http://schemas.microsoft.com/office/drawing/2014/main" id="{DA6CB7E9-0C08-40DD-93A4-085CDA4D5ECC}"/>
            </a:ext>
          </a:extLst>
        </xdr:cNvPr>
        <xdr:cNvSpPr txBox="1"/>
      </xdr:nvSpPr>
      <xdr:spPr>
        <a:xfrm>
          <a:off x="9327095" y="109013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111185</xdr:rowOff>
    </xdr:from>
    <xdr:ext cx="599010" cy="259045"/>
    <xdr:sp macro="" textlink="">
      <xdr:nvSpPr>
        <xdr:cNvPr id="261" name="n_2mainValue【橋りょう・トンネル】&#10;一人当たり有形固定資産（償却資産）額">
          <a:extLst>
            <a:ext uri="{FF2B5EF4-FFF2-40B4-BE49-F238E27FC236}">
              <a16:creationId xmlns:a16="http://schemas.microsoft.com/office/drawing/2014/main" id="{9573C012-0531-466E-81FF-C2DA941878EA}"/>
            </a:ext>
          </a:extLst>
        </xdr:cNvPr>
        <xdr:cNvSpPr txBox="1"/>
      </xdr:nvSpPr>
      <xdr:spPr>
        <a:xfrm>
          <a:off x="8450795" y="109125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120367</xdr:rowOff>
    </xdr:from>
    <xdr:ext cx="599010" cy="259045"/>
    <xdr:sp macro="" textlink="">
      <xdr:nvSpPr>
        <xdr:cNvPr id="262" name="n_3mainValue【橋りょう・トンネル】&#10;一人当たり有形固定資産（償却資産）額">
          <a:extLst>
            <a:ext uri="{FF2B5EF4-FFF2-40B4-BE49-F238E27FC236}">
              <a16:creationId xmlns:a16="http://schemas.microsoft.com/office/drawing/2014/main" id="{08B108C9-06D3-48EA-A48A-9C7ABDBD83FD}"/>
            </a:ext>
          </a:extLst>
        </xdr:cNvPr>
        <xdr:cNvSpPr txBox="1"/>
      </xdr:nvSpPr>
      <xdr:spPr>
        <a:xfrm>
          <a:off x="7561795" y="109217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124901</xdr:rowOff>
    </xdr:from>
    <xdr:ext cx="599010" cy="259045"/>
    <xdr:sp macro="" textlink="">
      <xdr:nvSpPr>
        <xdr:cNvPr id="263" name="n_4mainValue【橋りょう・トンネル】&#10;一人当たり有形固定資産（償却資産）額">
          <a:extLst>
            <a:ext uri="{FF2B5EF4-FFF2-40B4-BE49-F238E27FC236}">
              <a16:creationId xmlns:a16="http://schemas.microsoft.com/office/drawing/2014/main" id="{8FB6AA95-3AEE-4702-907B-B9A9695B738B}"/>
            </a:ext>
          </a:extLst>
        </xdr:cNvPr>
        <xdr:cNvSpPr txBox="1"/>
      </xdr:nvSpPr>
      <xdr:spPr>
        <a:xfrm>
          <a:off x="6672795" y="109262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94CA8F44-BDC3-4B10-A31C-9DDDD7117349}"/>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401E4154-7166-4C87-966E-9244BA5AAC98}"/>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1BBF36E1-16ED-4841-94DB-F4A41B3F98C4}"/>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533DDF9F-2AF2-4E02-AB55-DD4F535A9177}"/>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EFA7F561-44F4-45C4-9733-EA4F5A161917}"/>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E1C5CF8C-D7B3-48FD-979A-68790BC9538B}"/>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64CA26DF-56F6-4D88-A773-E2728CE7AC51}"/>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78C2E605-318F-48C1-BF04-3679A2AD7CD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42C507F7-9EC5-4BDE-BF47-FAC8A5AD6176}"/>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C869BA08-2AAE-407D-B01C-FE610538E403}"/>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2C120427-D86B-47F4-A70E-3232D103BAA2}"/>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3427CB94-3181-4C20-A922-B44DB5970B04}"/>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09439F74-8381-47F9-97EF-F1D5D494B4FB}"/>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3CC4349C-35AC-43B2-B6BF-D65FCB9016D1}"/>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09D55740-41AB-4070-918A-43B8D35A81D5}"/>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3B426DC8-C733-4A6E-956D-C1FF2182F11B}"/>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35733361-B483-47D2-B724-E6188AA444B3}"/>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B14CBC57-E5A0-4D1E-B317-C26E3E158786}"/>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806A61A3-337A-48FB-A061-40A8C73B237F}"/>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45F3CB9E-CDD0-4F60-A3B9-63BFDF4EA35C}"/>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162577</xdr:rowOff>
    </xdr:from>
    <xdr:ext cx="338939" cy="259045"/>
    <xdr:sp macro="" textlink="">
      <xdr:nvSpPr>
        <xdr:cNvPr id="284" name="テキスト ボックス 283">
          <a:extLst>
            <a:ext uri="{FF2B5EF4-FFF2-40B4-BE49-F238E27FC236}">
              <a16:creationId xmlns:a16="http://schemas.microsoft.com/office/drawing/2014/main" id="{17197690-D438-464F-9B79-0A921D0E4BDA}"/>
            </a:ext>
          </a:extLst>
        </xdr:cNvPr>
        <xdr:cNvSpPr txBox="1"/>
      </xdr:nvSpPr>
      <xdr:spPr>
        <a:xfrm>
          <a:off x="423061" y="1319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91D1EFD2-FAC2-4C40-A1C7-89F1C3DC76C3}"/>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6" name="【公営住宅】&#10;有形固定資産減価償却率グラフ枠">
          <a:extLst>
            <a:ext uri="{FF2B5EF4-FFF2-40B4-BE49-F238E27FC236}">
              <a16:creationId xmlns:a16="http://schemas.microsoft.com/office/drawing/2014/main" id="{68A75EF6-39EE-4AF0-99D8-4E3C495A3E81}"/>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133350</xdr:rowOff>
    </xdr:from>
    <xdr:to>
      <xdr:col>24</xdr:col>
      <xdr:colOff>62865</xdr:colOff>
      <xdr:row>85</xdr:row>
      <xdr:rowOff>31750</xdr:rowOff>
    </xdr:to>
    <xdr:cxnSp macro="">
      <xdr:nvCxnSpPr>
        <xdr:cNvPr id="287" name="直線コネクタ 286">
          <a:extLst>
            <a:ext uri="{FF2B5EF4-FFF2-40B4-BE49-F238E27FC236}">
              <a16:creationId xmlns:a16="http://schemas.microsoft.com/office/drawing/2014/main" id="{6C7EA342-8C00-403D-946F-C3C466CCF255}"/>
            </a:ext>
          </a:extLst>
        </xdr:cNvPr>
        <xdr:cNvCxnSpPr/>
      </xdr:nvCxnSpPr>
      <xdr:spPr>
        <a:xfrm flipV="1">
          <a:off x="4634865" y="1333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35577</xdr:rowOff>
    </xdr:from>
    <xdr:ext cx="469744" cy="259045"/>
    <xdr:sp macro="" textlink="">
      <xdr:nvSpPr>
        <xdr:cNvPr id="288" name="【公営住宅】&#10;有形固定資産減価償却率最小値テキスト">
          <a:extLst>
            <a:ext uri="{FF2B5EF4-FFF2-40B4-BE49-F238E27FC236}">
              <a16:creationId xmlns:a16="http://schemas.microsoft.com/office/drawing/2014/main" id="{8C8CE56C-3C0E-4A65-9140-6B1339CB9A51}"/>
            </a:ext>
          </a:extLst>
        </xdr:cNvPr>
        <xdr:cNvSpPr txBox="1"/>
      </xdr:nvSpPr>
      <xdr:spPr>
        <a:xfrm>
          <a:off x="4673600" y="1460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31750</xdr:rowOff>
    </xdr:from>
    <xdr:to>
      <xdr:col>24</xdr:col>
      <xdr:colOff>152400</xdr:colOff>
      <xdr:row>85</xdr:row>
      <xdr:rowOff>31750</xdr:rowOff>
    </xdr:to>
    <xdr:cxnSp macro="">
      <xdr:nvCxnSpPr>
        <xdr:cNvPr id="289" name="直線コネクタ 288">
          <a:extLst>
            <a:ext uri="{FF2B5EF4-FFF2-40B4-BE49-F238E27FC236}">
              <a16:creationId xmlns:a16="http://schemas.microsoft.com/office/drawing/2014/main" id="{DF22C252-CC4B-436D-828A-AC0A8566F68A}"/>
            </a:ext>
          </a:extLst>
        </xdr:cNvPr>
        <xdr:cNvCxnSpPr/>
      </xdr:nvCxnSpPr>
      <xdr:spPr>
        <a:xfrm>
          <a:off x="4546600" y="1460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80027</xdr:rowOff>
    </xdr:from>
    <xdr:ext cx="340478" cy="259045"/>
    <xdr:sp macro="" textlink="">
      <xdr:nvSpPr>
        <xdr:cNvPr id="290" name="【公営住宅】&#10;有形固定資産減価償却率最大値テキスト">
          <a:extLst>
            <a:ext uri="{FF2B5EF4-FFF2-40B4-BE49-F238E27FC236}">
              <a16:creationId xmlns:a16="http://schemas.microsoft.com/office/drawing/2014/main" id="{7E8509CA-EC80-428D-938C-24E0E6B0F292}"/>
            </a:ext>
          </a:extLst>
        </xdr:cNvPr>
        <xdr:cNvSpPr txBox="1"/>
      </xdr:nvSpPr>
      <xdr:spPr>
        <a:xfrm>
          <a:off x="4673600" y="1311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133350</xdr:rowOff>
    </xdr:from>
    <xdr:to>
      <xdr:col>24</xdr:col>
      <xdr:colOff>152400</xdr:colOff>
      <xdr:row>77</xdr:row>
      <xdr:rowOff>133350</xdr:rowOff>
    </xdr:to>
    <xdr:cxnSp macro="">
      <xdr:nvCxnSpPr>
        <xdr:cNvPr id="291" name="直線コネクタ 290">
          <a:extLst>
            <a:ext uri="{FF2B5EF4-FFF2-40B4-BE49-F238E27FC236}">
              <a16:creationId xmlns:a16="http://schemas.microsoft.com/office/drawing/2014/main" id="{97E6EFAA-599D-43E7-8C43-FD530BD8B661}"/>
            </a:ext>
          </a:extLst>
        </xdr:cNvPr>
        <xdr:cNvCxnSpPr/>
      </xdr:nvCxnSpPr>
      <xdr:spPr>
        <a:xfrm>
          <a:off x="4546600" y="1333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16</xdr:rowOff>
    </xdr:from>
    <xdr:ext cx="405111" cy="259045"/>
    <xdr:sp macro="" textlink="">
      <xdr:nvSpPr>
        <xdr:cNvPr id="292" name="【公営住宅】&#10;有形固定資産減価償却率平均値テキスト">
          <a:extLst>
            <a:ext uri="{FF2B5EF4-FFF2-40B4-BE49-F238E27FC236}">
              <a16:creationId xmlns:a16="http://schemas.microsoft.com/office/drawing/2014/main" id="{34399770-8248-4EFF-B989-F04F8F604FDD}"/>
            </a:ext>
          </a:extLst>
        </xdr:cNvPr>
        <xdr:cNvSpPr txBox="1"/>
      </xdr:nvSpPr>
      <xdr:spPr>
        <a:xfrm>
          <a:off x="4673600" y="1405891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148589</xdr:rowOff>
    </xdr:from>
    <xdr:to>
      <xdr:col>24</xdr:col>
      <xdr:colOff>114300</xdr:colOff>
      <xdr:row>83</xdr:row>
      <xdr:rowOff>78739</xdr:rowOff>
    </xdr:to>
    <xdr:sp macro="" textlink="">
      <xdr:nvSpPr>
        <xdr:cNvPr id="293" name="フローチャート: 判断 292">
          <a:extLst>
            <a:ext uri="{FF2B5EF4-FFF2-40B4-BE49-F238E27FC236}">
              <a16:creationId xmlns:a16="http://schemas.microsoft.com/office/drawing/2014/main" id="{FC5CCD1F-F2AD-4EED-B2B5-AB86B5EC3B20}"/>
            </a:ext>
          </a:extLst>
        </xdr:cNvPr>
        <xdr:cNvSpPr/>
      </xdr:nvSpPr>
      <xdr:spPr>
        <a:xfrm>
          <a:off x="4584700" y="14207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133350</xdr:rowOff>
    </xdr:from>
    <xdr:to>
      <xdr:col>20</xdr:col>
      <xdr:colOff>38100</xdr:colOff>
      <xdr:row>83</xdr:row>
      <xdr:rowOff>63500</xdr:rowOff>
    </xdr:to>
    <xdr:sp macro="" textlink="">
      <xdr:nvSpPr>
        <xdr:cNvPr id="294" name="フローチャート: 判断 293">
          <a:extLst>
            <a:ext uri="{FF2B5EF4-FFF2-40B4-BE49-F238E27FC236}">
              <a16:creationId xmlns:a16="http://schemas.microsoft.com/office/drawing/2014/main" id="{4F18DDF6-CCC4-476B-8953-47F9B680E21F}"/>
            </a:ext>
          </a:extLst>
        </xdr:cNvPr>
        <xdr:cNvSpPr/>
      </xdr:nvSpPr>
      <xdr:spPr>
        <a:xfrm>
          <a:off x="3746500" y="14192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121920</xdr:rowOff>
    </xdr:from>
    <xdr:to>
      <xdr:col>15</xdr:col>
      <xdr:colOff>101600</xdr:colOff>
      <xdr:row>83</xdr:row>
      <xdr:rowOff>52070</xdr:rowOff>
    </xdr:to>
    <xdr:sp macro="" textlink="">
      <xdr:nvSpPr>
        <xdr:cNvPr id="295" name="フローチャート: 判断 294">
          <a:extLst>
            <a:ext uri="{FF2B5EF4-FFF2-40B4-BE49-F238E27FC236}">
              <a16:creationId xmlns:a16="http://schemas.microsoft.com/office/drawing/2014/main" id="{6162C3B5-44F4-4459-9B44-CA8B643C774A}"/>
            </a:ext>
          </a:extLst>
        </xdr:cNvPr>
        <xdr:cNvSpPr/>
      </xdr:nvSpPr>
      <xdr:spPr>
        <a:xfrm>
          <a:off x="2857500" y="14180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96520</xdr:rowOff>
    </xdr:from>
    <xdr:to>
      <xdr:col>10</xdr:col>
      <xdr:colOff>165100</xdr:colOff>
      <xdr:row>83</xdr:row>
      <xdr:rowOff>26670</xdr:rowOff>
    </xdr:to>
    <xdr:sp macro="" textlink="">
      <xdr:nvSpPr>
        <xdr:cNvPr id="296" name="フローチャート: 判断 295">
          <a:extLst>
            <a:ext uri="{FF2B5EF4-FFF2-40B4-BE49-F238E27FC236}">
              <a16:creationId xmlns:a16="http://schemas.microsoft.com/office/drawing/2014/main" id="{A08FC710-7B5C-4C08-AB07-4C72C74B7CDF}"/>
            </a:ext>
          </a:extLst>
        </xdr:cNvPr>
        <xdr:cNvSpPr/>
      </xdr:nvSpPr>
      <xdr:spPr>
        <a:xfrm>
          <a:off x="1968500" y="14155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90170</xdr:rowOff>
    </xdr:from>
    <xdr:to>
      <xdr:col>6</xdr:col>
      <xdr:colOff>38100</xdr:colOff>
      <xdr:row>83</xdr:row>
      <xdr:rowOff>20320</xdr:rowOff>
    </xdr:to>
    <xdr:sp macro="" textlink="">
      <xdr:nvSpPr>
        <xdr:cNvPr id="297" name="フローチャート: 判断 296">
          <a:extLst>
            <a:ext uri="{FF2B5EF4-FFF2-40B4-BE49-F238E27FC236}">
              <a16:creationId xmlns:a16="http://schemas.microsoft.com/office/drawing/2014/main" id="{31CF71A7-96EF-4A78-90A5-C619F0FA39E6}"/>
            </a:ext>
          </a:extLst>
        </xdr:cNvPr>
        <xdr:cNvSpPr/>
      </xdr:nvSpPr>
      <xdr:spPr>
        <a:xfrm>
          <a:off x="1079500" y="1414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5AF8E26D-2B2A-4F4D-BABA-3508A840EC1E}"/>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48A457DA-A7FC-4C09-9577-04642446554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7D7CBC71-8123-480E-A0E4-D5BA6B42FC12}"/>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231D81D1-3E23-4F35-A8DC-BAF134E94E87}"/>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6D988460-536F-4C54-B696-C004B002D46C}"/>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118111</xdr:rowOff>
    </xdr:from>
    <xdr:to>
      <xdr:col>24</xdr:col>
      <xdr:colOff>114300</xdr:colOff>
      <xdr:row>84</xdr:row>
      <xdr:rowOff>48261</xdr:rowOff>
    </xdr:to>
    <xdr:sp macro="" textlink="">
      <xdr:nvSpPr>
        <xdr:cNvPr id="303" name="楕円 302">
          <a:extLst>
            <a:ext uri="{FF2B5EF4-FFF2-40B4-BE49-F238E27FC236}">
              <a16:creationId xmlns:a16="http://schemas.microsoft.com/office/drawing/2014/main" id="{3E7CA047-1B08-4CA1-AE58-FA315AB48DD2}"/>
            </a:ext>
          </a:extLst>
        </xdr:cNvPr>
        <xdr:cNvSpPr/>
      </xdr:nvSpPr>
      <xdr:spPr>
        <a:xfrm>
          <a:off x="4584700" y="14348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96538</xdr:rowOff>
    </xdr:from>
    <xdr:ext cx="405111" cy="259045"/>
    <xdr:sp macro="" textlink="">
      <xdr:nvSpPr>
        <xdr:cNvPr id="304" name="【公営住宅】&#10;有形固定資産減価償却率該当値テキスト">
          <a:extLst>
            <a:ext uri="{FF2B5EF4-FFF2-40B4-BE49-F238E27FC236}">
              <a16:creationId xmlns:a16="http://schemas.microsoft.com/office/drawing/2014/main" id="{723605AB-EBEC-4576-AFFE-BDFF39B970FC}"/>
            </a:ext>
          </a:extLst>
        </xdr:cNvPr>
        <xdr:cNvSpPr txBox="1"/>
      </xdr:nvSpPr>
      <xdr:spPr>
        <a:xfrm>
          <a:off x="4673600" y="143268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135889</xdr:rowOff>
    </xdr:from>
    <xdr:to>
      <xdr:col>20</xdr:col>
      <xdr:colOff>38100</xdr:colOff>
      <xdr:row>84</xdr:row>
      <xdr:rowOff>66039</xdr:rowOff>
    </xdr:to>
    <xdr:sp macro="" textlink="">
      <xdr:nvSpPr>
        <xdr:cNvPr id="305" name="楕円 304">
          <a:extLst>
            <a:ext uri="{FF2B5EF4-FFF2-40B4-BE49-F238E27FC236}">
              <a16:creationId xmlns:a16="http://schemas.microsoft.com/office/drawing/2014/main" id="{DF24AAC3-A693-483D-AC87-1EE20B1D09FC}"/>
            </a:ext>
          </a:extLst>
        </xdr:cNvPr>
        <xdr:cNvSpPr/>
      </xdr:nvSpPr>
      <xdr:spPr>
        <a:xfrm>
          <a:off x="3746500" y="14366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168911</xdr:rowOff>
    </xdr:from>
    <xdr:to>
      <xdr:col>24</xdr:col>
      <xdr:colOff>63500</xdr:colOff>
      <xdr:row>84</xdr:row>
      <xdr:rowOff>15239</xdr:rowOff>
    </xdr:to>
    <xdr:cxnSp macro="">
      <xdr:nvCxnSpPr>
        <xdr:cNvPr id="306" name="直線コネクタ 305">
          <a:extLst>
            <a:ext uri="{FF2B5EF4-FFF2-40B4-BE49-F238E27FC236}">
              <a16:creationId xmlns:a16="http://schemas.microsoft.com/office/drawing/2014/main" id="{0EAD54E5-25A7-41C5-AC96-9523ADA2CE77}"/>
            </a:ext>
          </a:extLst>
        </xdr:cNvPr>
        <xdr:cNvCxnSpPr/>
      </xdr:nvCxnSpPr>
      <xdr:spPr>
        <a:xfrm flipV="1">
          <a:off x="3797300" y="14399261"/>
          <a:ext cx="838200" cy="177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135889</xdr:rowOff>
    </xdr:from>
    <xdr:to>
      <xdr:col>15</xdr:col>
      <xdr:colOff>101600</xdr:colOff>
      <xdr:row>84</xdr:row>
      <xdr:rowOff>66039</xdr:rowOff>
    </xdr:to>
    <xdr:sp macro="" textlink="">
      <xdr:nvSpPr>
        <xdr:cNvPr id="307" name="楕円 306">
          <a:extLst>
            <a:ext uri="{FF2B5EF4-FFF2-40B4-BE49-F238E27FC236}">
              <a16:creationId xmlns:a16="http://schemas.microsoft.com/office/drawing/2014/main" id="{464CC3D1-2F03-4FC4-934B-BDBB95D794B7}"/>
            </a:ext>
          </a:extLst>
        </xdr:cNvPr>
        <xdr:cNvSpPr/>
      </xdr:nvSpPr>
      <xdr:spPr>
        <a:xfrm>
          <a:off x="2857500" y="14366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15239</xdr:rowOff>
    </xdr:from>
    <xdr:to>
      <xdr:col>19</xdr:col>
      <xdr:colOff>177800</xdr:colOff>
      <xdr:row>84</xdr:row>
      <xdr:rowOff>15239</xdr:rowOff>
    </xdr:to>
    <xdr:cxnSp macro="">
      <xdr:nvCxnSpPr>
        <xdr:cNvPr id="308" name="直線コネクタ 307">
          <a:extLst>
            <a:ext uri="{FF2B5EF4-FFF2-40B4-BE49-F238E27FC236}">
              <a16:creationId xmlns:a16="http://schemas.microsoft.com/office/drawing/2014/main" id="{4FD23E61-4137-4046-A192-AD26D67104E9}"/>
            </a:ext>
          </a:extLst>
        </xdr:cNvPr>
        <xdr:cNvCxnSpPr/>
      </xdr:nvCxnSpPr>
      <xdr:spPr>
        <a:xfrm>
          <a:off x="2908300" y="1441703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157480</xdr:rowOff>
    </xdr:from>
    <xdr:to>
      <xdr:col>10</xdr:col>
      <xdr:colOff>165100</xdr:colOff>
      <xdr:row>84</xdr:row>
      <xdr:rowOff>87630</xdr:rowOff>
    </xdr:to>
    <xdr:sp macro="" textlink="">
      <xdr:nvSpPr>
        <xdr:cNvPr id="309" name="楕円 308">
          <a:extLst>
            <a:ext uri="{FF2B5EF4-FFF2-40B4-BE49-F238E27FC236}">
              <a16:creationId xmlns:a16="http://schemas.microsoft.com/office/drawing/2014/main" id="{3D8CE76D-C563-473C-AAC7-BB1CFEF4676C}"/>
            </a:ext>
          </a:extLst>
        </xdr:cNvPr>
        <xdr:cNvSpPr/>
      </xdr:nvSpPr>
      <xdr:spPr>
        <a:xfrm>
          <a:off x="1968500" y="14387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15239</xdr:rowOff>
    </xdr:from>
    <xdr:to>
      <xdr:col>15</xdr:col>
      <xdr:colOff>50800</xdr:colOff>
      <xdr:row>84</xdr:row>
      <xdr:rowOff>36830</xdr:rowOff>
    </xdr:to>
    <xdr:cxnSp macro="">
      <xdr:nvCxnSpPr>
        <xdr:cNvPr id="310" name="直線コネクタ 309">
          <a:extLst>
            <a:ext uri="{FF2B5EF4-FFF2-40B4-BE49-F238E27FC236}">
              <a16:creationId xmlns:a16="http://schemas.microsoft.com/office/drawing/2014/main" id="{B2C3C9A8-4826-4826-B5CA-5B44FF21E31E}"/>
            </a:ext>
          </a:extLst>
        </xdr:cNvPr>
        <xdr:cNvCxnSpPr/>
      </xdr:nvCxnSpPr>
      <xdr:spPr>
        <a:xfrm flipV="1">
          <a:off x="2019300" y="14417039"/>
          <a:ext cx="889000" cy="215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151130</xdr:rowOff>
    </xdr:from>
    <xdr:to>
      <xdr:col>6</xdr:col>
      <xdr:colOff>38100</xdr:colOff>
      <xdr:row>84</xdr:row>
      <xdr:rowOff>81280</xdr:rowOff>
    </xdr:to>
    <xdr:sp macro="" textlink="">
      <xdr:nvSpPr>
        <xdr:cNvPr id="311" name="楕円 310">
          <a:extLst>
            <a:ext uri="{FF2B5EF4-FFF2-40B4-BE49-F238E27FC236}">
              <a16:creationId xmlns:a16="http://schemas.microsoft.com/office/drawing/2014/main" id="{8DE3FA77-116B-4FA7-BB88-0F955622F849}"/>
            </a:ext>
          </a:extLst>
        </xdr:cNvPr>
        <xdr:cNvSpPr/>
      </xdr:nvSpPr>
      <xdr:spPr>
        <a:xfrm>
          <a:off x="1079500" y="14381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30480</xdr:rowOff>
    </xdr:from>
    <xdr:to>
      <xdr:col>10</xdr:col>
      <xdr:colOff>114300</xdr:colOff>
      <xdr:row>84</xdr:row>
      <xdr:rowOff>36830</xdr:rowOff>
    </xdr:to>
    <xdr:cxnSp macro="">
      <xdr:nvCxnSpPr>
        <xdr:cNvPr id="312" name="直線コネクタ 311">
          <a:extLst>
            <a:ext uri="{FF2B5EF4-FFF2-40B4-BE49-F238E27FC236}">
              <a16:creationId xmlns:a16="http://schemas.microsoft.com/office/drawing/2014/main" id="{CAA43EF1-B2CB-4815-A4CC-1771A9E03F31}"/>
            </a:ext>
          </a:extLst>
        </xdr:cNvPr>
        <xdr:cNvCxnSpPr/>
      </xdr:nvCxnSpPr>
      <xdr:spPr>
        <a:xfrm>
          <a:off x="1130300" y="14432280"/>
          <a:ext cx="889000" cy="6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80027</xdr:rowOff>
    </xdr:from>
    <xdr:ext cx="405111" cy="259045"/>
    <xdr:sp macro="" textlink="">
      <xdr:nvSpPr>
        <xdr:cNvPr id="313" name="n_1aveValue【公営住宅】&#10;有形固定資産減価償却率">
          <a:extLst>
            <a:ext uri="{FF2B5EF4-FFF2-40B4-BE49-F238E27FC236}">
              <a16:creationId xmlns:a16="http://schemas.microsoft.com/office/drawing/2014/main" id="{3A2C7F34-F208-472C-94C0-68BD1A38833C}"/>
            </a:ext>
          </a:extLst>
        </xdr:cNvPr>
        <xdr:cNvSpPr txBox="1"/>
      </xdr:nvSpPr>
      <xdr:spPr>
        <a:xfrm>
          <a:off x="3582044" y="13967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68597</xdr:rowOff>
    </xdr:from>
    <xdr:ext cx="405111" cy="259045"/>
    <xdr:sp macro="" textlink="">
      <xdr:nvSpPr>
        <xdr:cNvPr id="314" name="n_2aveValue【公営住宅】&#10;有形固定資産減価償却率">
          <a:extLst>
            <a:ext uri="{FF2B5EF4-FFF2-40B4-BE49-F238E27FC236}">
              <a16:creationId xmlns:a16="http://schemas.microsoft.com/office/drawing/2014/main" id="{C14539C3-70BD-4C7F-B9E2-4FAAF6B164F4}"/>
            </a:ext>
          </a:extLst>
        </xdr:cNvPr>
        <xdr:cNvSpPr txBox="1"/>
      </xdr:nvSpPr>
      <xdr:spPr>
        <a:xfrm>
          <a:off x="2705744" y="13956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43197</xdr:rowOff>
    </xdr:from>
    <xdr:ext cx="405111" cy="259045"/>
    <xdr:sp macro="" textlink="">
      <xdr:nvSpPr>
        <xdr:cNvPr id="315" name="n_3aveValue【公営住宅】&#10;有形固定資産減価償却率">
          <a:extLst>
            <a:ext uri="{FF2B5EF4-FFF2-40B4-BE49-F238E27FC236}">
              <a16:creationId xmlns:a16="http://schemas.microsoft.com/office/drawing/2014/main" id="{F905A43D-B14B-4867-9BE8-2FB99313AF37}"/>
            </a:ext>
          </a:extLst>
        </xdr:cNvPr>
        <xdr:cNvSpPr txBox="1"/>
      </xdr:nvSpPr>
      <xdr:spPr>
        <a:xfrm>
          <a:off x="1816744" y="13930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36847</xdr:rowOff>
    </xdr:from>
    <xdr:ext cx="405111" cy="259045"/>
    <xdr:sp macro="" textlink="">
      <xdr:nvSpPr>
        <xdr:cNvPr id="316" name="n_4aveValue【公営住宅】&#10;有形固定資産減価償却率">
          <a:extLst>
            <a:ext uri="{FF2B5EF4-FFF2-40B4-BE49-F238E27FC236}">
              <a16:creationId xmlns:a16="http://schemas.microsoft.com/office/drawing/2014/main" id="{84AFBEFE-91C7-48C3-9DC6-D3DDF2D727E7}"/>
            </a:ext>
          </a:extLst>
        </xdr:cNvPr>
        <xdr:cNvSpPr txBox="1"/>
      </xdr:nvSpPr>
      <xdr:spPr>
        <a:xfrm>
          <a:off x="927744" y="13924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57166</xdr:rowOff>
    </xdr:from>
    <xdr:ext cx="405111" cy="259045"/>
    <xdr:sp macro="" textlink="">
      <xdr:nvSpPr>
        <xdr:cNvPr id="317" name="n_1mainValue【公営住宅】&#10;有形固定資産減価償却率">
          <a:extLst>
            <a:ext uri="{FF2B5EF4-FFF2-40B4-BE49-F238E27FC236}">
              <a16:creationId xmlns:a16="http://schemas.microsoft.com/office/drawing/2014/main" id="{51A6491C-14B8-4C1B-9F7E-AFAD606A6579}"/>
            </a:ext>
          </a:extLst>
        </xdr:cNvPr>
        <xdr:cNvSpPr txBox="1"/>
      </xdr:nvSpPr>
      <xdr:spPr>
        <a:xfrm>
          <a:off x="3582044" y="144589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57166</xdr:rowOff>
    </xdr:from>
    <xdr:ext cx="405111" cy="259045"/>
    <xdr:sp macro="" textlink="">
      <xdr:nvSpPr>
        <xdr:cNvPr id="318" name="n_2mainValue【公営住宅】&#10;有形固定資産減価償却率">
          <a:extLst>
            <a:ext uri="{FF2B5EF4-FFF2-40B4-BE49-F238E27FC236}">
              <a16:creationId xmlns:a16="http://schemas.microsoft.com/office/drawing/2014/main" id="{FE3F1938-68C9-4C5A-A657-2E212D84BC4C}"/>
            </a:ext>
          </a:extLst>
        </xdr:cNvPr>
        <xdr:cNvSpPr txBox="1"/>
      </xdr:nvSpPr>
      <xdr:spPr>
        <a:xfrm>
          <a:off x="2705744" y="144589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78757</xdr:rowOff>
    </xdr:from>
    <xdr:ext cx="405111" cy="259045"/>
    <xdr:sp macro="" textlink="">
      <xdr:nvSpPr>
        <xdr:cNvPr id="319" name="n_3mainValue【公営住宅】&#10;有形固定資産減価償却率">
          <a:extLst>
            <a:ext uri="{FF2B5EF4-FFF2-40B4-BE49-F238E27FC236}">
              <a16:creationId xmlns:a16="http://schemas.microsoft.com/office/drawing/2014/main" id="{5258CA2A-99A6-4AE6-B855-20F26076E8D0}"/>
            </a:ext>
          </a:extLst>
        </xdr:cNvPr>
        <xdr:cNvSpPr txBox="1"/>
      </xdr:nvSpPr>
      <xdr:spPr>
        <a:xfrm>
          <a:off x="1816744" y="14480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72407</xdr:rowOff>
    </xdr:from>
    <xdr:ext cx="405111" cy="259045"/>
    <xdr:sp macro="" textlink="">
      <xdr:nvSpPr>
        <xdr:cNvPr id="320" name="n_4mainValue【公営住宅】&#10;有形固定資産減価償却率">
          <a:extLst>
            <a:ext uri="{FF2B5EF4-FFF2-40B4-BE49-F238E27FC236}">
              <a16:creationId xmlns:a16="http://schemas.microsoft.com/office/drawing/2014/main" id="{246FC452-A0C8-49F5-A785-A325E3750BF4}"/>
            </a:ext>
          </a:extLst>
        </xdr:cNvPr>
        <xdr:cNvSpPr txBox="1"/>
      </xdr:nvSpPr>
      <xdr:spPr>
        <a:xfrm>
          <a:off x="927744" y="14474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1" name="正方形/長方形 320">
          <a:extLst>
            <a:ext uri="{FF2B5EF4-FFF2-40B4-BE49-F238E27FC236}">
              <a16:creationId xmlns:a16="http://schemas.microsoft.com/office/drawing/2014/main" id="{C125E0B4-F862-46F5-8B0F-0A710FEB0D9D}"/>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2" name="正方形/長方形 321">
          <a:extLst>
            <a:ext uri="{FF2B5EF4-FFF2-40B4-BE49-F238E27FC236}">
              <a16:creationId xmlns:a16="http://schemas.microsoft.com/office/drawing/2014/main" id="{FD9C11F7-237E-4930-9E3A-E129B15B9DE2}"/>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3" name="正方形/長方形 322">
          <a:extLst>
            <a:ext uri="{FF2B5EF4-FFF2-40B4-BE49-F238E27FC236}">
              <a16:creationId xmlns:a16="http://schemas.microsoft.com/office/drawing/2014/main" id="{97AF8FC7-B075-410F-95A3-EC22EC550113}"/>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4" name="正方形/長方形 323">
          <a:extLst>
            <a:ext uri="{FF2B5EF4-FFF2-40B4-BE49-F238E27FC236}">
              <a16:creationId xmlns:a16="http://schemas.microsoft.com/office/drawing/2014/main" id="{387B5B46-1519-45F9-AC75-1ACA0AEB5D2C}"/>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5" name="正方形/長方形 324">
          <a:extLst>
            <a:ext uri="{FF2B5EF4-FFF2-40B4-BE49-F238E27FC236}">
              <a16:creationId xmlns:a16="http://schemas.microsoft.com/office/drawing/2014/main" id="{2553B84B-F90D-4410-B60D-D9E7B8357FB6}"/>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6" name="正方形/長方形 325">
          <a:extLst>
            <a:ext uri="{FF2B5EF4-FFF2-40B4-BE49-F238E27FC236}">
              <a16:creationId xmlns:a16="http://schemas.microsoft.com/office/drawing/2014/main" id="{33A677EC-7EF5-499D-AF9D-44579D8D6C29}"/>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7" name="正方形/長方形 326">
          <a:extLst>
            <a:ext uri="{FF2B5EF4-FFF2-40B4-BE49-F238E27FC236}">
              <a16:creationId xmlns:a16="http://schemas.microsoft.com/office/drawing/2014/main" id="{7E500A59-11A9-450F-933E-EF7AE671817A}"/>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8" name="正方形/長方形 327">
          <a:extLst>
            <a:ext uri="{FF2B5EF4-FFF2-40B4-BE49-F238E27FC236}">
              <a16:creationId xmlns:a16="http://schemas.microsoft.com/office/drawing/2014/main" id="{150C18CE-53B3-49ED-9826-460968A8EBF7}"/>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9" name="テキスト ボックス 328">
          <a:extLst>
            <a:ext uri="{FF2B5EF4-FFF2-40B4-BE49-F238E27FC236}">
              <a16:creationId xmlns:a16="http://schemas.microsoft.com/office/drawing/2014/main" id="{96772C45-7E27-4423-9CAD-AE01CDEFD259}"/>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a:extLst>
            <a:ext uri="{FF2B5EF4-FFF2-40B4-BE49-F238E27FC236}">
              <a16:creationId xmlns:a16="http://schemas.microsoft.com/office/drawing/2014/main" id="{BF8EA2A6-171F-41DB-B4F7-F6A92A508528}"/>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1" name="直線コネクタ 330">
          <a:extLst>
            <a:ext uri="{FF2B5EF4-FFF2-40B4-BE49-F238E27FC236}">
              <a16:creationId xmlns:a16="http://schemas.microsoft.com/office/drawing/2014/main" id="{D8F3AA46-5428-4D7F-A931-9368E2383741}"/>
            </a:ext>
          </a:extLst>
        </xdr:cNvPr>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2" name="テキスト ボックス 331">
          <a:extLst>
            <a:ext uri="{FF2B5EF4-FFF2-40B4-BE49-F238E27FC236}">
              <a16:creationId xmlns:a16="http://schemas.microsoft.com/office/drawing/2014/main" id="{C4A38876-7468-4B62-A43C-8C961E9E6CC5}"/>
            </a:ext>
          </a:extLst>
        </xdr:cNvPr>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3" name="直線コネクタ 332">
          <a:extLst>
            <a:ext uri="{FF2B5EF4-FFF2-40B4-BE49-F238E27FC236}">
              <a16:creationId xmlns:a16="http://schemas.microsoft.com/office/drawing/2014/main" id="{5CBD24E4-844A-42E5-B917-3C9BB85DB940}"/>
            </a:ext>
          </a:extLst>
        </xdr:cNvPr>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82</xdr:row>
      <xdr:rowOff>124477</xdr:rowOff>
    </xdr:from>
    <xdr:ext cx="531299" cy="259045"/>
    <xdr:sp macro="" textlink="">
      <xdr:nvSpPr>
        <xdr:cNvPr id="334" name="テキスト ボックス 333">
          <a:extLst>
            <a:ext uri="{FF2B5EF4-FFF2-40B4-BE49-F238E27FC236}">
              <a16:creationId xmlns:a16="http://schemas.microsoft.com/office/drawing/2014/main" id="{CB2E6BE8-EF94-490C-8A75-F0DEBF18D1E8}"/>
            </a:ext>
          </a:extLst>
        </xdr:cNvPr>
        <xdr:cNvSpPr txBox="1"/>
      </xdr:nvSpPr>
      <xdr:spPr>
        <a:xfrm>
          <a:off x="6072701" y="1418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5" name="直線コネクタ 334">
          <a:extLst>
            <a:ext uri="{FF2B5EF4-FFF2-40B4-BE49-F238E27FC236}">
              <a16:creationId xmlns:a16="http://schemas.microsoft.com/office/drawing/2014/main" id="{6C2A8295-E381-45B5-A3AC-ADA3027FC1BE}"/>
            </a:ext>
          </a:extLst>
        </xdr:cNvPr>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80</xdr:row>
      <xdr:rowOff>10177</xdr:rowOff>
    </xdr:from>
    <xdr:ext cx="531299" cy="259045"/>
    <xdr:sp macro="" textlink="">
      <xdr:nvSpPr>
        <xdr:cNvPr id="336" name="テキスト ボックス 335">
          <a:extLst>
            <a:ext uri="{FF2B5EF4-FFF2-40B4-BE49-F238E27FC236}">
              <a16:creationId xmlns:a16="http://schemas.microsoft.com/office/drawing/2014/main" id="{110D127C-E2D0-4A76-9BA7-3D70D663AB5B}"/>
            </a:ext>
          </a:extLst>
        </xdr:cNvPr>
        <xdr:cNvSpPr txBox="1"/>
      </xdr:nvSpPr>
      <xdr:spPr>
        <a:xfrm>
          <a:off x="6072701" y="1372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7" name="直線コネクタ 336">
          <a:extLst>
            <a:ext uri="{FF2B5EF4-FFF2-40B4-BE49-F238E27FC236}">
              <a16:creationId xmlns:a16="http://schemas.microsoft.com/office/drawing/2014/main" id="{B70A7F0C-D22E-4A31-87C3-5E1876D53655}"/>
            </a:ext>
          </a:extLst>
        </xdr:cNvPr>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77</xdr:row>
      <xdr:rowOff>67327</xdr:rowOff>
    </xdr:from>
    <xdr:ext cx="531299" cy="259045"/>
    <xdr:sp macro="" textlink="">
      <xdr:nvSpPr>
        <xdr:cNvPr id="338" name="テキスト ボックス 337">
          <a:extLst>
            <a:ext uri="{FF2B5EF4-FFF2-40B4-BE49-F238E27FC236}">
              <a16:creationId xmlns:a16="http://schemas.microsoft.com/office/drawing/2014/main" id="{8739794B-653A-466D-8885-3F6AD09CB7BB}"/>
            </a:ext>
          </a:extLst>
        </xdr:cNvPr>
        <xdr:cNvSpPr txBox="1"/>
      </xdr:nvSpPr>
      <xdr:spPr>
        <a:xfrm>
          <a:off x="6072701" y="1326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142B5B7E-E979-4450-A604-61C996415DBA}"/>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0" name="テキスト ボックス 339">
          <a:extLst>
            <a:ext uri="{FF2B5EF4-FFF2-40B4-BE49-F238E27FC236}">
              <a16:creationId xmlns:a16="http://schemas.microsoft.com/office/drawing/2014/main" id="{9439C3DE-1F62-494D-B8AA-771E4005EE83}"/>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公営住宅】&#10;一人当たり面積グラフ枠">
          <a:extLst>
            <a:ext uri="{FF2B5EF4-FFF2-40B4-BE49-F238E27FC236}">
              <a16:creationId xmlns:a16="http://schemas.microsoft.com/office/drawing/2014/main" id="{FAD4C59C-2B5D-4E75-9BED-7B4B9C7DF9BC}"/>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100964</xdr:rowOff>
    </xdr:from>
    <xdr:to>
      <xdr:col>54</xdr:col>
      <xdr:colOff>189865</xdr:colOff>
      <xdr:row>86</xdr:row>
      <xdr:rowOff>35905</xdr:rowOff>
    </xdr:to>
    <xdr:cxnSp macro="">
      <xdr:nvCxnSpPr>
        <xdr:cNvPr id="342" name="直線コネクタ 341">
          <a:extLst>
            <a:ext uri="{FF2B5EF4-FFF2-40B4-BE49-F238E27FC236}">
              <a16:creationId xmlns:a16="http://schemas.microsoft.com/office/drawing/2014/main" id="{56A04AC7-43DE-4853-ACC9-45D7EF9DCE9D}"/>
            </a:ext>
          </a:extLst>
        </xdr:cNvPr>
        <xdr:cNvCxnSpPr/>
      </xdr:nvCxnSpPr>
      <xdr:spPr>
        <a:xfrm flipV="1">
          <a:off x="10476865" y="13474064"/>
          <a:ext cx="0" cy="13065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39732</xdr:rowOff>
    </xdr:from>
    <xdr:ext cx="469744" cy="259045"/>
    <xdr:sp macro="" textlink="">
      <xdr:nvSpPr>
        <xdr:cNvPr id="343" name="【公営住宅】&#10;一人当たり面積最小値テキスト">
          <a:extLst>
            <a:ext uri="{FF2B5EF4-FFF2-40B4-BE49-F238E27FC236}">
              <a16:creationId xmlns:a16="http://schemas.microsoft.com/office/drawing/2014/main" id="{332F454F-15E4-4EDA-9EF0-7EFC0B3B93CB}"/>
            </a:ext>
          </a:extLst>
        </xdr:cNvPr>
        <xdr:cNvSpPr txBox="1"/>
      </xdr:nvSpPr>
      <xdr:spPr>
        <a:xfrm>
          <a:off x="10515600" y="14784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35905</xdr:rowOff>
    </xdr:from>
    <xdr:to>
      <xdr:col>55</xdr:col>
      <xdr:colOff>88900</xdr:colOff>
      <xdr:row>86</xdr:row>
      <xdr:rowOff>35905</xdr:rowOff>
    </xdr:to>
    <xdr:cxnSp macro="">
      <xdr:nvCxnSpPr>
        <xdr:cNvPr id="344" name="直線コネクタ 343">
          <a:extLst>
            <a:ext uri="{FF2B5EF4-FFF2-40B4-BE49-F238E27FC236}">
              <a16:creationId xmlns:a16="http://schemas.microsoft.com/office/drawing/2014/main" id="{5791C0A7-117C-4D51-9F2C-B1D48AC11AE1}"/>
            </a:ext>
          </a:extLst>
        </xdr:cNvPr>
        <xdr:cNvCxnSpPr/>
      </xdr:nvCxnSpPr>
      <xdr:spPr>
        <a:xfrm>
          <a:off x="10388600" y="147806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47641</xdr:rowOff>
    </xdr:from>
    <xdr:ext cx="534377" cy="259045"/>
    <xdr:sp macro="" textlink="">
      <xdr:nvSpPr>
        <xdr:cNvPr id="345" name="【公営住宅】&#10;一人当たり面積最大値テキスト">
          <a:extLst>
            <a:ext uri="{FF2B5EF4-FFF2-40B4-BE49-F238E27FC236}">
              <a16:creationId xmlns:a16="http://schemas.microsoft.com/office/drawing/2014/main" id="{A1833471-7CE7-4F1C-BD91-5C9C4447D324}"/>
            </a:ext>
          </a:extLst>
        </xdr:cNvPr>
        <xdr:cNvSpPr txBox="1"/>
      </xdr:nvSpPr>
      <xdr:spPr>
        <a:xfrm>
          <a:off x="10515600" y="132492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28.625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100964</xdr:rowOff>
    </xdr:from>
    <xdr:to>
      <xdr:col>55</xdr:col>
      <xdr:colOff>88900</xdr:colOff>
      <xdr:row>78</xdr:row>
      <xdr:rowOff>100964</xdr:rowOff>
    </xdr:to>
    <xdr:cxnSp macro="">
      <xdr:nvCxnSpPr>
        <xdr:cNvPr id="346" name="直線コネクタ 345">
          <a:extLst>
            <a:ext uri="{FF2B5EF4-FFF2-40B4-BE49-F238E27FC236}">
              <a16:creationId xmlns:a16="http://schemas.microsoft.com/office/drawing/2014/main" id="{FF69B087-E1B3-4854-A9FF-BFAF4944C5F1}"/>
            </a:ext>
          </a:extLst>
        </xdr:cNvPr>
        <xdr:cNvCxnSpPr/>
      </xdr:nvCxnSpPr>
      <xdr:spPr>
        <a:xfrm>
          <a:off x="10388600" y="134740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122237</xdr:rowOff>
    </xdr:from>
    <xdr:ext cx="469744" cy="259045"/>
    <xdr:sp macro="" textlink="">
      <xdr:nvSpPr>
        <xdr:cNvPr id="347" name="【公営住宅】&#10;一人当たり面積平均値テキスト">
          <a:extLst>
            <a:ext uri="{FF2B5EF4-FFF2-40B4-BE49-F238E27FC236}">
              <a16:creationId xmlns:a16="http://schemas.microsoft.com/office/drawing/2014/main" id="{7E9A6C5F-4ED9-4D0C-8AF9-7B25FC14B698}"/>
            </a:ext>
          </a:extLst>
        </xdr:cNvPr>
        <xdr:cNvSpPr txBox="1"/>
      </xdr:nvSpPr>
      <xdr:spPr>
        <a:xfrm>
          <a:off x="10515600" y="1452403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99360</xdr:rowOff>
    </xdr:from>
    <xdr:to>
      <xdr:col>55</xdr:col>
      <xdr:colOff>50800</xdr:colOff>
      <xdr:row>86</xdr:row>
      <xdr:rowOff>29510</xdr:rowOff>
    </xdr:to>
    <xdr:sp macro="" textlink="">
      <xdr:nvSpPr>
        <xdr:cNvPr id="348" name="フローチャート: 判断 347">
          <a:extLst>
            <a:ext uri="{FF2B5EF4-FFF2-40B4-BE49-F238E27FC236}">
              <a16:creationId xmlns:a16="http://schemas.microsoft.com/office/drawing/2014/main" id="{45BC52EA-A78D-4EC5-8C96-832D59BE03A8}"/>
            </a:ext>
          </a:extLst>
        </xdr:cNvPr>
        <xdr:cNvSpPr/>
      </xdr:nvSpPr>
      <xdr:spPr>
        <a:xfrm>
          <a:off x="10426700" y="14672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100000</xdr:rowOff>
    </xdr:from>
    <xdr:to>
      <xdr:col>50</xdr:col>
      <xdr:colOff>165100</xdr:colOff>
      <xdr:row>86</xdr:row>
      <xdr:rowOff>30150</xdr:rowOff>
    </xdr:to>
    <xdr:sp macro="" textlink="">
      <xdr:nvSpPr>
        <xdr:cNvPr id="349" name="フローチャート: 判断 348">
          <a:extLst>
            <a:ext uri="{FF2B5EF4-FFF2-40B4-BE49-F238E27FC236}">
              <a16:creationId xmlns:a16="http://schemas.microsoft.com/office/drawing/2014/main" id="{650C4E23-D5D4-4C41-9FF5-B77B33A369EE}"/>
            </a:ext>
          </a:extLst>
        </xdr:cNvPr>
        <xdr:cNvSpPr/>
      </xdr:nvSpPr>
      <xdr:spPr>
        <a:xfrm>
          <a:off x="9588500" y="14673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100502</xdr:rowOff>
    </xdr:from>
    <xdr:to>
      <xdr:col>46</xdr:col>
      <xdr:colOff>38100</xdr:colOff>
      <xdr:row>86</xdr:row>
      <xdr:rowOff>30652</xdr:rowOff>
    </xdr:to>
    <xdr:sp macro="" textlink="">
      <xdr:nvSpPr>
        <xdr:cNvPr id="350" name="フローチャート: 判断 349">
          <a:extLst>
            <a:ext uri="{FF2B5EF4-FFF2-40B4-BE49-F238E27FC236}">
              <a16:creationId xmlns:a16="http://schemas.microsoft.com/office/drawing/2014/main" id="{6FA34D63-8CDE-4B22-AF11-CFF3FFCF6DF9}"/>
            </a:ext>
          </a:extLst>
        </xdr:cNvPr>
        <xdr:cNvSpPr/>
      </xdr:nvSpPr>
      <xdr:spPr>
        <a:xfrm>
          <a:off x="8699500" y="14673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100777</xdr:rowOff>
    </xdr:from>
    <xdr:to>
      <xdr:col>41</xdr:col>
      <xdr:colOff>101600</xdr:colOff>
      <xdr:row>86</xdr:row>
      <xdr:rowOff>30927</xdr:rowOff>
    </xdr:to>
    <xdr:sp macro="" textlink="">
      <xdr:nvSpPr>
        <xdr:cNvPr id="351" name="フローチャート: 判断 350">
          <a:extLst>
            <a:ext uri="{FF2B5EF4-FFF2-40B4-BE49-F238E27FC236}">
              <a16:creationId xmlns:a16="http://schemas.microsoft.com/office/drawing/2014/main" id="{09FC15B4-205E-4F0D-8E7E-A7A201FBE60E}"/>
            </a:ext>
          </a:extLst>
        </xdr:cNvPr>
        <xdr:cNvSpPr/>
      </xdr:nvSpPr>
      <xdr:spPr>
        <a:xfrm>
          <a:off x="7810500" y="14674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102011</xdr:rowOff>
    </xdr:from>
    <xdr:to>
      <xdr:col>36</xdr:col>
      <xdr:colOff>165100</xdr:colOff>
      <xdr:row>86</xdr:row>
      <xdr:rowOff>32161</xdr:rowOff>
    </xdr:to>
    <xdr:sp macro="" textlink="">
      <xdr:nvSpPr>
        <xdr:cNvPr id="352" name="フローチャート: 判断 351">
          <a:extLst>
            <a:ext uri="{FF2B5EF4-FFF2-40B4-BE49-F238E27FC236}">
              <a16:creationId xmlns:a16="http://schemas.microsoft.com/office/drawing/2014/main" id="{AAC85D11-B920-4C38-9A3A-86484C8D96A5}"/>
            </a:ext>
          </a:extLst>
        </xdr:cNvPr>
        <xdr:cNvSpPr/>
      </xdr:nvSpPr>
      <xdr:spPr>
        <a:xfrm>
          <a:off x="6921500" y="14675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D2657B52-BE7C-4CC2-B5DE-92E513343F3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AEFB96D7-2E01-468E-8D71-F8A25A612E0E}"/>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4631F237-2197-4BD0-BC9D-F99AFE8DF8A5}"/>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C940E12E-FF80-4D9E-A737-5919E91D8D89}"/>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98C2A423-F7B7-4123-AAB5-45CC1FF8A065}"/>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130907</xdr:rowOff>
    </xdr:from>
    <xdr:to>
      <xdr:col>55</xdr:col>
      <xdr:colOff>50800</xdr:colOff>
      <xdr:row>86</xdr:row>
      <xdr:rowOff>61057</xdr:rowOff>
    </xdr:to>
    <xdr:sp macro="" textlink="">
      <xdr:nvSpPr>
        <xdr:cNvPr id="358" name="楕円 357">
          <a:extLst>
            <a:ext uri="{FF2B5EF4-FFF2-40B4-BE49-F238E27FC236}">
              <a16:creationId xmlns:a16="http://schemas.microsoft.com/office/drawing/2014/main" id="{CB2E41F2-AF16-4E6D-AE90-7D61B69529FD}"/>
            </a:ext>
          </a:extLst>
        </xdr:cNvPr>
        <xdr:cNvSpPr/>
      </xdr:nvSpPr>
      <xdr:spPr>
        <a:xfrm>
          <a:off x="10426700" y="14704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77787</xdr:rowOff>
    </xdr:from>
    <xdr:ext cx="469744" cy="259045"/>
    <xdr:sp macro="" textlink="">
      <xdr:nvSpPr>
        <xdr:cNvPr id="359" name="【公営住宅】&#10;一人当たり面積該当値テキスト">
          <a:extLst>
            <a:ext uri="{FF2B5EF4-FFF2-40B4-BE49-F238E27FC236}">
              <a16:creationId xmlns:a16="http://schemas.microsoft.com/office/drawing/2014/main" id="{A9908EC5-CF5B-4916-85CB-CC9726E1D079}"/>
            </a:ext>
          </a:extLst>
        </xdr:cNvPr>
        <xdr:cNvSpPr txBox="1"/>
      </xdr:nvSpPr>
      <xdr:spPr>
        <a:xfrm>
          <a:off x="10515600" y="14651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131638</xdr:rowOff>
    </xdr:from>
    <xdr:to>
      <xdr:col>50</xdr:col>
      <xdr:colOff>165100</xdr:colOff>
      <xdr:row>86</xdr:row>
      <xdr:rowOff>61788</xdr:rowOff>
    </xdr:to>
    <xdr:sp macro="" textlink="">
      <xdr:nvSpPr>
        <xdr:cNvPr id="360" name="楕円 359">
          <a:extLst>
            <a:ext uri="{FF2B5EF4-FFF2-40B4-BE49-F238E27FC236}">
              <a16:creationId xmlns:a16="http://schemas.microsoft.com/office/drawing/2014/main" id="{6B73E593-B58D-4499-A1EA-743A55B4CD17}"/>
            </a:ext>
          </a:extLst>
        </xdr:cNvPr>
        <xdr:cNvSpPr/>
      </xdr:nvSpPr>
      <xdr:spPr>
        <a:xfrm>
          <a:off x="9588500" y="14704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10257</xdr:rowOff>
    </xdr:from>
    <xdr:to>
      <xdr:col>55</xdr:col>
      <xdr:colOff>0</xdr:colOff>
      <xdr:row>86</xdr:row>
      <xdr:rowOff>10988</xdr:rowOff>
    </xdr:to>
    <xdr:cxnSp macro="">
      <xdr:nvCxnSpPr>
        <xdr:cNvPr id="361" name="直線コネクタ 360">
          <a:extLst>
            <a:ext uri="{FF2B5EF4-FFF2-40B4-BE49-F238E27FC236}">
              <a16:creationId xmlns:a16="http://schemas.microsoft.com/office/drawing/2014/main" id="{99425D12-D95A-4631-8917-EBC7174005DF}"/>
            </a:ext>
          </a:extLst>
        </xdr:cNvPr>
        <xdr:cNvCxnSpPr/>
      </xdr:nvCxnSpPr>
      <xdr:spPr>
        <a:xfrm flipV="1">
          <a:off x="9639300" y="14754957"/>
          <a:ext cx="838200" cy="7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132462</xdr:rowOff>
    </xdr:from>
    <xdr:to>
      <xdr:col>46</xdr:col>
      <xdr:colOff>38100</xdr:colOff>
      <xdr:row>86</xdr:row>
      <xdr:rowOff>62612</xdr:rowOff>
    </xdr:to>
    <xdr:sp macro="" textlink="">
      <xdr:nvSpPr>
        <xdr:cNvPr id="362" name="楕円 361">
          <a:extLst>
            <a:ext uri="{FF2B5EF4-FFF2-40B4-BE49-F238E27FC236}">
              <a16:creationId xmlns:a16="http://schemas.microsoft.com/office/drawing/2014/main" id="{3D5A20CC-99AB-4A92-9C94-9534240AFBCD}"/>
            </a:ext>
          </a:extLst>
        </xdr:cNvPr>
        <xdr:cNvSpPr/>
      </xdr:nvSpPr>
      <xdr:spPr>
        <a:xfrm>
          <a:off x="8699500" y="14705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10988</xdr:rowOff>
    </xdr:from>
    <xdr:to>
      <xdr:col>50</xdr:col>
      <xdr:colOff>114300</xdr:colOff>
      <xdr:row>86</xdr:row>
      <xdr:rowOff>11812</xdr:rowOff>
    </xdr:to>
    <xdr:cxnSp macro="">
      <xdr:nvCxnSpPr>
        <xdr:cNvPr id="363" name="直線コネクタ 362">
          <a:extLst>
            <a:ext uri="{FF2B5EF4-FFF2-40B4-BE49-F238E27FC236}">
              <a16:creationId xmlns:a16="http://schemas.microsoft.com/office/drawing/2014/main" id="{1256E43F-E1B9-48DA-B537-CDAEA180ECA2}"/>
            </a:ext>
          </a:extLst>
        </xdr:cNvPr>
        <xdr:cNvCxnSpPr/>
      </xdr:nvCxnSpPr>
      <xdr:spPr>
        <a:xfrm flipV="1">
          <a:off x="8750300" y="14755688"/>
          <a:ext cx="889000" cy="8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133100</xdr:rowOff>
    </xdr:from>
    <xdr:to>
      <xdr:col>41</xdr:col>
      <xdr:colOff>101600</xdr:colOff>
      <xdr:row>86</xdr:row>
      <xdr:rowOff>63250</xdr:rowOff>
    </xdr:to>
    <xdr:sp macro="" textlink="">
      <xdr:nvSpPr>
        <xdr:cNvPr id="364" name="楕円 363">
          <a:extLst>
            <a:ext uri="{FF2B5EF4-FFF2-40B4-BE49-F238E27FC236}">
              <a16:creationId xmlns:a16="http://schemas.microsoft.com/office/drawing/2014/main" id="{93ACA76E-9343-417A-80A1-453F39E35944}"/>
            </a:ext>
          </a:extLst>
        </xdr:cNvPr>
        <xdr:cNvSpPr/>
      </xdr:nvSpPr>
      <xdr:spPr>
        <a:xfrm>
          <a:off x="7810500" y="14706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11812</xdr:rowOff>
    </xdr:from>
    <xdr:to>
      <xdr:col>45</xdr:col>
      <xdr:colOff>177800</xdr:colOff>
      <xdr:row>86</xdr:row>
      <xdr:rowOff>12450</xdr:rowOff>
    </xdr:to>
    <xdr:cxnSp macro="">
      <xdr:nvCxnSpPr>
        <xdr:cNvPr id="365" name="直線コネクタ 364">
          <a:extLst>
            <a:ext uri="{FF2B5EF4-FFF2-40B4-BE49-F238E27FC236}">
              <a16:creationId xmlns:a16="http://schemas.microsoft.com/office/drawing/2014/main" id="{41ADB84D-EC9D-4E06-9B0B-3621D01AFA8D}"/>
            </a:ext>
          </a:extLst>
        </xdr:cNvPr>
        <xdr:cNvCxnSpPr/>
      </xdr:nvCxnSpPr>
      <xdr:spPr>
        <a:xfrm flipV="1">
          <a:off x="7861300" y="14756512"/>
          <a:ext cx="889000" cy="6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132917</xdr:rowOff>
    </xdr:from>
    <xdr:to>
      <xdr:col>36</xdr:col>
      <xdr:colOff>165100</xdr:colOff>
      <xdr:row>86</xdr:row>
      <xdr:rowOff>63067</xdr:rowOff>
    </xdr:to>
    <xdr:sp macro="" textlink="">
      <xdr:nvSpPr>
        <xdr:cNvPr id="366" name="楕円 365">
          <a:extLst>
            <a:ext uri="{FF2B5EF4-FFF2-40B4-BE49-F238E27FC236}">
              <a16:creationId xmlns:a16="http://schemas.microsoft.com/office/drawing/2014/main" id="{EAC4C1DE-0170-4F15-A565-D07AA5D6C65B}"/>
            </a:ext>
          </a:extLst>
        </xdr:cNvPr>
        <xdr:cNvSpPr/>
      </xdr:nvSpPr>
      <xdr:spPr>
        <a:xfrm>
          <a:off x="6921500" y="147061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12267</xdr:rowOff>
    </xdr:from>
    <xdr:to>
      <xdr:col>41</xdr:col>
      <xdr:colOff>50800</xdr:colOff>
      <xdr:row>86</xdr:row>
      <xdr:rowOff>12450</xdr:rowOff>
    </xdr:to>
    <xdr:cxnSp macro="">
      <xdr:nvCxnSpPr>
        <xdr:cNvPr id="367" name="直線コネクタ 366">
          <a:extLst>
            <a:ext uri="{FF2B5EF4-FFF2-40B4-BE49-F238E27FC236}">
              <a16:creationId xmlns:a16="http://schemas.microsoft.com/office/drawing/2014/main" id="{BA7D8369-2886-4930-82E9-E39EE69DBA68}"/>
            </a:ext>
          </a:extLst>
        </xdr:cNvPr>
        <xdr:cNvCxnSpPr/>
      </xdr:nvCxnSpPr>
      <xdr:spPr>
        <a:xfrm>
          <a:off x="6972300" y="14756967"/>
          <a:ext cx="889000" cy="1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46677</xdr:rowOff>
    </xdr:from>
    <xdr:ext cx="469744" cy="259045"/>
    <xdr:sp macro="" textlink="">
      <xdr:nvSpPr>
        <xdr:cNvPr id="368" name="n_1aveValue【公営住宅】&#10;一人当たり面積">
          <a:extLst>
            <a:ext uri="{FF2B5EF4-FFF2-40B4-BE49-F238E27FC236}">
              <a16:creationId xmlns:a16="http://schemas.microsoft.com/office/drawing/2014/main" id="{A584D844-4AD7-426C-A2D1-7DE685DBAECA}"/>
            </a:ext>
          </a:extLst>
        </xdr:cNvPr>
        <xdr:cNvSpPr txBox="1"/>
      </xdr:nvSpPr>
      <xdr:spPr>
        <a:xfrm>
          <a:off x="9391727" y="14448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47179</xdr:rowOff>
    </xdr:from>
    <xdr:ext cx="469744" cy="259045"/>
    <xdr:sp macro="" textlink="">
      <xdr:nvSpPr>
        <xdr:cNvPr id="369" name="n_2aveValue【公営住宅】&#10;一人当たり面積">
          <a:extLst>
            <a:ext uri="{FF2B5EF4-FFF2-40B4-BE49-F238E27FC236}">
              <a16:creationId xmlns:a16="http://schemas.microsoft.com/office/drawing/2014/main" id="{DFB9AF32-6412-42ED-8268-668B3CA9BA33}"/>
            </a:ext>
          </a:extLst>
        </xdr:cNvPr>
        <xdr:cNvSpPr txBox="1"/>
      </xdr:nvSpPr>
      <xdr:spPr>
        <a:xfrm>
          <a:off x="8515427" y="144489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47454</xdr:rowOff>
    </xdr:from>
    <xdr:ext cx="469744" cy="259045"/>
    <xdr:sp macro="" textlink="">
      <xdr:nvSpPr>
        <xdr:cNvPr id="370" name="n_3aveValue【公営住宅】&#10;一人当たり面積">
          <a:extLst>
            <a:ext uri="{FF2B5EF4-FFF2-40B4-BE49-F238E27FC236}">
              <a16:creationId xmlns:a16="http://schemas.microsoft.com/office/drawing/2014/main" id="{58C5204A-27E9-4ABB-8972-AC9C190146C5}"/>
            </a:ext>
          </a:extLst>
        </xdr:cNvPr>
        <xdr:cNvSpPr txBox="1"/>
      </xdr:nvSpPr>
      <xdr:spPr>
        <a:xfrm>
          <a:off x="7626427" y="144492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48688</xdr:rowOff>
    </xdr:from>
    <xdr:ext cx="469744" cy="259045"/>
    <xdr:sp macro="" textlink="">
      <xdr:nvSpPr>
        <xdr:cNvPr id="371" name="n_4aveValue【公営住宅】&#10;一人当たり面積">
          <a:extLst>
            <a:ext uri="{FF2B5EF4-FFF2-40B4-BE49-F238E27FC236}">
              <a16:creationId xmlns:a16="http://schemas.microsoft.com/office/drawing/2014/main" id="{F92F56F5-E445-4209-AE38-7005AAD77A04}"/>
            </a:ext>
          </a:extLst>
        </xdr:cNvPr>
        <xdr:cNvSpPr txBox="1"/>
      </xdr:nvSpPr>
      <xdr:spPr>
        <a:xfrm>
          <a:off x="6737427" y="14450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52915</xdr:rowOff>
    </xdr:from>
    <xdr:ext cx="469744" cy="259045"/>
    <xdr:sp macro="" textlink="">
      <xdr:nvSpPr>
        <xdr:cNvPr id="372" name="n_1mainValue【公営住宅】&#10;一人当たり面積">
          <a:extLst>
            <a:ext uri="{FF2B5EF4-FFF2-40B4-BE49-F238E27FC236}">
              <a16:creationId xmlns:a16="http://schemas.microsoft.com/office/drawing/2014/main" id="{48E5A20B-8A62-44DA-B9E7-11CD942B461D}"/>
            </a:ext>
          </a:extLst>
        </xdr:cNvPr>
        <xdr:cNvSpPr txBox="1"/>
      </xdr:nvSpPr>
      <xdr:spPr>
        <a:xfrm>
          <a:off x="9391727" y="147976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53739</xdr:rowOff>
    </xdr:from>
    <xdr:ext cx="469744" cy="259045"/>
    <xdr:sp macro="" textlink="">
      <xdr:nvSpPr>
        <xdr:cNvPr id="373" name="n_2mainValue【公営住宅】&#10;一人当たり面積">
          <a:extLst>
            <a:ext uri="{FF2B5EF4-FFF2-40B4-BE49-F238E27FC236}">
              <a16:creationId xmlns:a16="http://schemas.microsoft.com/office/drawing/2014/main" id="{429C2CCB-7A91-4B65-A7EA-D9DEBE0252C7}"/>
            </a:ext>
          </a:extLst>
        </xdr:cNvPr>
        <xdr:cNvSpPr txBox="1"/>
      </xdr:nvSpPr>
      <xdr:spPr>
        <a:xfrm>
          <a:off x="8515427" y="147984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54377</xdr:rowOff>
    </xdr:from>
    <xdr:ext cx="469744" cy="259045"/>
    <xdr:sp macro="" textlink="">
      <xdr:nvSpPr>
        <xdr:cNvPr id="374" name="n_3mainValue【公営住宅】&#10;一人当たり面積">
          <a:extLst>
            <a:ext uri="{FF2B5EF4-FFF2-40B4-BE49-F238E27FC236}">
              <a16:creationId xmlns:a16="http://schemas.microsoft.com/office/drawing/2014/main" id="{67C55997-63D6-447D-B679-6EA73036B235}"/>
            </a:ext>
          </a:extLst>
        </xdr:cNvPr>
        <xdr:cNvSpPr txBox="1"/>
      </xdr:nvSpPr>
      <xdr:spPr>
        <a:xfrm>
          <a:off x="7626427" y="14799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54194</xdr:rowOff>
    </xdr:from>
    <xdr:ext cx="469744" cy="259045"/>
    <xdr:sp macro="" textlink="">
      <xdr:nvSpPr>
        <xdr:cNvPr id="375" name="n_4mainValue【公営住宅】&#10;一人当たり面積">
          <a:extLst>
            <a:ext uri="{FF2B5EF4-FFF2-40B4-BE49-F238E27FC236}">
              <a16:creationId xmlns:a16="http://schemas.microsoft.com/office/drawing/2014/main" id="{F2CC7523-334F-4977-AD05-763F31064242}"/>
            </a:ext>
          </a:extLst>
        </xdr:cNvPr>
        <xdr:cNvSpPr txBox="1"/>
      </xdr:nvSpPr>
      <xdr:spPr>
        <a:xfrm>
          <a:off x="6737427" y="147988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F88BEEEB-1A27-41A3-9BCA-A234503CF2D8}"/>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4907D5F8-EA94-4955-A01B-37DFDECF613F}"/>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BEFE4F1E-825E-485E-9536-DB846DBECE7C}"/>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7146B4AA-2859-4B52-966F-6B4B5144B907}"/>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AE369761-FD97-45F6-A6C3-06DFF599C3A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4E30BA14-318F-4013-B7D8-47332F5388B1}"/>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06EA954F-32D8-4ADE-A9C0-50DE543FBEA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774D88D9-F640-4A8A-A116-8B1831C4259B}"/>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4" name="テキスト ボックス 383">
          <a:extLst>
            <a:ext uri="{FF2B5EF4-FFF2-40B4-BE49-F238E27FC236}">
              <a16:creationId xmlns:a16="http://schemas.microsoft.com/office/drawing/2014/main" id="{95510023-1101-44C3-8135-AF3AD308D27A}"/>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5" name="直線コネクタ 384">
          <a:extLst>
            <a:ext uri="{FF2B5EF4-FFF2-40B4-BE49-F238E27FC236}">
              <a16:creationId xmlns:a16="http://schemas.microsoft.com/office/drawing/2014/main" id="{3E54A6AD-A7DE-46BD-BAA4-3531CF75E2E7}"/>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6" name="テキスト ボックス 385">
          <a:extLst>
            <a:ext uri="{FF2B5EF4-FFF2-40B4-BE49-F238E27FC236}">
              <a16:creationId xmlns:a16="http://schemas.microsoft.com/office/drawing/2014/main" id="{AAC069B2-2328-4276-A358-524D2852172F}"/>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7" name="直線コネクタ 386">
          <a:extLst>
            <a:ext uri="{FF2B5EF4-FFF2-40B4-BE49-F238E27FC236}">
              <a16:creationId xmlns:a16="http://schemas.microsoft.com/office/drawing/2014/main" id="{99B292F4-6C49-434A-AFE0-9A84291C667A}"/>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88" name="テキスト ボックス 387">
          <a:extLst>
            <a:ext uri="{FF2B5EF4-FFF2-40B4-BE49-F238E27FC236}">
              <a16:creationId xmlns:a16="http://schemas.microsoft.com/office/drawing/2014/main" id="{686EC60E-88BD-4EC1-A469-666CAF034277}"/>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89" name="直線コネクタ 388">
          <a:extLst>
            <a:ext uri="{FF2B5EF4-FFF2-40B4-BE49-F238E27FC236}">
              <a16:creationId xmlns:a16="http://schemas.microsoft.com/office/drawing/2014/main" id="{9BD71679-FE08-4EC8-83E4-3EFE5C3886C8}"/>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0" name="テキスト ボックス 389">
          <a:extLst>
            <a:ext uri="{FF2B5EF4-FFF2-40B4-BE49-F238E27FC236}">
              <a16:creationId xmlns:a16="http://schemas.microsoft.com/office/drawing/2014/main" id="{85398E9E-4476-4475-A084-ACFE412FEB42}"/>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1" name="直線コネクタ 390">
          <a:extLst>
            <a:ext uri="{FF2B5EF4-FFF2-40B4-BE49-F238E27FC236}">
              <a16:creationId xmlns:a16="http://schemas.microsoft.com/office/drawing/2014/main" id="{3B363FF4-4AA4-470C-8587-D034A2E8A751}"/>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2" name="テキスト ボックス 391">
          <a:extLst>
            <a:ext uri="{FF2B5EF4-FFF2-40B4-BE49-F238E27FC236}">
              <a16:creationId xmlns:a16="http://schemas.microsoft.com/office/drawing/2014/main" id="{9C6557CA-CAEB-4BA6-BAF7-A2F32AA0A135}"/>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3" name="直線コネクタ 392">
          <a:extLst>
            <a:ext uri="{FF2B5EF4-FFF2-40B4-BE49-F238E27FC236}">
              <a16:creationId xmlns:a16="http://schemas.microsoft.com/office/drawing/2014/main" id="{2E3312AD-65C0-47A9-A361-D976DEAFB721}"/>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4" name="テキスト ボックス 393">
          <a:extLst>
            <a:ext uri="{FF2B5EF4-FFF2-40B4-BE49-F238E27FC236}">
              <a16:creationId xmlns:a16="http://schemas.microsoft.com/office/drawing/2014/main" id="{3D6D0101-FE0E-43DD-887D-23CEEAB1CD04}"/>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5" name="直線コネクタ 394">
          <a:extLst>
            <a:ext uri="{FF2B5EF4-FFF2-40B4-BE49-F238E27FC236}">
              <a16:creationId xmlns:a16="http://schemas.microsoft.com/office/drawing/2014/main" id="{F12E23BB-0057-40D1-B6D9-63D2C2906FC3}"/>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6" name="テキスト ボックス 395">
          <a:extLst>
            <a:ext uri="{FF2B5EF4-FFF2-40B4-BE49-F238E27FC236}">
              <a16:creationId xmlns:a16="http://schemas.microsoft.com/office/drawing/2014/main" id="{4081DB03-6DA9-4710-BDEA-6D4411E73E22}"/>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7" name="直線コネクタ 396">
          <a:extLst>
            <a:ext uri="{FF2B5EF4-FFF2-40B4-BE49-F238E27FC236}">
              <a16:creationId xmlns:a16="http://schemas.microsoft.com/office/drawing/2014/main" id="{BD1987FF-0456-435F-9DBC-5F3C4BEE5D6E}"/>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98" name="テキスト ボックス 397">
          <a:extLst>
            <a:ext uri="{FF2B5EF4-FFF2-40B4-BE49-F238E27FC236}">
              <a16:creationId xmlns:a16="http://schemas.microsoft.com/office/drawing/2014/main" id="{D430C2F7-4BDE-47BB-88C8-9E9C45A86C06}"/>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9" name="直線コネクタ 398">
          <a:extLst>
            <a:ext uri="{FF2B5EF4-FFF2-40B4-BE49-F238E27FC236}">
              <a16:creationId xmlns:a16="http://schemas.microsoft.com/office/drawing/2014/main" id="{5E70CF10-A15E-4A0A-BDB2-098634C2BF7E}"/>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0" name="【港湾・漁港】&#10;有形固定資産減価償却率グラフ枠">
          <a:extLst>
            <a:ext uri="{FF2B5EF4-FFF2-40B4-BE49-F238E27FC236}">
              <a16:creationId xmlns:a16="http://schemas.microsoft.com/office/drawing/2014/main" id="{9019452C-8D06-4C92-845D-3E0BF0B910EF}"/>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45176</xdr:rowOff>
    </xdr:from>
    <xdr:to>
      <xdr:col>24</xdr:col>
      <xdr:colOff>62865</xdr:colOff>
      <xdr:row>109</xdr:row>
      <xdr:rowOff>9252</xdr:rowOff>
    </xdr:to>
    <xdr:cxnSp macro="">
      <xdr:nvCxnSpPr>
        <xdr:cNvPr id="401" name="直線コネクタ 400">
          <a:extLst>
            <a:ext uri="{FF2B5EF4-FFF2-40B4-BE49-F238E27FC236}">
              <a16:creationId xmlns:a16="http://schemas.microsoft.com/office/drawing/2014/main" id="{AD95A1E9-83F2-4295-8584-115451C55722}"/>
            </a:ext>
          </a:extLst>
        </xdr:cNvPr>
        <xdr:cNvCxnSpPr/>
      </xdr:nvCxnSpPr>
      <xdr:spPr>
        <a:xfrm flipV="1">
          <a:off x="4634865" y="17190176"/>
          <a:ext cx="0" cy="15071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13079</xdr:rowOff>
    </xdr:from>
    <xdr:ext cx="405111" cy="259045"/>
    <xdr:sp macro="" textlink="">
      <xdr:nvSpPr>
        <xdr:cNvPr id="402" name="【港湾・漁港】&#10;有形固定資産減価償却率最小値テキスト">
          <a:extLst>
            <a:ext uri="{FF2B5EF4-FFF2-40B4-BE49-F238E27FC236}">
              <a16:creationId xmlns:a16="http://schemas.microsoft.com/office/drawing/2014/main" id="{1660B46C-69A1-42B8-BC4F-5AF2950A1236}"/>
            </a:ext>
          </a:extLst>
        </xdr:cNvPr>
        <xdr:cNvSpPr txBox="1"/>
      </xdr:nvSpPr>
      <xdr:spPr>
        <a:xfrm>
          <a:off x="4673600" y="187011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9252</xdr:rowOff>
    </xdr:from>
    <xdr:to>
      <xdr:col>24</xdr:col>
      <xdr:colOff>152400</xdr:colOff>
      <xdr:row>109</xdr:row>
      <xdr:rowOff>9252</xdr:rowOff>
    </xdr:to>
    <xdr:cxnSp macro="">
      <xdr:nvCxnSpPr>
        <xdr:cNvPr id="403" name="直線コネクタ 402">
          <a:extLst>
            <a:ext uri="{FF2B5EF4-FFF2-40B4-BE49-F238E27FC236}">
              <a16:creationId xmlns:a16="http://schemas.microsoft.com/office/drawing/2014/main" id="{902EADD3-7A34-49E1-B425-75531AFEC992}"/>
            </a:ext>
          </a:extLst>
        </xdr:cNvPr>
        <xdr:cNvCxnSpPr/>
      </xdr:nvCxnSpPr>
      <xdr:spPr>
        <a:xfrm>
          <a:off x="4546600" y="186973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163303</xdr:rowOff>
    </xdr:from>
    <xdr:ext cx="340478" cy="259045"/>
    <xdr:sp macro="" textlink="">
      <xdr:nvSpPr>
        <xdr:cNvPr id="404" name="【港湾・漁港】&#10;有形固定資産減価償却率最大値テキスト">
          <a:extLst>
            <a:ext uri="{FF2B5EF4-FFF2-40B4-BE49-F238E27FC236}">
              <a16:creationId xmlns:a16="http://schemas.microsoft.com/office/drawing/2014/main" id="{F4CF2BF5-C8C1-49E4-B279-ACF5940CD67B}"/>
            </a:ext>
          </a:extLst>
        </xdr:cNvPr>
        <xdr:cNvSpPr txBox="1"/>
      </xdr:nvSpPr>
      <xdr:spPr>
        <a:xfrm>
          <a:off x="4673600" y="1696540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45176</xdr:rowOff>
    </xdr:from>
    <xdr:to>
      <xdr:col>24</xdr:col>
      <xdr:colOff>152400</xdr:colOff>
      <xdr:row>100</xdr:row>
      <xdr:rowOff>45176</xdr:rowOff>
    </xdr:to>
    <xdr:cxnSp macro="">
      <xdr:nvCxnSpPr>
        <xdr:cNvPr id="405" name="直線コネクタ 404">
          <a:extLst>
            <a:ext uri="{FF2B5EF4-FFF2-40B4-BE49-F238E27FC236}">
              <a16:creationId xmlns:a16="http://schemas.microsoft.com/office/drawing/2014/main" id="{7376D1DF-E229-4502-B322-EC1D0460C743}"/>
            </a:ext>
          </a:extLst>
        </xdr:cNvPr>
        <xdr:cNvCxnSpPr/>
      </xdr:nvCxnSpPr>
      <xdr:spPr>
        <a:xfrm>
          <a:off x="4546600" y="171901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156046</xdr:rowOff>
    </xdr:from>
    <xdr:ext cx="405111" cy="259045"/>
    <xdr:sp macro="" textlink="">
      <xdr:nvSpPr>
        <xdr:cNvPr id="406" name="【港湾・漁港】&#10;有形固定資産減価償却率平均値テキスト">
          <a:extLst>
            <a:ext uri="{FF2B5EF4-FFF2-40B4-BE49-F238E27FC236}">
              <a16:creationId xmlns:a16="http://schemas.microsoft.com/office/drawing/2014/main" id="{41A2F4BA-581B-424C-9EA5-289A41A9B49D}"/>
            </a:ext>
          </a:extLst>
        </xdr:cNvPr>
        <xdr:cNvSpPr txBox="1"/>
      </xdr:nvSpPr>
      <xdr:spPr>
        <a:xfrm>
          <a:off x="4673600" y="1798684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133169</xdr:rowOff>
    </xdr:from>
    <xdr:to>
      <xdr:col>24</xdr:col>
      <xdr:colOff>114300</xdr:colOff>
      <xdr:row>106</xdr:row>
      <xdr:rowOff>63319</xdr:rowOff>
    </xdr:to>
    <xdr:sp macro="" textlink="">
      <xdr:nvSpPr>
        <xdr:cNvPr id="407" name="フローチャート: 判断 406">
          <a:extLst>
            <a:ext uri="{FF2B5EF4-FFF2-40B4-BE49-F238E27FC236}">
              <a16:creationId xmlns:a16="http://schemas.microsoft.com/office/drawing/2014/main" id="{C2DB2CD0-CB36-4056-8FDE-AC62C1D88E7F}"/>
            </a:ext>
          </a:extLst>
        </xdr:cNvPr>
        <xdr:cNvSpPr/>
      </xdr:nvSpPr>
      <xdr:spPr>
        <a:xfrm>
          <a:off x="4584700" y="18135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120106</xdr:rowOff>
    </xdr:from>
    <xdr:to>
      <xdr:col>20</xdr:col>
      <xdr:colOff>38100</xdr:colOff>
      <xdr:row>106</xdr:row>
      <xdr:rowOff>50256</xdr:rowOff>
    </xdr:to>
    <xdr:sp macro="" textlink="">
      <xdr:nvSpPr>
        <xdr:cNvPr id="408" name="フローチャート: 判断 407">
          <a:extLst>
            <a:ext uri="{FF2B5EF4-FFF2-40B4-BE49-F238E27FC236}">
              <a16:creationId xmlns:a16="http://schemas.microsoft.com/office/drawing/2014/main" id="{E1EDE85C-E566-4806-857A-2967A79305CE}"/>
            </a:ext>
          </a:extLst>
        </xdr:cNvPr>
        <xdr:cNvSpPr/>
      </xdr:nvSpPr>
      <xdr:spPr>
        <a:xfrm>
          <a:off x="3746500" y="18122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105</xdr:row>
      <xdr:rowOff>85816</xdr:rowOff>
    </xdr:from>
    <xdr:to>
      <xdr:col>15</xdr:col>
      <xdr:colOff>101600</xdr:colOff>
      <xdr:row>106</xdr:row>
      <xdr:rowOff>15966</xdr:rowOff>
    </xdr:to>
    <xdr:sp macro="" textlink="">
      <xdr:nvSpPr>
        <xdr:cNvPr id="409" name="フローチャート: 判断 408">
          <a:extLst>
            <a:ext uri="{FF2B5EF4-FFF2-40B4-BE49-F238E27FC236}">
              <a16:creationId xmlns:a16="http://schemas.microsoft.com/office/drawing/2014/main" id="{C04C05ED-141F-497B-A448-EC89D0B0444E}"/>
            </a:ext>
          </a:extLst>
        </xdr:cNvPr>
        <xdr:cNvSpPr/>
      </xdr:nvSpPr>
      <xdr:spPr>
        <a:xfrm>
          <a:off x="2857500" y="18088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105</xdr:row>
      <xdr:rowOff>36830</xdr:rowOff>
    </xdr:from>
    <xdr:to>
      <xdr:col>10</xdr:col>
      <xdr:colOff>165100</xdr:colOff>
      <xdr:row>105</xdr:row>
      <xdr:rowOff>138430</xdr:rowOff>
    </xdr:to>
    <xdr:sp macro="" textlink="">
      <xdr:nvSpPr>
        <xdr:cNvPr id="410" name="フローチャート: 判断 409">
          <a:extLst>
            <a:ext uri="{FF2B5EF4-FFF2-40B4-BE49-F238E27FC236}">
              <a16:creationId xmlns:a16="http://schemas.microsoft.com/office/drawing/2014/main" id="{E29F5236-57AB-493F-BB07-36528B70E0A4}"/>
            </a:ext>
          </a:extLst>
        </xdr:cNvPr>
        <xdr:cNvSpPr/>
      </xdr:nvSpPr>
      <xdr:spPr>
        <a:xfrm>
          <a:off x="1968500" y="1803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152763</xdr:rowOff>
    </xdr:from>
    <xdr:to>
      <xdr:col>6</xdr:col>
      <xdr:colOff>38100</xdr:colOff>
      <xdr:row>105</xdr:row>
      <xdr:rowOff>82913</xdr:rowOff>
    </xdr:to>
    <xdr:sp macro="" textlink="">
      <xdr:nvSpPr>
        <xdr:cNvPr id="411" name="フローチャート: 判断 410">
          <a:extLst>
            <a:ext uri="{FF2B5EF4-FFF2-40B4-BE49-F238E27FC236}">
              <a16:creationId xmlns:a16="http://schemas.microsoft.com/office/drawing/2014/main" id="{7C7CB00F-A8AF-4AC2-91DE-35C0882C4B22}"/>
            </a:ext>
          </a:extLst>
        </xdr:cNvPr>
        <xdr:cNvSpPr/>
      </xdr:nvSpPr>
      <xdr:spPr>
        <a:xfrm>
          <a:off x="1079500" y="17983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7B89A34F-5F07-424F-9372-29627461864E}"/>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01E8EE77-C0A1-4BA7-BBEC-83045C745301}"/>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181B2CBE-9801-4670-84FA-C941E22E4868}"/>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B7820F25-F271-484E-AB73-1540E81CFA29}"/>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97BD8C59-E82B-4DCB-ACCF-CDCE6FC38ED8}"/>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106</xdr:row>
      <xdr:rowOff>62956</xdr:rowOff>
    </xdr:from>
    <xdr:to>
      <xdr:col>24</xdr:col>
      <xdr:colOff>114300</xdr:colOff>
      <xdr:row>106</xdr:row>
      <xdr:rowOff>164556</xdr:rowOff>
    </xdr:to>
    <xdr:sp macro="" textlink="">
      <xdr:nvSpPr>
        <xdr:cNvPr id="417" name="楕円 416">
          <a:extLst>
            <a:ext uri="{FF2B5EF4-FFF2-40B4-BE49-F238E27FC236}">
              <a16:creationId xmlns:a16="http://schemas.microsoft.com/office/drawing/2014/main" id="{E582ED60-DFD8-45A4-BE6D-8703BEDF9E51}"/>
            </a:ext>
          </a:extLst>
        </xdr:cNvPr>
        <xdr:cNvSpPr/>
      </xdr:nvSpPr>
      <xdr:spPr>
        <a:xfrm>
          <a:off x="4584700" y="18236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106</xdr:row>
      <xdr:rowOff>41383</xdr:rowOff>
    </xdr:from>
    <xdr:ext cx="405111" cy="259045"/>
    <xdr:sp macro="" textlink="">
      <xdr:nvSpPr>
        <xdr:cNvPr id="418" name="【港湾・漁港】&#10;有形固定資産減価償却率該当値テキスト">
          <a:extLst>
            <a:ext uri="{FF2B5EF4-FFF2-40B4-BE49-F238E27FC236}">
              <a16:creationId xmlns:a16="http://schemas.microsoft.com/office/drawing/2014/main" id="{8888065E-ABC5-463E-8290-D83DE124C4DF}"/>
            </a:ext>
          </a:extLst>
        </xdr:cNvPr>
        <xdr:cNvSpPr txBox="1"/>
      </xdr:nvSpPr>
      <xdr:spPr>
        <a:xfrm>
          <a:off x="4673600" y="182150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106</xdr:row>
      <xdr:rowOff>44994</xdr:rowOff>
    </xdr:from>
    <xdr:to>
      <xdr:col>20</xdr:col>
      <xdr:colOff>38100</xdr:colOff>
      <xdr:row>106</xdr:row>
      <xdr:rowOff>146594</xdr:rowOff>
    </xdr:to>
    <xdr:sp macro="" textlink="">
      <xdr:nvSpPr>
        <xdr:cNvPr id="419" name="楕円 418">
          <a:extLst>
            <a:ext uri="{FF2B5EF4-FFF2-40B4-BE49-F238E27FC236}">
              <a16:creationId xmlns:a16="http://schemas.microsoft.com/office/drawing/2014/main" id="{3DB1D614-1103-4A70-B5B8-14583B9B32EE}"/>
            </a:ext>
          </a:extLst>
        </xdr:cNvPr>
        <xdr:cNvSpPr/>
      </xdr:nvSpPr>
      <xdr:spPr>
        <a:xfrm>
          <a:off x="3746500" y="18218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106</xdr:row>
      <xdr:rowOff>95794</xdr:rowOff>
    </xdr:from>
    <xdr:to>
      <xdr:col>24</xdr:col>
      <xdr:colOff>63500</xdr:colOff>
      <xdr:row>106</xdr:row>
      <xdr:rowOff>113756</xdr:rowOff>
    </xdr:to>
    <xdr:cxnSp macro="">
      <xdr:nvCxnSpPr>
        <xdr:cNvPr id="420" name="直線コネクタ 419">
          <a:extLst>
            <a:ext uri="{FF2B5EF4-FFF2-40B4-BE49-F238E27FC236}">
              <a16:creationId xmlns:a16="http://schemas.microsoft.com/office/drawing/2014/main" id="{E3FDB35A-2B81-4F09-A34E-EADFB217DFC2}"/>
            </a:ext>
          </a:extLst>
        </xdr:cNvPr>
        <xdr:cNvCxnSpPr/>
      </xdr:nvCxnSpPr>
      <xdr:spPr>
        <a:xfrm>
          <a:off x="3797300" y="18269494"/>
          <a:ext cx="838200" cy="17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106</xdr:row>
      <xdr:rowOff>27032</xdr:rowOff>
    </xdr:from>
    <xdr:to>
      <xdr:col>15</xdr:col>
      <xdr:colOff>101600</xdr:colOff>
      <xdr:row>106</xdr:row>
      <xdr:rowOff>128632</xdr:rowOff>
    </xdr:to>
    <xdr:sp macro="" textlink="">
      <xdr:nvSpPr>
        <xdr:cNvPr id="421" name="楕円 420">
          <a:extLst>
            <a:ext uri="{FF2B5EF4-FFF2-40B4-BE49-F238E27FC236}">
              <a16:creationId xmlns:a16="http://schemas.microsoft.com/office/drawing/2014/main" id="{E2CE4565-DFFF-4BAA-B305-CB4ED3F6231B}"/>
            </a:ext>
          </a:extLst>
        </xdr:cNvPr>
        <xdr:cNvSpPr/>
      </xdr:nvSpPr>
      <xdr:spPr>
        <a:xfrm>
          <a:off x="2857500" y="18200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106</xdr:row>
      <xdr:rowOff>77832</xdr:rowOff>
    </xdr:from>
    <xdr:to>
      <xdr:col>19</xdr:col>
      <xdr:colOff>177800</xdr:colOff>
      <xdr:row>106</xdr:row>
      <xdr:rowOff>95794</xdr:rowOff>
    </xdr:to>
    <xdr:cxnSp macro="">
      <xdr:nvCxnSpPr>
        <xdr:cNvPr id="422" name="直線コネクタ 421">
          <a:extLst>
            <a:ext uri="{FF2B5EF4-FFF2-40B4-BE49-F238E27FC236}">
              <a16:creationId xmlns:a16="http://schemas.microsoft.com/office/drawing/2014/main" id="{535F7839-C142-4DAB-A904-BA957C0C97D3}"/>
            </a:ext>
          </a:extLst>
        </xdr:cNvPr>
        <xdr:cNvCxnSpPr/>
      </xdr:nvCxnSpPr>
      <xdr:spPr>
        <a:xfrm>
          <a:off x="2908300" y="18251532"/>
          <a:ext cx="889000" cy="17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106</xdr:row>
      <xdr:rowOff>907</xdr:rowOff>
    </xdr:from>
    <xdr:to>
      <xdr:col>10</xdr:col>
      <xdr:colOff>165100</xdr:colOff>
      <xdr:row>106</xdr:row>
      <xdr:rowOff>102507</xdr:rowOff>
    </xdr:to>
    <xdr:sp macro="" textlink="">
      <xdr:nvSpPr>
        <xdr:cNvPr id="423" name="楕円 422">
          <a:extLst>
            <a:ext uri="{FF2B5EF4-FFF2-40B4-BE49-F238E27FC236}">
              <a16:creationId xmlns:a16="http://schemas.microsoft.com/office/drawing/2014/main" id="{6ACFCC5E-7960-43B1-8A1E-78BBCB01BD6F}"/>
            </a:ext>
          </a:extLst>
        </xdr:cNvPr>
        <xdr:cNvSpPr/>
      </xdr:nvSpPr>
      <xdr:spPr>
        <a:xfrm>
          <a:off x="1968500" y="18174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106</xdr:row>
      <xdr:rowOff>51707</xdr:rowOff>
    </xdr:from>
    <xdr:to>
      <xdr:col>15</xdr:col>
      <xdr:colOff>50800</xdr:colOff>
      <xdr:row>106</xdr:row>
      <xdr:rowOff>77832</xdr:rowOff>
    </xdr:to>
    <xdr:cxnSp macro="">
      <xdr:nvCxnSpPr>
        <xdr:cNvPr id="424" name="直線コネクタ 423">
          <a:extLst>
            <a:ext uri="{FF2B5EF4-FFF2-40B4-BE49-F238E27FC236}">
              <a16:creationId xmlns:a16="http://schemas.microsoft.com/office/drawing/2014/main" id="{92C444CE-24FA-4F87-9A52-3CE7585C71E1}"/>
            </a:ext>
          </a:extLst>
        </xdr:cNvPr>
        <xdr:cNvCxnSpPr/>
      </xdr:nvCxnSpPr>
      <xdr:spPr>
        <a:xfrm>
          <a:off x="2019300" y="18225407"/>
          <a:ext cx="889000"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105</xdr:row>
      <xdr:rowOff>160927</xdr:rowOff>
    </xdr:from>
    <xdr:to>
      <xdr:col>6</xdr:col>
      <xdr:colOff>38100</xdr:colOff>
      <xdr:row>106</xdr:row>
      <xdr:rowOff>91077</xdr:rowOff>
    </xdr:to>
    <xdr:sp macro="" textlink="">
      <xdr:nvSpPr>
        <xdr:cNvPr id="425" name="楕円 424">
          <a:extLst>
            <a:ext uri="{FF2B5EF4-FFF2-40B4-BE49-F238E27FC236}">
              <a16:creationId xmlns:a16="http://schemas.microsoft.com/office/drawing/2014/main" id="{9AC623C3-9E79-453B-A216-48CB2F624D32}"/>
            </a:ext>
          </a:extLst>
        </xdr:cNvPr>
        <xdr:cNvSpPr/>
      </xdr:nvSpPr>
      <xdr:spPr>
        <a:xfrm>
          <a:off x="1079500" y="181631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106</xdr:row>
      <xdr:rowOff>40277</xdr:rowOff>
    </xdr:from>
    <xdr:to>
      <xdr:col>10</xdr:col>
      <xdr:colOff>114300</xdr:colOff>
      <xdr:row>106</xdr:row>
      <xdr:rowOff>51707</xdr:rowOff>
    </xdr:to>
    <xdr:cxnSp macro="">
      <xdr:nvCxnSpPr>
        <xdr:cNvPr id="426" name="直線コネクタ 425">
          <a:extLst>
            <a:ext uri="{FF2B5EF4-FFF2-40B4-BE49-F238E27FC236}">
              <a16:creationId xmlns:a16="http://schemas.microsoft.com/office/drawing/2014/main" id="{B66D3AC2-9D46-4BEC-AB8B-AA3BCC9E4CE5}"/>
            </a:ext>
          </a:extLst>
        </xdr:cNvPr>
        <xdr:cNvCxnSpPr/>
      </xdr:nvCxnSpPr>
      <xdr:spPr>
        <a:xfrm>
          <a:off x="1130300" y="18213977"/>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104</xdr:row>
      <xdr:rowOff>66783</xdr:rowOff>
    </xdr:from>
    <xdr:ext cx="405111" cy="259045"/>
    <xdr:sp macro="" textlink="">
      <xdr:nvSpPr>
        <xdr:cNvPr id="427" name="n_1aveValue【港湾・漁港】&#10;有形固定資産減価償却率">
          <a:extLst>
            <a:ext uri="{FF2B5EF4-FFF2-40B4-BE49-F238E27FC236}">
              <a16:creationId xmlns:a16="http://schemas.microsoft.com/office/drawing/2014/main" id="{326B83F9-5997-49E9-ADC4-CCED5DC48A18}"/>
            </a:ext>
          </a:extLst>
        </xdr:cNvPr>
        <xdr:cNvSpPr txBox="1"/>
      </xdr:nvSpPr>
      <xdr:spPr>
        <a:xfrm>
          <a:off x="3582044" y="178975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32493</xdr:rowOff>
    </xdr:from>
    <xdr:ext cx="405111" cy="259045"/>
    <xdr:sp macro="" textlink="">
      <xdr:nvSpPr>
        <xdr:cNvPr id="428" name="n_2aveValue【港湾・漁港】&#10;有形固定資産減価償却率">
          <a:extLst>
            <a:ext uri="{FF2B5EF4-FFF2-40B4-BE49-F238E27FC236}">
              <a16:creationId xmlns:a16="http://schemas.microsoft.com/office/drawing/2014/main" id="{FB5E5C04-41AC-4E27-BAC2-47B07F5DD5DE}"/>
            </a:ext>
          </a:extLst>
        </xdr:cNvPr>
        <xdr:cNvSpPr txBox="1"/>
      </xdr:nvSpPr>
      <xdr:spPr>
        <a:xfrm>
          <a:off x="2705744" y="178632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154957</xdr:rowOff>
    </xdr:from>
    <xdr:ext cx="405111" cy="259045"/>
    <xdr:sp macro="" textlink="">
      <xdr:nvSpPr>
        <xdr:cNvPr id="429" name="n_3aveValue【港湾・漁港】&#10;有形固定資産減価償却率">
          <a:extLst>
            <a:ext uri="{FF2B5EF4-FFF2-40B4-BE49-F238E27FC236}">
              <a16:creationId xmlns:a16="http://schemas.microsoft.com/office/drawing/2014/main" id="{4B1690CE-D2FD-41F2-9A09-F0494C2C567E}"/>
            </a:ext>
          </a:extLst>
        </xdr:cNvPr>
        <xdr:cNvSpPr txBox="1"/>
      </xdr:nvSpPr>
      <xdr:spPr>
        <a:xfrm>
          <a:off x="1816744" y="17814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99440</xdr:rowOff>
    </xdr:from>
    <xdr:ext cx="405111" cy="259045"/>
    <xdr:sp macro="" textlink="">
      <xdr:nvSpPr>
        <xdr:cNvPr id="430" name="n_4aveValue【港湾・漁港】&#10;有形固定資産減価償却率">
          <a:extLst>
            <a:ext uri="{FF2B5EF4-FFF2-40B4-BE49-F238E27FC236}">
              <a16:creationId xmlns:a16="http://schemas.microsoft.com/office/drawing/2014/main" id="{D8468F5F-06F6-4888-94D0-69059FA52CA2}"/>
            </a:ext>
          </a:extLst>
        </xdr:cNvPr>
        <xdr:cNvSpPr txBox="1"/>
      </xdr:nvSpPr>
      <xdr:spPr>
        <a:xfrm>
          <a:off x="927744" y="177587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106</xdr:row>
      <xdr:rowOff>137721</xdr:rowOff>
    </xdr:from>
    <xdr:ext cx="405111" cy="259045"/>
    <xdr:sp macro="" textlink="">
      <xdr:nvSpPr>
        <xdr:cNvPr id="431" name="n_1mainValue【港湾・漁港】&#10;有形固定資産減価償却率">
          <a:extLst>
            <a:ext uri="{FF2B5EF4-FFF2-40B4-BE49-F238E27FC236}">
              <a16:creationId xmlns:a16="http://schemas.microsoft.com/office/drawing/2014/main" id="{EC8C3617-27DF-477B-8BBA-F140E8F49D1B}"/>
            </a:ext>
          </a:extLst>
        </xdr:cNvPr>
        <xdr:cNvSpPr txBox="1"/>
      </xdr:nvSpPr>
      <xdr:spPr>
        <a:xfrm>
          <a:off x="3582044" y="183114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106</xdr:row>
      <xdr:rowOff>119759</xdr:rowOff>
    </xdr:from>
    <xdr:ext cx="405111" cy="259045"/>
    <xdr:sp macro="" textlink="">
      <xdr:nvSpPr>
        <xdr:cNvPr id="432" name="n_2mainValue【港湾・漁港】&#10;有形固定資産減価償却率">
          <a:extLst>
            <a:ext uri="{FF2B5EF4-FFF2-40B4-BE49-F238E27FC236}">
              <a16:creationId xmlns:a16="http://schemas.microsoft.com/office/drawing/2014/main" id="{9081E495-070C-45B7-BDC6-90F5F1BBE7B3}"/>
            </a:ext>
          </a:extLst>
        </xdr:cNvPr>
        <xdr:cNvSpPr txBox="1"/>
      </xdr:nvSpPr>
      <xdr:spPr>
        <a:xfrm>
          <a:off x="2705744" y="182934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106</xdr:row>
      <xdr:rowOff>93634</xdr:rowOff>
    </xdr:from>
    <xdr:ext cx="405111" cy="259045"/>
    <xdr:sp macro="" textlink="">
      <xdr:nvSpPr>
        <xdr:cNvPr id="433" name="n_3mainValue【港湾・漁港】&#10;有形固定資産減価償却率">
          <a:extLst>
            <a:ext uri="{FF2B5EF4-FFF2-40B4-BE49-F238E27FC236}">
              <a16:creationId xmlns:a16="http://schemas.microsoft.com/office/drawing/2014/main" id="{1BF0C5E5-6FF9-41A1-9B66-0583CDA1E7E7}"/>
            </a:ext>
          </a:extLst>
        </xdr:cNvPr>
        <xdr:cNvSpPr txBox="1"/>
      </xdr:nvSpPr>
      <xdr:spPr>
        <a:xfrm>
          <a:off x="1816744" y="182673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106</xdr:row>
      <xdr:rowOff>82204</xdr:rowOff>
    </xdr:from>
    <xdr:ext cx="405111" cy="259045"/>
    <xdr:sp macro="" textlink="">
      <xdr:nvSpPr>
        <xdr:cNvPr id="434" name="n_4mainValue【港湾・漁港】&#10;有形固定資産減価償却率">
          <a:extLst>
            <a:ext uri="{FF2B5EF4-FFF2-40B4-BE49-F238E27FC236}">
              <a16:creationId xmlns:a16="http://schemas.microsoft.com/office/drawing/2014/main" id="{A8295137-7019-4F3E-B3A2-F183A8570FCA}"/>
            </a:ext>
          </a:extLst>
        </xdr:cNvPr>
        <xdr:cNvSpPr txBox="1"/>
      </xdr:nvSpPr>
      <xdr:spPr>
        <a:xfrm>
          <a:off x="927744" y="182559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5" name="正方形/長方形 434">
          <a:extLst>
            <a:ext uri="{FF2B5EF4-FFF2-40B4-BE49-F238E27FC236}">
              <a16:creationId xmlns:a16="http://schemas.microsoft.com/office/drawing/2014/main" id="{B5F25DFE-8A76-4B03-8847-C8F1DEF445C6}"/>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6" name="正方形/長方形 435">
          <a:extLst>
            <a:ext uri="{FF2B5EF4-FFF2-40B4-BE49-F238E27FC236}">
              <a16:creationId xmlns:a16="http://schemas.microsoft.com/office/drawing/2014/main" id="{82F220AA-11BC-4757-951C-D4D7176A448E}"/>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7" name="正方形/長方形 436">
          <a:extLst>
            <a:ext uri="{FF2B5EF4-FFF2-40B4-BE49-F238E27FC236}">
              <a16:creationId xmlns:a16="http://schemas.microsoft.com/office/drawing/2014/main" id="{43AAD98D-3D46-4CC4-9D1E-8A5753D50267}"/>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8" name="正方形/長方形 437">
          <a:extLst>
            <a:ext uri="{FF2B5EF4-FFF2-40B4-BE49-F238E27FC236}">
              <a16:creationId xmlns:a16="http://schemas.microsoft.com/office/drawing/2014/main" id="{AC15A931-D1DF-4622-AFA4-20BB3F52F3EF}"/>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9" name="正方形/長方形 438">
          <a:extLst>
            <a:ext uri="{FF2B5EF4-FFF2-40B4-BE49-F238E27FC236}">
              <a16:creationId xmlns:a16="http://schemas.microsoft.com/office/drawing/2014/main" id="{432B88B6-D805-4141-A3CB-F32D7486F72F}"/>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0" name="正方形/長方形 439">
          <a:extLst>
            <a:ext uri="{FF2B5EF4-FFF2-40B4-BE49-F238E27FC236}">
              <a16:creationId xmlns:a16="http://schemas.microsoft.com/office/drawing/2014/main" id="{ACEA3319-9D7A-48B1-8AB7-F7417B4CC235}"/>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1" name="正方形/長方形 440">
          <a:extLst>
            <a:ext uri="{FF2B5EF4-FFF2-40B4-BE49-F238E27FC236}">
              <a16:creationId xmlns:a16="http://schemas.microsoft.com/office/drawing/2014/main" id="{58B46F3E-CA4C-4B34-BAB8-998069BB283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220,512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2" name="正方形/長方形 441">
          <a:extLst>
            <a:ext uri="{FF2B5EF4-FFF2-40B4-BE49-F238E27FC236}">
              <a16:creationId xmlns:a16="http://schemas.microsoft.com/office/drawing/2014/main" id="{F5BAC1FD-391A-48F1-ADF1-9CD342D506A0}"/>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3" name="テキスト ボックス 442">
          <a:extLst>
            <a:ext uri="{FF2B5EF4-FFF2-40B4-BE49-F238E27FC236}">
              <a16:creationId xmlns:a16="http://schemas.microsoft.com/office/drawing/2014/main" id="{01EA07CE-D887-473A-A5F9-E3F8B5DFA170}"/>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4" name="直線コネクタ 443">
          <a:extLst>
            <a:ext uri="{FF2B5EF4-FFF2-40B4-BE49-F238E27FC236}">
              <a16:creationId xmlns:a16="http://schemas.microsoft.com/office/drawing/2014/main" id="{17AB865D-D00C-4E79-B9B0-9361FBE51D75}"/>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76200</xdr:rowOff>
    </xdr:from>
    <xdr:to>
      <xdr:col>59</xdr:col>
      <xdr:colOff>50800</xdr:colOff>
      <xdr:row>108</xdr:row>
      <xdr:rowOff>76200</xdr:rowOff>
    </xdr:to>
    <xdr:cxnSp macro="">
      <xdr:nvCxnSpPr>
        <xdr:cNvPr id="445" name="直線コネクタ 444">
          <a:extLst>
            <a:ext uri="{FF2B5EF4-FFF2-40B4-BE49-F238E27FC236}">
              <a16:creationId xmlns:a16="http://schemas.microsoft.com/office/drawing/2014/main" id="{3B0FA1DD-1AB2-4820-BAB8-6AAAC6A3793E}"/>
            </a:ext>
          </a:extLst>
        </xdr:cNvPr>
        <xdr:cNvCxnSpPr/>
      </xdr:nvCxnSpPr>
      <xdr:spPr>
        <a:xfrm>
          <a:off x="6604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107</xdr:row>
      <xdr:rowOff>105427</xdr:rowOff>
    </xdr:from>
    <xdr:ext cx="248786" cy="259045"/>
    <xdr:sp macro="" textlink="">
      <xdr:nvSpPr>
        <xdr:cNvPr id="446" name="テキスト ボックス 445">
          <a:extLst>
            <a:ext uri="{FF2B5EF4-FFF2-40B4-BE49-F238E27FC236}">
              <a16:creationId xmlns:a16="http://schemas.microsoft.com/office/drawing/2014/main" id="{41F85996-F793-48A5-9F19-E680E0879585}"/>
            </a:ext>
          </a:extLst>
        </xdr:cNvPr>
        <xdr:cNvSpPr txBox="1"/>
      </xdr:nvSpPr>
      <xdr:spPr>
        <a:xfrm>
          <a:off x="6355214" y="1845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133350</xdr:rowOff>
    </xdr:from>
    <xdr:to>
      <xdr:col>59</xdr:col>
      <xdr:colOff>50800</xdr:colOff>
      <xdr:row>105</xdr:row>
      <xdr:rowOff>133350</xdr:rowOff>
    </xdr:to>
    <xdr:cxnSp macro="">
      <xdr:nvCxnSpPr>
        <xdr:cNvPr id="447" name="直線コネクタ 446">
          <a:extLst>
            <a:ext uri="{FF2B5EF4-FFF2-40B4-BE49-F238E27FC236}">
              <a16:creationId xmlns:a16="http://schemas.microsoft.com/office/drawing/2014/main" id="{29FF3528-16CE-4F5E-A13C-E0B8B527758E}"/>
            </a:ext>
          </a:extLst>
        </xdr:cNvPr>
        <xdr:cNvCxnSpPr/>
      </xdr:nvCxnSpPr>
      <xdr:spPr>
        <a:xfrm>
          <a:off x="6604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104</xdr:row>
      <xdr:rowOff>162577</xdr:rowOff>
    </xdr:from>
    <xdr:ext cx="685572" cy="259045"/>
    <xdr:sp macro="" textlink="">
      <xdr:nvSpPr>
        <xdr:cNvPr id="448" name="テキスト ボックス 447">
          <a:extLst>
            <a:ext uri="{FF2B5EF4-FFF2-40B4-BE49-F238E27FC236}">
              <a16:creationId xmlns:a16="http://schemas.microsoft.com/office/drawing/2014/main" id="{C0E64C34-F388-4C2C-95FF-AB3B7EE831F3}"/>
            </a:ext>
          </a:extLst>
        </xdr:cNvPr>
        <xdr:cNvSpPr txBox="1"/>
      </xdr:nvSpPr>
      <xdr:spPr>
        <a:xfrm>
          <a:off x="5918428" y="17993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19050</xdr:rowOff>
    </xdr:from>
    <xdr:to>
      <xdr:col>59</xdr:col>
      <xdr:colOff>50800</xdr:colOff>
      <xdr:row>103</xdr:row>
      <xdr:rowOff>19050</xdr:rowOff>
    </xdr:to>
    <xdr:cxnSp macro="">
      <xdr:nvCxnSpPr>
        <xdr:cNvPr id="449" name="直線コネクタ 448">
          <a:extLst>
            <a:ext uri="{FF2B5EF4-FFF2-40B4-BE49-F238E27FC236}">
              <a16:creationId xmlns:a16="http://schemas.microsoft.com/office/drawing/2014/main" id="{82AC7888-BF53-4A4C-93BB-D26B3419722D}"/>
            </a:ext>
          </a:extLst>
        </xdr:cNvPr>
        <xdr:cNvCxnSpPr/>
      </xdr:nvCxnSpPr>
      <xdr:spPr>
        <a:xfrm>
          <a:off x="6604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102</xdr:row>
      <xdr:rowOff>48277</xdr:rowOff>
    </xdr:from>
    <xdr:ext cx="685572" cy="259045"/>
    <xdr:sp macro="" textlink="">
      <xdr:nvSpPr>
        <xdr:cNvPr id="450" name="テキスト ボックス 449">
          <a:extLst>
            <a:ext uri="{FF2B5EF4-FFF2-40B4-BE49-F238E27FC236}">
              <a16:creationId xmlns:a16="http://schemas.microsoft.com/office/drawing/2014/main" id="{2E786B8F-99A4-4395-9F52-90785D7249D6}"/>
            </a:ext>
          </a:extLst>
        </xdr:cNvPr>
        <xdr:cNvSpPr txBox="1"/>
      </xdr:nvSpPr>
      <xdr:spPr>
        <a:xfrm>
          <a:off x="5918428" y="17536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76200</xdr:rowOff>
    </xdr:from>
    <xdr:to>
      <xdr:col>59</xdr:col>
      <xdr:colOff>50800</xdr:colOff>
      <xdr:row>100</xdr:row>
      <xdr:rowOff>76200</xdr:rowOff>
    </xdr:to>
    <xdr:cxnSp macro="">
      <xdr:nvCxnSpPr>
        <xdr:cNvPr id="451" name="直線コネクタ 450">
          <a:extLst>
            <a:ext uri="{FF2B5EF4-FFF2-40B4-BE49-F238E27FC236}">
              <a16:creationId xmlns:a16="http://schemas.microsoft.com/office/drawing/2014/main" id="{4471DD39-2435-4E0A-B0B0-175F377F957C}"/>
            </a:ext>
          </a:extLst>
        </xdr:cNvPr>
        <xdr:cNvCxnSpPr/>
      </xdr:nvCxnSpPr>
      <xdr:spPr>
        <a:xfrm>
          <a:off x="6604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99</xdr:row>
      <xdr:rowOff>105427</xdr:rowOff>
    </xdr:from>
    <xdr:ext cx="685572" cy="259045"/>
    <xdr:sp macro="" textlink="">
      <xdr:nvSpPr>
        <xdr:cNvPr id="452" name="テキスト ボックス 451">
          <a:extLst>
            <a:ext uri="{FF2B5EF4-FFF2-40B4-BE49-F238E27FC236}">
              <a16:creationId xmlns:a16="http://schemas.microsoft.com/office/drawing/2014/main" id="{CACC51FA-CB09-4DE7-93A5-2C7B680D036E}"/>
            </a:ext>
          </a:extLst>
        </xdr:cNvPr>
        <xdr:cNvSpPr txBox="1"/>
      </xdr:nvSpPr>
      <xdr:spPr>
        <a:xfrm>
          <a:off x="5918428" y="17078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3" name="直線コネクタ 452">
          <a:extLst>
            <a:ext uri="{FF2B5EF4-FFF2-40B4-BE49-F238E27FC236}">
              <a16:creationId xmlns:a16="http://schemas.microsoft.com/office/drawing/2014/main" id="{920B58C2-AEE3-4681-AF12-E15BB4393A7C}"/>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96</xdr:row>
      <xdr:rowOff>162577</xdr:rowOff>
    </xdr:from>
    <xdr:ext cx="685572" cy="259045"/>
    <xdr:sp macro="" textlink="">
      <xdr:nvSpPr>
        <xdr:cNvPr id="454" name="テキスト ボックス 453">
          <a:extLst>
            <a:ext uri="{FF2B5EF4-FFF2-40B4-BE49-F238E27FC236}">
              <a16:creationId xmlns:a16="http://schemas.microsoft.com/office/drawing/2014/main" id="{6EBE85E8-A630-4A4E-A8D8-A8E80FB6516D}"/>
            </a:ext>
          </a:extLst>
        </xdr:cNvPr>
        <xdr:cNvSpPr txBox="1"/>
      </xdr:nvSpPr>
      <xdr:spPr>
        <a:xfrm>
          <a:off x="5918428" y="1662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5" name="【港湾・漁港】&#10;一人当たり有形固定資産（償却資産）額グラフ枠">
          <a:extLst>
            <a:ext uri="{FF2B5EF4-FFF2-40B4-BE49-F238E27FC236}">
              <a16:creationId xmlns:a16="http://schemas.microsoft.com/office/drawing/2014/main" id="{065B5DB8-C5DC-48DB-9106-82FF098AB83B}"/>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120337</xdr:rowOff>
    </xdr:from>
    <xdr:to>
      <xdr:col>54</xdr:col>
      <xdr:colOff>189865</xdr:colOff>
      <xdr:row>108</xdr:row>
      <xdr:rowOff>76166</xdr:rowOff>
    </xdr:to>
    <xdr:cxnSp macro="">
      <xdr:nvCxnSpPr>
        <xdr:cNvPr id="456" name="直線コネクタ 455">
          <a:extLst>
            <a:ext uri="{FF2B5EF4-FFF2-40B4-BE49-F238E27FC236}">
              <a16:creationId xmlns:a16="http://schemas.microsoft.com/office/drawing/2014/main" id="{B61D9A0B-6B04-4F85-B5D1-62E043C039F6}"/>
            </a:ext>
          </a:extLst>
        </xdr:cNvPr>
        <xdr:cNvCxnSpPr/>
      </xdr:nvCxnSpPr>
      <xdr:spPr>
        <a:xfrm flipV="1">
          <a:off x="10476865" y="17093887"/>
          <a:ext cx="0" cy="14988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79993</xdr:rowOff>
    </xdr:from>
    <xdr:ext cx="313932" cy="259045"/>
    <xdr:sp macro="" textlink="">
      <xdr:nvSpPr>
        <xdr:cNvPr id="457" name="【港湾・漁港】&#10;一人当たり有形固定資産（償却資産）額最小値テキスト">
          <a:extLst>
            <a:ext uri="{FF2B5EF4-FFF2-40B4-BE49-F238E27FC236}">
              <a16:creationId xmlns:a16="http://schemas.microsoft.com/office/drawing/2014/main" id="{7169F2F8-CBC6-46E8-9D33-FAEF521CB5C7}"/>
            </a:ext>
          </a:extLst>
        </xdr:cNvPr>
        <xdr:cNvSpPr txBox="1"/>
      </xdr:nvSpPr>
      <xdr:spPr>
        <a:xfrm>
          <a:off x="10515600" y="1859659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76166</xdr:rowOff>
    </xdr:from>
    <xdr:to>
      <xdr:col>55</xdr:col>
      <xdr:colOff>88900</xdr:colOff>
      <xdr:row>108</xdr:row>
      <xdr:rowOff>76166</xdr:rowOff>
    </xdr:to>
    <xdr:cxnSp macro="">
      <xdr:nvCxnSpPr>
        <xdr:cNvPr id="458" name="直線コネクタ 457">
          <a:extLst>
            <a:ext uri="{FF2B5EF4-FFF2-40B4-BE49-F238E27FC236}">
              <a16:creationId xmlns:a16="http://schemas.microsoft.com/office/drawing/2014/main" id="{886D215C-296B-47C3-B0AD-B66EF2D63A7F}"/>
            </a:ext>
          </a:extLst>
        </xdr:cNvPr>
        <xdr:cNvCxnSpPr/>
      </xdr:nvCxnSpPr>
      <xdr:spPr>
        <a:xfrm>
          <a:off x="10388600" y="185927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67014</xdr:rowOff>
    </xdr:from>
    <xdr:ext cx="690189" cy="259045"/>
    <xdr:sp macro="" textlink="">
      <xdr:nvSpPr>
        <xdr:cNvPr id="459" name="【港湾・漁港】&#10;一人当たり有形固定資産（償却資産）額最大値テキスト">
          <a:extLst>
            <a:ext uri="{FF2B5EF4-FFF2-40B4-BE49-F238E27FC236}">
              <a16:creationId xmlns:a16="http://schemas.microsoft.com/office/drawing/2014/main" id="{199C0998-B045-4B84-A10C-EEB34A126795}"/>
            </a:ext>
          </a:extLst>
        </xdr:cNvPr>
        <xdr:cNvSpPr txBox="1"/>
      </xdr:nvSpPr>
      <xdr:spPr>
        <a:xfrm>
          <a:off x="10515600" y="1686911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3,278,464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120337</xdr:rowOff>
    </xdr:from>
    <xdr:to>
      <xdr:col>55</xdr:col>
      <xdr:colOff>88900</xdr:colOff>
      <xdr:row>99</xdr:row>
      <xdr:rowOff>120337</xdr:rowOff>
    </xdr:to>
    <xdr:cxnSp macro="">
      <xdr:nvCxnSpPr>
        <xdr:cNvPr id="460" name="直線コネクタ 459">
          <a:extLst>
            <a:ext uri="{FF2B5EF4-FFF2-40B4-BE49-F238E27FC236}">
              <a16:creationId xmlns:a16="http://schemas.microsoft.com/office/drawing/2014/main" id="{F4F10452-1E3A-49B9-8FE1-876B64B13527}"/>
            </a:ext>
          </a:extLst>
        </xdr:cNvPr>
        <xdr:cNvCxnSpPr/>
      </xdr:nvCxnSpPr>
      <xdr:spPr>
        <a:xfrm>
          <a:off x="10388600" y="170938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132298</xdr:rowOff>
    </xdr:from>
    <xdr:ext cx="599010" cy="259045"/>
    <xdr:sp macro="" textlink="">
      <xdr:nvSpPr>
        <xdr:cNvPr id="461" name="【港湾・漁港】&#10;一人当たり有形固定資産（償却資産）額平均値テキスト">
          <a:extLst>
            <a:ext uri="{FF2B5EF4-FFF2-40B4-BE49-F238E27FC236}">
              <a16:creationId xmlns:a16="http://schemas.microsoft.com/office/drawing/2014/main" id="{58FEB44F-5F2C-408A-AB10-7E0C4E3BB614}"/>
            </a:ext>
          </a:extLst>
        </xdr:cNvPr>
        <xdr:cNvSpPr txBox="1"/>
      </xdr:nvSpPr>
      <xdr:spPr>
        <a:xfrm>
          <a:off x="10515600" y="1830599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469,003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153871</xdr:rowOff>
    </xdr:from>
    <xdr:to>
      <xdr:col>55</xdr:col>
      <xdr:colOff>50800</xdr:colOff>
      <xdr:row>107</xdr:row>
      <xdr:rowOff>84021</xdr:rowOff>
    </xdr:to>
    <xdr:sp macro="" textlink="">
      <xdr:nvSpPr>
        <xdr:cNvPr id="462" name="フローチャート: 判断 461">
          <a:extLst>
            <a:ext uri="{FF2B5EF4-FFF2-40B4-BE49-F238E27FC236}">
              <a16:creationId xmlns:a16="http://schemas.microsoft.com/office/drawing/2014/main" id="{0654AFC8-074F-484B-A77D-6118374097EF}"/>
            </a:ext>
          </a:extLst>
        </xdr:cNvPr>
        <xdr:cNvSpPr/>
      </xdr:nvSpPr>
      <xdr:spPr>
        <a:xfrm>
          <a:off x="10426700" y="18327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163750</xdr:rowOff>
    </xdr:from>
    <xdr:to>
      <xdr:col>50</xdr:col>
      <xdr:colOff>165100</xdr:colOff>
      <xdr:row>107</xdr:row>
      <xdr:rowOff>93900</xdr:rowOff>
    </xdr:to>
    <xdr:sp macro="" textlink="">
      <xdr:nvSpPr>
        <xdr:cNvPr id="463" name="フローチャート: 判断 462">
          <a:extLst>
            <a:ext uri="{FF2B5EF4-FFF2-40B4-BE49-F238E27FC236}">
              <a16:creationId xmlns:a16="http://schemas.microsoft.com/office/drawing/2014/main" id="{66CA43A5-F03D-4B7A-9C09-F9FA1192710F}"/>
            </a:ext>
          </a:extLst>
        </xdr:cNvPr>
        <xdr:cNvSpPr/>
      </xdr:nvSpPr>
      <xdr:spPr>
        <a:xfrm>
          <a:off x="9588500" y="18337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107</xdr:row>
      <xdr:rowOff>5096</xdr:rowOff>
    </xdr:from>
    <xdr:to>
      <xdr:col>46</xdr:col>
      <xdr:colOff>38100</xdr:colOff>
      <xdr:row>107</xdr:row>
      <xdr:rowOff>106696</xdr:rowOff>
    </xdr:to>
    <xdr:sp macro="" textlink="">
      <xdr:nvSpPr>
        <xdr:cNvPr id="464" name="フローチャート: 判断 463">
          <a:extLst>
            <a:ext uri="{FF2B5EF4-FFF2-40B4-BE49-F238E27FC236}">
              <a16:creationId xmlns:a16="http://schemas.microsoft.com/office/drawing/2014/main" id="{47FEFA93-823B-45E2-8CF8-A67401332285}"/>
            </a:ext>
          </a:extLst>
        </xdr:cNvPr>
        <xdr:cNvSpPr/>
      </xdr:nvSpPr>
      <xdr:spPr>
        <a:xfrm>
          <a:off x="8699500" y="183502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107</xdr:row>
      <xdr:rowOff>6423</xdr:rowOff>
    </xdr:from>
    <xdr:to>
      <xdr:col>41</xdr:col>
      <xdr:colOff>101600</xdr:colOff>
      <xdr:row>107</xdr:row>
      <xdr:rowOff>108023</xdr:rowOff>
    </xdr:to>
    <xdr:sp macro="" textlink="">
      <xdr:nvSpPr>
        <xdr:cNvPr id="465" name="フローチャート: 判断 464">
          <a:extLst>
            <a:ext uri="{FF2B5EF4-FFF2-40B4-BE49-F238E27FC236}">
              <a16:creationId xmlns:a16="http://schemas.microsoft.com/office/drawing/2014/main" id="{96B1D4C7-674F-4025-8DD1-EB5D3D6701DF}"/>
            </a:ext>
          </a:extLst>
        </xdr:cNvPr>
        <xdr:cNvSpPr/>
      </xdr:nvSpPr>
      <xdr:spPr>
        <a:xfrm>
          <a:off x="7810500" y="18351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107</xdr:row>
      <xdr:rowOff>43836</xdr:rowOff>
    </xdr:from>
    <xdr:to>
      <xdr:col>36</xdr:col>
      <xdr:colOff>165100</xdr:colOff>
      <xdr:row>107</xdr:row>
      <xdr:rowOff>145436</xdr:rowOff>
    </xdr:to>
    <xdr:sp macro="" textlink="">
      <xdr:nvSpPr>
        <xdr:cNvPr id="466" name="フローチャート: 判断 465">
          <a:extLst>
            <a:ext uri="{FF2B5EF4-FFF2-40B4-BE49-F238E27FC236}">
              <a16:creationId xmlns:a16="http://schemas.microsoft.com/office/drawing/2014/main" id="{AAFDA50A-B110-4B65-A2B1-9F1CD175CE81}"/>
            </a:ext>
          </a:extLst>
        </xdr:cNvPr>
        <xdr:cNvSpPr/>
      </xdr:nvSpPr>
      <xdr:spPr>
        <a:xfrm>
          <a:off x="6921500" y="18388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7" name="テキスト ボックス 466">
          <a:extLst>
            <a:ext uri="{FF2B5EF4-FFF2-40B4-BE49-F238E27FC236}">
              <a16:creationId xmlns:a16="http://schemas.microsoft.com/office/drawing/2014/main" id="{49193310-6FBE-4E6A-BC83-E964497E716A}"/>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8" name="テキスト ボックス 467">
          <a:extLst>
            <a:ext uri="{FF2B5EF4-FFF2-40B4-BE49-F238E27FC236}">
              <a16:creationId xmlns:a16="http://schemas.microsoft.com/office/drawing/2014/main" id="{CCF7005B-319E-497B-B5FB-5DC75A63C402}"/>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C0D1B464-9320-4D44-A0DA-6C74AB232EC5}"/>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1315D79F-C9A6-440B-A00C-EF1E7B656868}"/>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876B8F91-BC60-4A6F-BDDC-74CE2B2A9672}"/>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101</xdr:row>
      <xdr:rowOff>112606</xdr:rowOff>
    </xdr:from>
    <xdr:to>
      <xdr:col>55</xdr:col>
      <xdr:colOff>50800</xdr:colOff>
      <xdr:row>102</xdr:row>
      <xdr:rowOff>42756</xdr:rowOff>
    </xdr:to>
    <xdr:sp macro="" textlink="">
      <xdr:nvSpPr>
        <xdr:cNvPr id="472" name="楕円 471">
          <a:extLst>
            <a:ext uri="{FF2B5EF4-FFF2-40B4-BE49-F238E27FC236}">
              <a16:creationId xmlns:a16="http://schemas.microsoft.com/office/drawing/2014/main" id="{A598E235-A3B0-4653-9225-70CA2D50E248}"/>
            </a:ext>
          </a:extLst>
        </xdr:cNvPr>
        <xdr:cNvSpPr/>
      </xdr:nvSpPr>
      <xdr:spPr>
        <a:xfrm>
          <a:off x="10426700" y="17429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100</xdr:row>
      <xdr:rowOff>135483</xdr:rowOff>
    </xdr:from>
    <xdr:ext cx="690189" cy="259045"/>
    <xdr:sp macro="" textlink="">
      <xdr:nvSpPr>
        <xdr:cNvPr id="473" name="【港湾・漁港】&#10;一人当たり有形固定資産（償却資産）額該当値テキスト">
          <a:extLst>
            <a:ext uri="{FF2B5EF4-FFF2-40B4-BE49-F238E27FC236}">
              <a16:creationId xmlns:a16="http://schemas.microsoft.com/office/drawing/2014/main" id="{643A9AFF-EAB6-4A9B-8788-580B344F1033}"/>
            </a:ext>
          </a:extLst>
        </xdr:cNvPr>
        <xdr:cNvSpPr txBox="1"/>
      </xdr:nvSpPr>
      <xdr:spPr>
        <a:xfrm>
          <a:off x="10515600" y="1728048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2,434,263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101</xdr:row>
      <xdr:rowOff>146345</xdr:rowOff>
    </xdr:from>
    <xdr:to>
      <xdr:col>50</xdr:col>
      <xdr:colOff>165100</xdr:colOff>
      <xdr:row>102</xdr:row>
      <xdr:rowOff>76495</xdr:rowOff>
    </xdr:to>
    <xdr:sp macro="" textlink="">
      <xdr:nvSpPr>
        <xdr:cNvPr id="474" name="楕円 473">
          <a:extLst>
            <a:ext uri="{FF2B5EF4-FFF2-40B4-BE49-F238E27FC236}">
              <a16:creationId xmlns:a16="http://schemas.microsoft.com/office/drawing/2014/main" id="{F2942AA0-01D8-4F3C-B1EA-69A59F26A97C}"/>
            </a:ext>
          </a:extLst>
        </xdr:cNvPr>
        <xdr:cNvSpPr/>
      </xdr:nvSpPr>
      <xdr:spPr>
        <a:xfrm>
          <a:off x="9588500" y="17462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101</xdr:row>
      <xdr:rowOff>163406</xdr:rowOff>
    </xdr:from>
    <xdr:to>
      <xdr:col>55</xdr:col>
      <xdr:colOff>0</xdr:colOff>
      <xdr:row>102</xdr:row>
      <xdr:rowOff>25695</xdr:rowOff>
    </xdr:to>
    <xdr:cxnSp macro="">
      <xdr:nvCxnSpPr>
        <xdr:cNvPr id="475" name="直線コネクタ 474">
          <a:extLst>
            <a:ext uri="{FF2B5EF4-FFF2-40B4-BE49-F238E27FC236}">
              <a16:creationId xmlns:a16="http://schemas.microsoft.com/office/drawing/2014/main" id="{0720E98E-B5C1-4EA5-B3BF-FB157D2DD5F8}"/>
            </a:ext>
          </a:extLst>
        </xdr:cNvPr>
        <xdr:cNvCxnSpPr/>
      </xdr:nvCxnSpPr>
      <xdr:spPr>
        <a:xfrm flipV="1">
          <a:off x="9639300" y="17479856"/>
          <a:ext cx="838200" cy="337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102</xdr:row>
      <xdr:rowOff>13990</xdr:rowOff>
    </xdr:from>
    <xdr:to>
      <xdr:col>46</xdr:col>
      <xdr:colOff>38100</xdr:colOff>
      <xdr:row>102</xdr:row>
      <xdr:rowOff>115590</xdr:rowOff>
    </xdr:to>
    <xdr:sp macro="" textlink="">
      <xdr:nvSpPr>
        <xdr:cNvPr id="476" name="楕円 475">
          <a:extLst>
            <a:ext uri="{FF2B5EF4-FFF2-40B4-BE49-F238E27FC236}">
              <a16:creationId xmlns:a16="http://schemas.microsoft.com/office/drawing/2014/main" id="{F376EF2D-8664-4649-9380-55DC49C2F242}"/>
            </a:ext>
          </a:extLst>
        </xdr:cNvPr>
        <xdr:cNvSpPr/>
      </xdr:nvSpPr>
      <xdr:spPr>
        <a:xfrm>
          <a:off x="8699500" y="17501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102</xdr:row>
      <xdr:rowOff>25695</xdr:rowOff>
    </xdr:from>
    <xdr:to>
      <xdr:col>50</xdr:col>
      <xdr:colOff>114300</xdr:colOff>
      <xdr:row>102</xdr:row>
      <xdr:rowOff>64790</xdr:rowOff>
    </xdr:to>
    <xdr:cxnSp macro="">
      <xdr:nvCxnSpPr>
        <xdr:cNvPr id="477" name="直線コネクタ 476">
          <a:extLst>
            <a:ext uri="{FF2B5EF4-FFF2-40B4-BE49-F238E27FC236}">
              <a16:creationId xmlns:a16="http://schemas.microsoft.com/office/drawing/2014/main" id="{18F59F32-AD3A-4500-B930-5A2B3DFC1535}"/>
            </a:ext>
          </a:extLst>
        </xdr:cNvPr>
        <xdr:cNvCxnSpPr/>
      </xdr:nvCxnSpPr>
      <xdr:spPr>
        <a:xfrm flipV="1">
          <a:off x="8750300" y="17513595"/>
          <a:ext cx="889000" cy="390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102</xdr:row>
      <xdr:rowOff>37083</xdr:rowOff>
    </xdr:from>
    <xdr:to>
      <xdr:col>41</xdr:col>
      <xdr:colOff>101600</xdr:colOff>
      <xdr:row>102</xdr:row>
      <xdr:rowOff>138683</xdr:rowOff>
    </xdr:to>
    <xdr:sp macro="" textlink="">
      <xdr:nvSpPr>
        <xdr:cNvPr id="478" name="楕円 477">
          <a:extLst>
            <a:ext uri="{FF2B5EF4-FFF2-40B4-BE49-F238E27FC236}">
              <a16:creationId xmlns:a16="http://schemas.microsoft.com/office/drawing/2014/main" id="{81C34381-9BB1-4012-B255-F531DDADD65E}"/>
            </a:ext>
          </a:extLst>
        </xdr:cNvPr>
        <xdr:cNvSpPr/>
      </xdr:nvSpPr>
      <xdr:spPr>
        <a:xfrm>
          <a:off x="7810500" y="17524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102</xdr:row>
      <xdr:rowOff>64790</xdr:rowOff>
    </xdr:from>
    <xdr:to>
      <xdr:col>45</xdr:col>
      <xdr:colOff>177800</xdr:colOff>
      <xdr:row>102</xdr:row>
      <xdr:rowOff>87883</xdr:rowOff>
    </xdr:to>
    <xdr:cxnSp macro="">
      <xdr:nvCxnSpPr>
        <xdr:cNvPr id="479" name="直線コネクタ 478">
          <a:extLst>
            <a:ext uri="{FF2B5EF4-FFF2-40B4-BE49-F238E27FC236}">
              <a16:creationId xmlns:a16="http://schemas.microsoft.com/office/drawing/2014/main" id="{8576F84D-ED73-4ABA-A216-982E060A7A5B}"/>
            </a:ext>
          </a:extLst>
        </xdr:cNvPr>
        <xdr:cNvCxnSpPr/>
      </xdr:nvCxnSpPr>
      <xdr:spPr>
        <a:xfrm flipV="1">
          <a:off x="7861300" y="17552690"/>
          <a:ext cx="889000" cy="230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102</xdr:row>
      <xdr:rowOff>78403</xdr:rowOff>
    </xdr:from>
    <xdr:to>
      <xdr:col>36</xdr:col>
      <xdr:colOff>165100</xdr:colOff>
      <xdr:row>103</xdr:row>
      <xdr:rowOff>8553</xdr:rowOff>
    </xdr:to>
    <xdr:sp macro="" textlink="">
      <xdr:nvSpPr>
        <xdr:cNvPr id="480" name="楕円 479">
          <a:extLst>
            <a:ext uri="{FF2B5EF4-FFF2-40B4-BE49-F238E27FC236}">
              <a16:creationId xmlns:a16="http://schemas.microsoft.com/office/drawing/2014/main" id="{62BED180-A7D9-475C-9837-E1BD803D4951}"/>
            </a:ext>
          </a:extLst>
        </xdr:cNvPr>
        <xdr:cNvSpPr/>
      </xdr:nvSpPr>
      <xdr:spPr>
        <a:xfrm>
          <a:off x="6921500" y="175663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102</xdr:row>
      <xdr:rowOff>87883</xdr:rowOff>
    </xdr:from>
    <xdr:to>
      <xdr:col>41</xdr:col>
      <xdr:colOff>50800</xdr:colOff>
      <xdr:row>102</xdr:row>
      <xdr:rowOff>129203</xdr:rowOff>
    </xdr:to>
    <xdr:cxnSp macro="">
      <xdr:nvCxnSpPr>
        <xdr:cNvPr id="481" name="直線コネクタ 480">
          <a:extLst>
            <a:ext uri="{FF2B5EF4-FFF2-40B4-BE49-F238E27FC236}">
              <a16:creationId xmlns:a16="http://schemas.microsoft.com/office/drawing/2014/main" id="{A3A9D0C6-F81B-4A47-A25E-9E270B7B91B5}"/>
            </a:ext>
          </a:extLst>
        </xdr:cNvPr>
        <xdr:cNvCxnSpPr/>
      </xdr:nvCxnSpPr>
      <xdr:spPr>
        <a:xfrm flipV="1">
          <a:off x="6972300" y="17575783"/>
          <a:ext cx="889000" cy="41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107</xdr:row>
      <xdr:rowOff>85027</xdr:rowOff>
    </xdr:from>
    <xdr:ext cx="599010" cy="259045"/>
    <xdr:sp macro="" textlink="">
      <xdr:nvSpPr>
        <xdr:cNvPr id="482" name="n_1aveValue【港湾・漁港】&#10;一人当たり有形固定資産（償却資産）額">
          <a:extLst>
            <a:ext uri="{FF2B5EF4-FFF2-40B4-BE49-F238E27FC236}">
              <a16:creationId xmlns:a16="http://schemas.microsoft.com/office/drawing/2014/main" id="{27DD6A6E-21D3-49F2-B4F7-68925E34F4E1}"/>
            </a:ext>
          </a:extLst>
        </xdr:cNvPr>
        <xdr:cNvSpPr txBox="1"/>
      </xdr:nvSpPr>
      <xdr:spPr>
        <a:xfrm>
          <a:off x="9327095" y="184301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447,399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107</xdr:row>
      <xdr:rowOff>97823</xdr:rowOff>
    </xdr:from>
    <xdr:ext cx="599010" cy="259045"/>
    <xdr:sp macro="" textlink="">
      <xdr:nvSpPr>
        <xdr:cNvPr id="483" name="n_2aveValue【港湾・漁港】&#10;一人当たり有形固定資産（償却資産）額">
          <a:extLst>
            <a:ext uri="{FF2B5EF4-FFF2-40B4-BE49-F238E27FC236}">
              <a16:creationId xmlns:a16="http://schemas.microsoft.com/office/drawing/2014/main" id="{B1125B89-F36E-41B9-8B90-589CB6FA985E}"/>
            </a:ext>
          </a:extLst>
        </xdr:cNvPr>
        <xdr:cNvSpPr txBox="1"/>
      </xdr:nvSpPr>
      <xdr:spPr>
        <a:xfrm>
          <a:off x="8450795" y="184429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107</xdr:row>
      <xdr:rowOff>99150</xdr:rowOff>
    </xdr:from>
    <xdr:ext cx="599010" cy="259045"/>
    <xdr:sp macro="" textlink="">
      <xdr:nvSpPr>
        <xdr:cNvPr id="484" name="n_3aveValue【港湾・漁港】&#10;一人当たり有形固定資産（償却資産）額">
          <a:extLst>
            <a:ext uri="{FF2B5EF4-FFF2-40B4-BE49-F238E27FC236}">
              <a16:creationId xmlns:a16="http://schemas.microsoft.com/office/drawing/2014/main" id="{B3274CF0-14AB-4FCA-BF7E-8B7D579DBF9A}"/>
            </a:ext>
          </a:extLst>
        </xdr:cNvPr>
        <xdr:cNvSpPr txBox="1"/>
      </xdr:nvSpPr>
      <xdr:spPr>
        <a:xfrm>
          <a:off x="7561795" y="184443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416,506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107</xdr:row>
      <xdr:rowOff>136563</xdr:rowOff>
    </xdr:from>
    <xdr:ext cx="599010" cy="259045"/>
    <xdr:sp macro="" textlink="">
      <xdr:nvSpPr>
        <xdr:cNvPr id="485" name="n_4aveValue【港湾・漁港】&#10;一人当たり有形固定資産（償却資産）額">
          <a:extLst>
            <a:ext uri="{FF2B5EF4-FFF2-40B4-BE49-F238E27FC236}">
              <a16:creationId xmlns:a16="http://schemas.microsoft.com/office/drawing/2014/main" id="{253DDFFA-9CDF-4918-908F-27A7CBF85338}"/>
            </a:ext>
          </a:extLst>
        </xdr:cNvPr>
        <xdr:cNvSpPr txBox="1"/>
      </xdr:nvSpPr>
      <xdr:spPr>
        <a:xfrm>
          <a:off x="6672795" y="184817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334,676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137505</xdr:colOff>
      <xdr:row>100</xdr:row>
      <xdr:rowOff>93022</xdr:rowOff>
    </xdr:from>
    <xdr:ext cx="690189" cy="259045"/>
    <xdr:sp macro="" textlink="">
      <xdr:nvSpPr>
        <xdr:cNvPr id="486" name="n_1mainValue【港湾・漁港】&#10;一人当たり有形固定資産（償却資産）額">
          <a:extLst>
            <a:ext uri="{FF2B5EF4-FFF2-40B4-BE49-F238E27FC236}">
              <a16:creationId xmlns:a16="http://schemas.microsoft.com/office/drawing/2014/main" id="{9E331014-21AC-477B-9500-EA74EB7D1949}"/>
            </a:ext>
          </a:extLst>
        </xdr:cNvPr>
        <xdr:cNvSpPr txBox="1"/>
      </xdr:nvSpPr>
      <xdr:spPr>
        <a:xfrm>
          <a:off x="9281505" y="1723802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2,360,466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100</xdr:row>
      <xdr:rowOff>132117</xdr:rowOff>
    </xdr:from>
    <xdr:ext cx="690189" cy="259045"/>
    <xdr:sp macro="" textlink="">
      <xdr:nvSpPr>
        <xdr:cNvPr id="487" name="n_2mainValue【港湾・漁港】&#10;一人当たり有形固定資産（償却資産）額">
          <a:extLst>
            <a:ext uri="{FF2B5EF4-FFF2-40B4-BE49-F238E27FC236}">
              <a16:creationId xmlns:a16="http://schemas.microsoft.com/office/drawing/2014/main" id="{77833F8B-73FB-4CA3-9702-77C6447D4CC7}"/>
            </a:ext>
          </a:extLst>
        </xdr:cNvPr>
        <xdr:cNvSpPr txBox="1"/>
      </xdr:nvSpPr>
      <xdr:spPr>
        <a:xfrm>
          <a:off x="8405205" y="1727711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2,274,955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100</xdr:row>
      <xdr:rowOff>155210</xdr:rowOff>
    </xdr:from>
    <xdr:ext cx="690189" cy="259045"/>
    <xdr:sp macro="" textlink="">
      <xdr:nvSpPr>
        <xdr:cNvPr id="488" name="n_3mainValue【港湾・漁港】&#10;一人当たり有形固定資産（償却資産）額">
          <a:extLst>
            <a:ext uri="{FF2B5EF4-FFF2-40B4-BE49-F238E27FC236}">
              <a16:creationId xmlns:a16="http://schemas.microsoft.com/office/drawing/2014/main" id="{3B8BB453-C62C-4C59-9E97-38C59FAF7BDF}"/>
            </a:ext>
          </a:extLst>
        </xdr:cNvPr>
        <xdr:cNvSpPr txBox="1"/>
      </xdr:nvSpPr>
      <xdr:spPr>
        <a:xfrm>
          <a:off x="7516205" y="1730021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2,224,448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101</xdr:row>
      <xdr:rowOff>25080</xdr:rowOff>
    </xdr:from>
    <xdr:ext cx="690189" cy="259045"/>
    <xdr:sp macro="" textlink="">
      <xdr:nvSpPr>
        <xdr:cNvPr id="489" name="n_4mainValue【港湾・漁港】&#10;一人当たり有形固定資産（償却資産）額">
          <a:extLst>
            <a:ext uri="{FF2B5EF4-FFF2-40B4-BE49-F238E27FC236}">
              <a16:creationId xmlns:a16="http://schemas.microsoft.com/office/drawing/2014/main" id="{35E837F4-857D-473C-AF70-58A703D55A4F}"/>
            </a:ext>
          </a:extLst>
        </xdr:cNvPr>
        <xdr:cNvSpPr txBox="1"/>
      </xdr:nvSpPr>
      <xdr:spPr>
        <a:xfrm>
          <a:off x="6627205" y="1734153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2,134,070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0" name="正方形/長方形 489">
          <a:extLst>
            <a:ext uri="{FF2B5EF4-FFF2-40B4-BE49-F238E27FC236}">
              <a16:creationId xmlns:a16="http://schemas.microsoft.com/office/drawing/2014/main" id="{36D8D7C6-58FC-435D-AFA7-0714317CA519}"/>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1" name="正方形/長方形 490">
          <a:extLst>
            <a:ext uri="{FF2B5EF4-FFF2-40B4-BE49-F238E27FC236}">
              <a16:creationId xmlns:a16="http://schemas.microsoft.com/office/drawing/2014/main" id="{F60C1840-C153-4782-B09E-90D574BE8C43}"/>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2" name="正方形/長方形 491">
          <a:extLst>
            <a:ext uri="{FF2B5EF4-FFF2-40B4-BE49-F238E27FC236}">
              <a16:creationId xmlns:a16="http://schemas.microsoft.com/office/drawing/2014/main" id="{D4A6EF90-6B29-4D78-8FFD-D10B1139C073}"/>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3" name="正方形/長方形 492">
          <a:extLst>
            <a:ext uri="{FF2B5EF4-FFF2-40B4-BE49-F238E27FC236}">
              <a16:creationId xmlns:a16="http://schemas.microsoft.com/office/drawing/2014/main" id="{B6DEC5B8-FBC7-4D16-BD25-1A271F8E8088}"/>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4" name="正方形/長方形 493">
          <a:extLst>
            <a:ext uri="{FF2B5EF4-FFF2-40B4-BE49-F238E27FC236}">
              <a16:creationId xmlns:a16="http://schemas.microsoft.com/office/drawing/2014/main" id="{523B26C4-0057-4C20-B65B-35ECFEAC067D}"/>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5" name="正方形/長方形 494">
          <a:extLst>
            <a:ext uri="{FF2B5EF4-FFF2-40B4-BE49-F238E27FC236}">
              <a16:creationId xmlns:a16="http://schemas.microsoft.com/office/drawing/2014/main" id="{2370A682-668B-41B4-8981-19B323F1B539}"/>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6" name="正方形/長方形 495">
          <a:extLst>
            <a:ext uri="{FF2B5EF4-FFF2-40B4-BE49-F238E27FC236}">
              <a16:creationId xmlns:a16="http://schemas.microsoft.com/office/drawing/2014/main" id="{B2738550-BD42-485A-9864-A10D6B62989E}"/>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7" name="正方形/長方形 496">
          <a:extLst>
            <a:ext uri="{FF2B5EF4-FFF2-40B4-BE49-F238E27FC236}">
              <a16:creationId xmlns:a16="http://schemas.microsoft.com/office/drawing/2014/main" id="{8D960BA5-8067-4A96-9784-BDF35C6204DD}"/>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8" name="テキスト ボックス 497">
          <a:extLst>
            <a:ext uri="{FF2B5EF4-FFF2-40B4-BE49-F238E27FC236}">
              <a16:creationId xmlns:a16="http://schemas.microsoft.com/office/drawing/2014/main" id="{4BBD9B15-4C1E-4D3D-B1EC-36139E90DC16}"/>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99" name="直線コネクタ 498">
          <a:extLst>
            <a:ext uri="{FF2B5EF4-FFF2-40B4-BE49-F238E27FC236}">
              <a16:creationId xmlns:a16="http://schemas.microsoft.com/office/drawing/2014/main" id="{173A88BA-FF98-4683-85A7-0C90D7AC0145}"/>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0" name="テキスト ボックス 499">
          <a:extLst>
            <a:ext uri="{FF2B5EF4-FFF2-40B4-BE49-F238E27FC236}">
              <a16:creationId xmlns:a16="http://schemas.microsoft.com/office/drawing/2014/main" id="{31C6E2B3-3DF4-48D3-94EA-2AF9535B4C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01" name="直線コネクタ 500">
          <a:extLst>
            <a:ext uri="{FF2B5EF4-FFF2-40B4-BE49-F238E27FC236}">
              <a16:creationId xmlns:a16="http://schemas.microsoft.com/office/drawing/2014/main" id="{672EAF11-247E-4D60-9259-DC4B6D23066D}"/>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502" name="テキスト ボックス 501">
          <a:extLst>
            <a:ext uri="{FF2B5EF4-FFF2-40B4-BE49-F238E27FC236}">
              <a16:creationId xmlns:a16="http://schemas.microsoft.com/office/drawing/2014/main" id="{8FE9FA15-751C-4580-A038-F75C885134EC}"/>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03" name="直線コネクタ 502">
          <a:extLst>
            <a:ext uri="{FF2B5EF4-FFF2-40B4-BE49-F238E27FC236}">
              <a16:creationId xmlns:a16="http://schemas.microsoft.com/office/drawing/2014/main" id="{0580C396-9716-4FC7-9C3C-CD4936806B64}"/>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04" name="テキスト ボックス 503">
          <a:extLst>
            <a:ext uri="{FF2B5EF4-FFF2-40B4-BE49-F238E27FC236}">
              <a16:creationId xmlns:a16="http://schemas.microsoft.com/office/drawing/2014/main" id="{2406504B-C07D-407B-9F84-2F910ACB923C}"/>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05" name="直線コネクタ 504">
          <a:extLst>
            <a:ext uri="{FF2B5EF4-FFF2-40B4-BE49-F238E27FC236}">
              <a16:creationId xmlns:a16="http://schemas.microsoft.com/office/drawing/2014/main" id="{83508197-5C47-40D5-B849-FE5BE4CE43B1}"/>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06" name="テキスト ボックス 505">
          <a:extLst>
            <a:ext uri="{FF2B5EF4-FFF2-40B4-BE49-F238E27FC236}">
              <a16:creationId xmlns:a16="http://schemas.microsoft.com/office/drawing/2014/main" id="{E4C84AC1-854D-462F-B612-98ABC4476ED1}"/>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07" name="直線コネクタ 506">
          <a:extLst>
            <a:ext uri="{FF2B5EF4-FFF2-40B4-BE49-F238E27FC236}">
              <a16:creationId xmlns:a16="http://schemas.microsoft.com/office/drawing/2014/main" id="{6B561355-E256-49E4-A341-F35EB45443D1}"/>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08" name="テキスト ボックス 507">
          <a:extLst>
            <a:ext uri="{FF2B5EF4-FFF2-40B4-BE49-F238E27FC236}">
              <a16:creationId xmlns:a16="http://schemas.microsoft.com/office/drawing/2014/main" id="{2250573D-B4AC-4207-A45A-B2884B21C41D}"/>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09" name="直線コネクタ 508">
          <a:extLst>
            <a:ext uri="{FF2B5EF4-FFF2-40B4-BE49-F238E27FC236}">
              <a16:creationId xmlns:a16="http://schemas.microsoft.com/office/drawing/2014/main" id="{AC8C352A-1615-46CB-BA9E-DF782B2328CD}"/>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10" name="テキスト ボックス 509">
          <a:extLst>
            <a:ext uri="{FF2B5EF4-FFF2-40B4-BE49-F238E27FC236}">
              <a16:creationId xmlns:a16="http://schemas.microsoft.com/office/drawing/2014/main" id="{CCD9624F-BAD2-4A62-979B-B30FED32E55A}"/>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11" name="直線コネクタ 510">
          <a:extLst>
            <a:ext uri="{FF2B5EF4-FFF2-40B4-BE49-F238E27FC236}">
              <a16:creationId xmlns:a16="http://schemas.microsoft.com/office/drawing/2014/main" id="{D4CBC3EE-3136-4820-BE21-4B852B440FC9}"/>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12" name="テキスト ボックス 511">
          <a:extLst>
            <a:ext uri="{FF2B5EF4-FFF2-40B4-BE49-F238E27FC236}">
              <a16:creationId xmlns:a16="http://schemas.microsoft.com/office/drawing/2014/main" id="{A93AF573-D44F-433E-A973-C70B5101B165}"/>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3" name="直線コネクタ 512">
          <a:extLst>
            <a:ext uri="{FF2B5EF4-FFF2-40B4-BE49-F238E27FC236}">
              <a16:creationId xmlns:a16="http://schemas.microsoft.com/office/drawing/2014/main" id="{682131E6-AD41-4F55-9993-1A3F5F412187}"/>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14" name="【認定こども園・幼稚園・保育所】&#10;有形固定資産減価償却率グラフ枠">
          <a:extLst>
            <a:ext uri="{FF2B5EF4-FFF2-40B4-BE49-F238E27FC236}">
              <a16:creationId xmlns:a16="http://schemas.microsoft.com/office/drawing/2014/main" id="{0FB6CE8E-5CFF-4ED4-BB6D-C995470BC19A}"/>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156210</xdr:rowOff>
    </xdr:from>
    <xdr:to>
      <xdr:col>85</xdr:col>
      <xdr:colOff>126364</xdr:colOff>
      <xdr:row>42</xdr:row>
      <xdr:rowOff>92528</xdr:rowOff>
    </xdr:to>
    <xdr:cxnSp macro="">
      <xdr:nvCxnSpPr>
        <xdr:cNvPr id="515" name="直線コネクタ 514">
          <a:extLst>
            <a:ext uri="{FF2B5EF4-FFF2-40B4-BE49-F238E27FC236}">
              <a16:creationId xmlns:a16="http://schemas.microsoft.com/office/drawing/2014/main" id="{10860F02-7E88-4E6B-A179-1BF11C4EB53D}"/>
            </a:ext>
          </a:extLst>
        </xdr:cNvPr>
        <xdr:cNvCxnSpPr/>
      </xdr:nvCxnSpPr>
      <xdr:spPr>
        <a:xfrm flipV="1">
          <a:off x="16318864" y="5814060"/>
          <a:ext cx="0" cy="14793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516" name="【認定こども園・幼稚園・保育所】&#10;有形固定資産減価償却率最小値テキスト">
          <a:extLst>
            <a:ext uri="{FF2B5EF4-FFF2-40B4-BE49-F238E27FC236}">
              <a16:creationId xmlns:a16="http://schemas.microsoft.com/office/drawing/2014/main" id="{94725158-9C06-4160-9395-67C0AC85CF83}"/>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517" name="直線コネクタ 516">
          <a:extLst>
            <a:ext uri="{FF2B5EF4-FFF2-40B4-BE49-F238E27FC236}">
              <a16:creationId xmlns:a16="http://schemas.microsoft.com/office/drawing/2014/main" id="{12969B15-AFD8-4972-8BED-0DD3BDD75F93}"/>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102887</xdr:rowOff>
    </xdr:from>
    <xdr:ext cx="340478" cy="259045"/>
    <xdr:sp macro="" textlink="">
      <xdr:nvSpPr>
        <xdr:cNvPr id="518" name="【認定こども園・幼稚園・保育所】&#10;有形固定資産減価償却率最大値テキスト">
          <a:extLst>
            <a:ext uri="{FF2B5EF4-FFF2-40B4-BE49-F238E27FC236}">
              <a16:creationId xmlns:a16="http://schemas.microsoft.com/office/drawing/2014/main" id="{55EE7C76-CC35-44CD-BD7C-2CE85D1B5F6E}"/>
            </a:ext>
          </a:extLst>
        </xdr:cNvPr>
        <xdr:cNvSpPr txBox="1"/>
      </xdr:nvSpPr>
      <xdr:spPr>
        <a:xfrm>
          <a:off x="16357600" y="558928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156210</xdr:rowOff>
    </xdr:from>
    <xdr:to>
      <xdr:col>86</xdr:col>
      <xdr:colOff>25400</xdr:colOff>
      <xdr:row>33</xdr:row>
      <xdr:rowOff>156210</xdr:rowOff>
    </xdr:to>
    <xdr:cxnSp macro="">
      <xdr:nvCxnSpPr>
        <xdr:cNvPr id="519" name="直線コネクタ 518">
          <a:extLst>
            <a:ext uri="{FF2B5EF4-FFF2-40B4-BE49-F238E27FC236}">
              <a16:creationId xmlns:a16="http://schemas.microsoft.com/office/drawing/2014/main" id="{DCCE615D-3689-4D2B-8E14-90DA280515EA}"/>
            </a:ext>
          </a:extLst>
        </xdr:cNvPr>
        <xdr:cNvCxnSpPr/>
      </xdr:nvCxnSpPr>
      <xdr:spPr>
        <a:xfrm>
          <a:off x="16230600" y="58140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21789</xdr:rowOff>
    </xdr:from>
    <xdr:ext cx="405111" cy="259045"/>
    <xdr:sp macro="" textlink="">
      <xdr:nvSpPr>
        <xdr:cNvPr id="520" name="【認定こども園・幼稚園・保育所】&#10;有形固定資産減価償却率平均値テキスト">
          <a:extLst>
            <a:ext uri="{FF2B5EF4-FFF2-40B4-BE49-F238E27FC236}">
              <a16:creationId xmlns:a16="http://schemas.microsoft.com/office/drawing/2014/main" id="{4C136D18-1195-460C-8192-69AB938D3AB2}"/>
            </a:ext>
          </a:extLst>
        </xdr:cNvPr>
        <xdr:cNvSpPr txBox="1"/>
      </xdr:nvSpPr>
      <xdr:spPr>
        <a:xfrm>
          <a:off x="16357600" y="653688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43362</xdr:rowOff>
    </xdr:from>
    <xdr:to>
      <xdr:col>85</xdr:col>
      <xdr:colOff>177800</xdr:colOff>
      <xdr:row>38</xdr:row>
      <xdr:rowOff>144962</xdr:rowOff>
    </xdr:to>
    <xdr:sp macro="" textlink="">
      <xdr:nvSpPr>
        <xdr:cNvPr id="521" name="フローチャート: 判断 520">
          <a:extLst>
            <a:ext uri="{FF2B5EF4-FFF2-40B4-BE49-F238E27FC236}">
              <a16:creationId xmlns:a16="http://schemas.microsoft.com/office/drawing/2014/main" id="{FBC2BA21-91C4-4514-85AF-096C8E66F349}"/>
            </a:ext>
          </a:extLst>
        </xdr:cNvPr>
        <xdr:cNvSpPr/>
      </xdr:nvSpPr>
      <xdr:spPr>
        <a:xfrm>
          <a:off x="16268700" y="6558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49893</xdr:rowOff>
    </xdr:from>
    <xdr:to>
      <xdr:col>81</xdr:col>
      <xdr:colOff>101600</xdr:colOff>
      <xdr:row>38</xdr:row>
      <xdr:rowOff>151493</xdr:rowOff>
    </xdr:to>
    <xdr:sp macro="" textlink="">
      <xdr:nvSpPr>
        <xdr:cNvPr id="522" name="フローチャート: 判断 521">
          <a:extLst>
            <a:ext uri="{FF2B5EF4-FFF2-40B4-BE49-F238E27FC236}">
              <a16:creationId xmlns:a16="http://schemas.microsoft.com/office/drawing/2014/main" id="{5005C8A5-E2FD-4201-A90F-BC4A36AF9260}"/>
            </a:ext>
          </a:extLst>
        </xdr:cNvPr>
        <xdr:cNvSpPr/>
      </xdr:nvSpPr>
      <xdr:spPr>
        <a:xfrm>
          <a:off x="15430500" y="6564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23767</xdr:rowOff>
    </xdr:from>
    <xdr:to>
      <xdr:col>76</xdr:col>
      <xdr:colOff>165100</xdr:colOff>
      <xdr:row>38</xdr:row>
      <xdr:rowOff>125367</xdr:rowOff>
    </xdr:to>
    <xdr:sp macro="" textlink="">
      <xdr:nvSpPr>
        <xdr:cNvPr id="523" name="フローチャート: 判断 522">
          <a:extLst>
            <a:ext uri="{FF2B5EF4-FFF2-40B4-BE49-F238E27FC236}">
              <a16:creationId xmlns:a16="http://schemas.microsoft.com/office/drawing/2014/main" id="{9592B9D7-4BFB-4973-BC20-20574D114F9D}"/>
            </a:ext>
          </a:extLst>
        </xdr:cNvPr>
        <xdr:cNvSpPr/>
      </xdr:nvSpPr>
      <xdr:spPr>
        <a:xfrm>
          <a:off x="14541500" y="6538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5806</xdr:rowOff>
    </xdr:from>
    <xdr:to>
      <xdr:col>72</xdr:col>
      <xdr:colOff>38100</xdr:colOff>
      <xdr:row>38</xdr:row>
      <xdr:rowOff>107406</xdr:rowOff>
    </xdr:to>
    <xdr:sp macro="" textlink="">
      <xdr:nvSpPr>
        <xdr:cNvPr id="524" name="フローチャート: 判断 523">
          <a:extLst>
            <a:ext uri="{FF2B5EF4-FFF2-40B4-BE49-F238E27FC236}">
              <a16:creationId xmlns:a16="http://schemas.microsoft.com/office/drawing/2014/main" id="{31D4BB2B-3E17-494F-948E-EE9DCB10446E}"/>
            </a:ext>
          </a:extLst>
        </xdr:cNvPr>
        <xdr:cNvSpPr/>
      </xdr:nvSpPr>
      <xdr:spPr>
        <a:xfrm>
          <a:off x="13652500" y="6520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49893</xdr:rowOff>
    </xdr:from>
    <xdr:to>
      <xdr:col>67</xdr:col>
      <xdr:colOff>101600</xdr:colOff>
      <xdr:row>38</xdr:row>
      <xdr:rowOff>151493</xdr:rowOff>
    </xdr:to>
    <xdr:sp macro="" textlink="">
      <xdr:nvSpPr>
        <xdr:cNvPr id="525" name="フローチャート: 判断 524">
          <a:extLst>
            <a:ext uri="{FF2B5EF4-FFF2-40B4-BE49-F238E27FC236}">
              <a16:creationId xmlns:a16="http://schemas.microsoft.com/office/drawing/2014/main" id="{9BA72C92-3DBB-4D81-B479-3CC3049BB4B1}"/>
            </a:ext>
          </a:extLst>
        </xdr:cNvPr>
        <xdr:cNvSpPr/>
      </xdr:nvSpPr>
      <xdr:spPr>
        <a:xfrm>
          <a:off x="12763500" y="6564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6" name="テキスト ボックス 525">
          <a:extLst>
            <a:ext uri="{FF2B5EF4-FFF2-40B4-BE49-F238E27FC236}">
              <a16:creationId xmlns:a16="http://schemas.microsoft.com/office/drawing/2014/main" id="{9C674C18-E181-47FB-BF14-E70A4839A293}"/>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791C811A-1EB3-41B0-A8F3-7925BC674292}"/>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8" name="テキスト ボックス 527">
          <a:extLst>
            <a:ext uri="{FF2B5EF4-FFF2-40B4-BE49-F238E27FC236}">
              <a16:creationId xmlns:a16="http://schemas.microsoft.com/office/drawing/2014/main" id="{C749F635-7107-4667-A614-798F4A4DE979}"/>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4EAEA798-981E-401B-BCC8-1F8767ABC7FD}"/>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F0D8DCE9-A013-4237-9634-21B0B4A90A29}"/>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69487</xdr:rowOff>
    </xdr:from>
    <xdr:to>
      <xdr:col>85</xdr:col>
      <xdr:colOff>177800</xdr:colOff>
      <xdr:row>37</xdr:row>
      <xdr:rowOff>171087</xdr:rowOff>
    </xdr:to>
    <xdr:sp macro="" textlink="">
      <xdr:nvSpPr>
        <xdr:cNvPr id="531" name="楕円 530">
          <a:extLst>
            <a:ext uri="{FF2B5EF4-FFF2-40B4-BE49-F238E27FC236}">
              <a16:creationId xmlns:a16="http://schemas.microsoft.com/office/drawing/2014/main" id="{68F9E864-DA87-47EB-B20C-B891B5321084}"/>
            </a:ext>
          </a:extLst>
        </xdr:cNvPr>
        <xdr:cNvSpPr/>
      </xdr:nvSpPr>
      <xdr:spPr>
        <a:xfrm>
          <a:off x="16268700" y="6413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36</xdr:row>
      <xdr:rowOff>92364</xdr:rowOff>
    </xdr:from>
    <xdr:ext cx="405111" cy="259045"/>
    <xdr:sp macro="" textlink="">
      <xdr:nvSpPr>
        <xdr:cNvPr id="532" name="【認定こども園・幼稚園・保育所】&#10;有形固定資産減価償却率該当値テキスト">
          <a:extLst>
            <a:ext uri="{FF2B5EF4-FFF2-40B4-BE49-F238E27FC236}">
              <a16:creationId xmlns:a16="http://schemas.microsoft.com/office/drawing/2014/main" id="{C2D07408-2346-4C0D-B9FB-847F1807CBE6}"/>
            </a:ext>
          </a:extLst>
        </xdr:cNvPr>
        <xdr:cNvSpPr txBox="1"/>
      </xdr:nvSpPr>
      <xdr:spPr>
        <a:xfrm>
          <a:off x="16357600" y="62645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113574</xdr:rowOff>
    </xdr:from>
    <xdr:to>
      <xdr:col>81</xdr:col>
      <xdr:colOff>101600</xdr:colOff>
      <xdr:row>38</xdr:row>
      <xdr:rowOff>43724</xdr:rowOff>
    </xdr:to>
    <xdr:sp macro="" textlink="">
      <xdr:nvSpPr>
        <xdr:cNvPr id="533" name="楕円 532">
          <a:extLst>
            <a:ext uri="{FF2B5EF4-FFF2-40B4-BE49-F238E27FC236}">
              <a16:creationId xmlns:a16="http://schemas.microsoft.com/office/drawing/2014/main" id="{4F3F6FB9-0AF2-48AF-9892-BD8B93164ED2}"/>
            </a:ext>
          </a:extLst>
        </xdr:cNvPr>
        <xdr:cNvSpPr/>
      </xdr:nvSpPr>
      <xdr:spPr>
        <a:xfrm>
          <a:off x="15430500" y="64572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120287</xdr:rowOff>
    </xdr:from>
    <xdr:to>
      <xdr:col>85</xdr:col>
      <xdr:colOff>127000</xdr:colOff>
      <xdr:row>37</xdr:row>
      <xdr:rowOff>164374</xdr:rowOff>
    </xdr:to>
    <xdr:cxnSp macro="">
      <xdr:nvCxnSpPr>
        <xdr:cNvPr id="534" name="直線コネクタ 533">
          <a:extLst>
            <a:ext uri="{FF2B5EF4-FFF2-40B4-BE49-F238E27FC236}">
              <a16:creationId xmlns:a16="http://schemas.microsoft.com/office/drawing/2014/main" id="{26F42D08-6688-4430-947F-691DA0356402}"/>
            </a:ext>
          </a:extLst>
        </xdr:cNvPr>
        <xdr:cNvCxnSpPr/>
      </xdr:nvCxnSpPr>
      <xdr:spPr>
        <a:xfrm flipV="1">
          <a:off x="15481300" y="6463937"/>
          <a:ext cx="8382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103777</xdr:rowOff>
    </xdr:from>
    <xdr:to>
      <xdr:col>76</xdr:col>
      <xdr:colOff>165100</xdr:colOff>
      <xdr:row>38</xdr:row>
      <xdr:rowOff>33927</xdr:rowOff>
    </xdr:to>
    <xdr:sp macro="" textlink="">
      <xdr:nvSpPr>
        <xdr:cNvPr id="535" name="楕円 534">
          <a:extLst>
            <a:ext uri="{FF2B5EF4-FFF2-40B4-BE49-F238E27FC236}">
              <a16:creationId xmlns:a16="http://schemas.microsoft.com/office/drawing/2014/main" id="{C7DEAE32-78DB-480F-ADAB-69BE3408F080}"/>
            </a:ext>
          </a:extLst>
        </xdr:cNvPr>
        <xdr:cNvSpPr/>
      </xdr:nvSpPr>
      <xdr:spPr>
        <a:xfrm>
          <a:off x="14541500" y="6447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154577</xdr:rowOff>
    </xdr:from>
    <xdr:to>
      <xdr:col>81</xdr:col>
      <xdr:colOff>50800</xdr:colOff>
      <xdr:row>37</xdr:row>
      <xdr:rowOff>164374</xdr:rowOff>
    </xdr:to>
    <xdr:cxnSp macro="">
      <xdr:nvCxnSpPr>
        <xdr:cNvPr id="536" name="直線コネクタ 535">
          <a:extLst>
            <a:ext uri="{FF2B5EF4-FFF2-40B4-BE49-F238E27FC236}">
              <a16:creationId xmlns:a16="http://schemas.microsoft.com/office/drawing/2014/main" id="{2D998DE5-4162-4C3B-8660-63B523091973}"/>
            </a:ext>
          </a:extLst>
        </xdr:cNvPr>
        <xdr:cNvCxnSpPr/>
      </xdr:nvCxnSpPr>
      <xdr:spPr>
        <a:xfrm>
          <a:off x="14592300" y="6498227"/>
          <a:ext cx="8890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58057</xdr:rowOff>
    </xdr:from>
    <xdr:to>
      <xdr:col>72</xdr:col>
      <xdr:colOff>38100</xdr:colOff>
      <xdr:row>37</xdr:row>
      <xdr:rowOff>159657</xdr:rowOff>
    </xdr:to>
    <xdr:sp macro="" textlink="">
      <xdr:nvSpPr>
        <xdr:cNvPr id="537" name="楕円 536">
          <a:extLst>
            <a:ext uri="{FF2B5EF4-FFF2-40B4-BE49-F238E27FC236}">
              <a16:creationId xmlns:a16="http://schemas.microsoft.com/office/drawing/2014/main" id="{A23ECC24-7793-4CD0-915E-03B31A0FB144}"/>
            </a:ext>
          </a:extLst>
        </xdr:cNvPr>
        <xdr:cNvSpPr/>
      </xdr:nvSpPr>
      <xdr:spPr>
        <a:xfrm>
          <a:off x="13652500" y="64017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108857</xdr:rowOff>
    </xdr:from>
    <xdr:to>
      <xdr:col>76</xdr:col>
      <xdr:colOff>114300</xdr:colOff>
      <xdr:row>37</xdr:row>
      <xdr:rowOff>154577</xdr:rowOff>
    </xdr:to>
    <xdr:cxnSp macro="">
      <xdr:nvCxnSpPr>
        <xdr:cNvPr id="538" name="直線コネクタ 537">
          <a:extLst>
            <a:ext uri="{FF2B5EF4-FFF2-40B4-BE49-F238E27FC236}">
              <a16:creationId xmlns:a16="http://schemas.microsoft.com/office/drawing/2014/main" id="{D3DDD87A-5C4E-4B61-9A44-A04CD3F86CA7}"/>
            </a:ext>
          </a:extLst>
        </xdr:cNvPr>
        <xdr:cNvCxnSpPr/>
      </xdr:nvCxnSpPr>
      <xdr:spPr>
        <a:xfrm>
          <a:off x="13703300" y="6452507"/>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36</xdr:row>
      <xdr:rowOff>170724</xdr:rowOff>
    </xdr:from>
    <xdr:to>
      <xdr:col>67</xdr:col>
      <xdr:colOff>101600</xdr:colOff>
      <xdr:row>37</xdr:row>
      <xdr:rowOff>100874</xdr:rowOff>
    </xdr:to>
    <xdr:sp macro="" textlink="">
      <xdr:nvSpPr>
        <xdr:cNvPr id="539" name="楕円 538">
          <a:extLst>
            <a:ext uri="{FF2B5EF4-FFF2-40B4-BE49-F238E27FC236}">
              <a16:creationId xmlns:a16="http://schemas.microsoft.com/office/drawing/2014/main" id="{53D1E7CA-A78A-42DD-AC88-D7F0C00B974E}"/>
            </a:ext>
          </a:extLst>
        </xdr:cNvPr>
        <xdr:cNvSpPr/>
      </xdr:nvSpPr>
      <xdr:spPr>
        <a:xfrm>
          <a:off x="12763500" y="63429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50074</xdr:rowOff>
    </xdr:from>
    <xdr:to>
      <xdr:col>71</xdr:col>
      <xdr:colOff>177800</xdr:colOff>
      <xdr:row>37</xdr:row>
      <xdr:rowOff>108857</xdr:rowOff>
    </xdr:to>
    <xdr:cxnSp macro="">
      <xdr:nvCxnSpPr>
        <xdr:cNvPr id="540" name="直線コネクタ 539">
          <a:extLst>
            <a:ext uri="{FF2B5EF4-FFF2-40B4-BE49-F238E27FC236}">
              <a16:creationId xmlns:a16="http://schemas.microsoft.com/office/drawing/2014/main" id="{B1FDBCE2-81A4-4955-B241-01C72415BBAD}"/>
            </a:ext>
          </a:extLst>
        </xdr:cNvPr>
        <xdr:cNvCxnSpPr/>
      </xdr:nvCxnSpPr>
      <xdr:spPr>
        <a:xfrm>
          <a:off x="12814300" y="6393724"/>
          <a:ext cx="889000" cy="58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142620</xdr:rowOff>
    </xdr:from>
    <xdr:ext cx="405111" cy="259045"/>
    <xdr:sp macro="" textlink="">
      <xdr:nvSpPr>
        <xdr:cNvPr id="541" name="n_1aveValue【認定こども園・幼稚園・保育所】&#10;有形固定資産減価償却率">
          <a:extLst>
            <a:ext uri="{FF2B5EF4-FFF2-40B4-BE49-F238E27FC236}">
              <a16:creationId xmlns:a16="http://schemas.microsoft.com/office/drawing/2014/main" id="{52CFB4AD-F0FF-4651-A19E-9DABE9BF1016}"/>
            </a:ext>
          </a:extLst>
        </xdr:cNvPr>
        <xdr:cNvSpPr txBox="1"/>
      </xdr:nvSpPr>
      <xdr:spPr>
        <a:xfrm>
          <a:off x="15266044" y="66577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116494</xdr:rowOff>
    </xdr:from>
    <xdr:ext cx="405111" cy="259045"/>
    <xdr:sp macro="" textlink="">
      <xdr:nvSpPr>
        <xdr:cNvPr id="542" name="n_2aveValue【認定こども園・幼稚園・保育所】&#10;有形固定資産減価償却率">
          <a:extLst>
            <a:ext uri="{FF2B5EF4-FFF2-40B4-BE49-F238E27FC236}">
              <a16:creationId xmlns:a16="http://schemas.microsoft.com/office/drawing/2014/main" id="{28A6AE51-D5CF-414C-806A-372CAECFC947}"/>
            </a:ext>
          </a:extLst>
        </xdr:cNvPr>
        <xdr:cNvSpPr txBox="1"/>
      </xdr:nvSpPr>
      <xdr:spPr>
        <a:xfrm>
          <a:off x="14389744" y="66315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98533</xdr:rowOff>
    </xdr:from>
    <xdr:ext cx="405111" cy="259045"/>
    <xdr:sp macro="" textlink="">
      <xdr:nvSpPr>
        <xdr:cNvPr id="543" name="n_3aveValue【認定こども園・幼稚園・保育所】&#10;有形固定資産減価償却率">
          <a:extLst>
            <a:ext uri="{FF2B5EF4-FFF2-40B4-BE49-F238E27FC236}">
              <a16:creationId xmlns:a16="http://schemas.microsoft.com/office/drawing/2014/main" id="{5A291526-9276-43CD-919C-8BDA9AA0E5EB}"/>
            </a:ext>
          </a:extLst>
        </xdr:cNvPr>
        <xdr:cNvSpPr txBox="1"/>
      </xdr:nvSpPr>
      <xdr:spPr>
        <a:xfrm>
          <a:off x="13500744" y="66136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142620</xdr:rowOff>
    </xdr:from>
    <xdr:ext cx="405111" cy="259045"/>
    <xdr:sp macro="" textlink="">
      <xdr:nvSpPr>
        <xdr:cNvPr id="544" name="n_4aveValue【認定こども園・幼稚園・保育所】&#10;有形固定資産減価償却率">
          <a:extLst>
            <a:ext uri="{FF2B5EF4-FFF2-40B4-BE49-F238E27FC236}">
              <a16:creationId xmlns:a16="http://schemas.microsoft.com/office/drawing/2014/main" id="{DAB60DA7-65D4-4A4B-97FF-D896E805F3DE}"/>
            </a:ext>
          </a:extLst>
        </xdr:cNvPr>
        <xdr:cNvSpPr txBox="1"/>
      </xdr:nvSpPr>
      <xdr:spPr>
        <a:xfrm>
          <a:off x="12611744" y="66577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36</xdr:row>
      <xdr:rowOff>60251</xdr:rowOff>
    </xdr:from>
    <xdr:ext cx="405111" cy="259045"/>
    <xdr:sp macro="" textlink="">
      <xdr:nvSpPr>
        <xdr:cNvPr id="545" name="n_1mainValue【認定こども園・幼稚園・保育所】&#10;有形固定資産減価償却率">
          <a:extLst>
            <a:ext uri="{FF2B5EF4-FFF2-40B4-BE49-F238E27FC236}">
              <a16:creationId xmlns:a16="http://schemas.microsoft.com/office/drawing/2014/main" id="{6B7DC684-AC13-47ED-B919-06CFDCCEE785}"/>
            </a:ext>
          </a:extLst>
        </xdr:cNvPr>
        <xdr:cNvSpPr txBox="1"/>
      </xdr:nvSpPr>
      <xdr:spPr>
        <a:xfrm>
          <a:off x="15266044" y="62324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50454</xdr:rowOff>
    </xdr:from>
    <xdr:ext cx="405111" cy="259045"/>
    <xdr:sp macro="" textlink="">
      <xdr:nvSpPr>
        <xdr:cNvPr id="546" name="n_2mainValue【認定こども園・幼稚園・保育所】&#10;有形固定資産減価償却率">
          <a:extLst>
            <a:ext uri="{FF2B5EF4-FFF2-40B4-BE49-F238E27FC236}">
              <a16:creationId xmlns:a16="http://schemas.microsoft.com/office/drawing/2014/main" id="{1D89870D-1CB5-4786-A3CC-A0F49E9A33F4}"/>
            </a:ext>
          </a:extLst>
        </xdr:cNvPr>
        <xdr:cNvSpPr txBox="1"/>
      </xdr:nvSpPr>
      <xdr:spPr>
        <a:xfrm>
          <a:off x="14389744" y="62226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4734</xdr:rowOff>
    </xdr:from>
    <xdr:ext cx="405111" cy="259045"/>
    <xdr:sp macro="" textlink="">
      <xdr:nvSpPr>
        <xdr:cNvPr id="547" name="n_3mainValue【認定こども園・幼稚園・保育所】&#10;有形固定資産減価償却率">
          <a:extLst>
            <a:ext uri="{FF2B5EF4-FFF2-40B4-BE49-F238E27FC236}">
              <a16:creationId xmlns:a16="http://schemas.microsoft.com/office/drawing/2014/main" id="{707A8377-B5AA-4704-9A3C-F95825C94F24}"/>
            </a:ext>
          </a:extLst>
        </xdr:cNvPr>
        <xdr:cNvSpPr txBox="1"/>
      </xdr:nvSpPr>
      <xdr:spPr>
        <a:xfrm>
          <a:off x="13500744" y="61769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117401</xdr:rowOff>
    </xdr:from>
    <xdr:ext cx="405111" cy="259045"/>
    <xdr:sp macro="" textlink="">
      <xdr:nvSpPr>
        <xdr:cNvPr id="548" name="n_4mainValue【認定こども園・幼稚園・保育所】&#10;有形固定資産減価償却率">
          <a:extLst>
            <a:ext uri="{FF2B5EF4-FFF2-40B4-BE49-F238E27FC236}">
              <a16:creationId xmlns:a16="http://schemas.microsoft.com/office/drawing/2014/main" id="{B6662DD5-85AB-4508-B85D-84903673BFA8}"/>
            </a:ext>
          </a:extLst>
        </xdr:cNvPr>
        <xdr:cNvSpPr txBox="1"/>
      </xdr:nvSpPr>
      <xdr:spPr>
        <a:xfrm>
          <a:off x="12611744" y="61181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9" name="正方形/長方形 548">
          <a:extLst>
            <a:ext uri="{FF2B5EF4-FFF2-40B4-BE49-F238E27FC236}">
              <a16:creationId xmlns:a16="http://schemas.microsoft.com/office/drawing/2014/main" id="{DFA31C43-8EB0-44F0-AAFB-11CDFEF36917}"/>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0" name="正方形/長方形 549">
          <a:extLst>
            <a:ext uri="{FF2B5EF4-FFF2-40B4-BE49-F238E27FC236}">
              <a16:creationId xmlns:a16="http://schemas.microsoft.com/office/drawing/2014/main" id="{C711B352-F172-419D-971C-084DC10EBE8E}"/>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1" name="正方形/長方形 550">
          <a:extLst>
            <a:ext uri="{FF2B5EF4-FFF2-40B4-BE49-F238E27FC236}">
              <a16:creationId xmlns:a16="http://schemas.microsoft.com/office/drawing/2014/main" id="{0D73882D-E925-4528-9312-E90D65093091}"/>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2" name="正方形/長方形 551">
          <a:extLst>
            <a:ext uri="{FF2B5EF4-FFF2-40B4-BE49-F238E27FC236}">
              <a16:creationId xmlns:a16="http://schemas.microsoft.com/office/drawing/2014/main" id="{48F37518-2FBF-4568-A2F3-A148712F7B8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3" name="正方形/長方形 552">
          <a:extLst>
            <a:ext uri="{FF2B5EF4-FFF2-40B4-BE49-F238E27FC236}">
              <a16:creationId xmlns:a16="http://schemas.microsoft.com/office/drawing/2014/main" id="{4FD72692-F9AD-4939-A0BB-BD6A03D95EC2}"/>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4" name="正方形/長方形 553">
          <a:extLst>
            <a:ext uri="{FF2B5EF4-FFF2-40B4-BE49-F238E27FC236}">
              <a16:creationId xmlns:a16="http://schemas.microsoft.com/office/drawing/2014/main" id="{91BE8EB9-A619-461E-BAD4-F69A073E32E4}"/>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5" name="正方形/長方形 554">
          <a:extLst>
            <a:ext uri="{FF2B5EF4-FFF2-40B4-BE49-F238E27FC236}">
              <a16:creationId xmlns:a16="http://schemas.microsoft.com/office/drawing/2014/main" id="{4BA06405-8620-4CB9-972C-A4614BB62376}"/>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6" name="正方形/長方形 555">
          <a:extLst>
            <a:ext uri="{FF2B5EF4-FFF2-40B4-BE49-F238E27FC236}">
              <a16:creationId xmlns:a16="http://schemas.microsoft.com/office/drawing/2014/main" id="{879560A2-DDB0-4464-9402-997F8BBE9B18}"/>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7" name="テキスト ボックス 556">
          <a:extLst>
            <a:ext uri="{FF2B5EF4-FFF2-40B4-BE49-F238E27FC236}">
              <a16:creationId xmlns:a16="http://schemas.microsoft.com/office/drawing/2014/main" id="{024ED3FB-1CBA-46A7-A165-E43E6ADA4B85}"/>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8" name="直線コネクタ 557">
          <a:extLst>
            <a:ext uri="{FF2B5EF4-FFF2-40B4-BE49-F238E27FC236}">
              <a16:creationId xmlns:a16="http://schemas.microsoft.com/office/drawing/2014/main" id="{54EBC2F3-AD96-4585-B79F-8FE440A79AB6}"/>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59" name="直線コネクタ 558">
          <a:extLst>
            <a:ext uri="{FF2B5EF4-FFF2-40B4-BE49-F238E27FC236}">
              <a16:creationId xmlns:a16="http://schemas.microsoft.com/office/drawing/2014/main" id="{8D2BFFD8-B543-4145-9381-F047F46F2334}"/>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560" name="テキスト ボックス 559">
          <a:extLst>
            <a:ext uri="{FF2B5EF4-FFF2-40B4-BE49-F238E27FC236}">
              <a16:creationId xmlns:a16="http://schemas.microsoft.com/office/drawing/2014/main" id="{6A3BE0B8-0F0A-4BC9-82E8-F459F17B82D7}"/>
            </a:ext>
          </a:extLst>
        </xdr:cNvPr>
        <xdr:cNvSpPr txBox="1"/>
      </xdr:nvSpPr>
      <xdr:spPr>
        <a:xfrm>
          <a:off x="17820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61" name="直線コネクタ 560">
          <a:extLst>
            <a:ext uri="{FF2B5EF4-FFF2-40B4-BE49-F238E27FC236}">
              <a16:creationId xmlns:a16="http://schemas.microsoft.com/office/drawing/2014/main" id="{8E790C89-AE79-43BD-AFB1-420CCBE9AD5B}"/>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562" name="テキスト ボックス 561">
          <a:extLst>
            <a:ext uri="{FF2B5EF4-FFF2-40B4-BE49-F238E27FC236}">
              <a16:creationId xmlns:a16="http://schemas.microsoft.com/office/drawing/2014/main" id="{E2FE8AC3-A0BF-4869-ABFE-18A2BDC5A4AB}"/>
            </a:ext>
          </a:extLst>
        </xdr:cNvPr>
        <xdr:cNvSpPr txBox="1"/>
      </xdr:nvSpPr>
      <xdr:spPr>
        <a:xfrm>
          <a:off x="17820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3" name="直線コネクタ 562">
          <a:extLst>
            <a:ext uri="{FF2B5EF4-FFF2-40B4-BE49-F238E27FC236}">
              <a16:creationId xmlns:a16="http://schemas.microsoft.com/office/drawing/2014/main" id="{1045ADB2-927C-4AB2-9E63-EE469E4F2BFE}"/>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564" name="テキスト ボックス 563">
          <a:extLst>
            <a:ext uri="{FF2B5EF4-FFF2-40B4-BE49-F238E27FC236}">
              <a16:creationId xmlns:a16="http://schemas.microsoft.com/office/drawing/2014/main" id="{B5CB6E9B-03A5-49E3-B7FD-50ABE866132A}"/>
            </a:ext>
          </a:extLst>
        </xdr:cNvPr>
        <xdr:cNvSpPr txBox="1"/>
      </xdr:nvSpPr>
      <xdr:spPr>
        <a:xfrm>
          <a:off x="17820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5" name="直線コネクタ 564">
          <a:extLst>
            <a:ext uri="{FF2B5EF4-FFF2-40B4-BE49-F238E27FC236}">
              <a16:creationId xmlns:a16="http://schemas.microsoft.com/office/drawing/2014/main" id="{3713B5AB-B4B6-4AFE-8FB4-FAF379DB9AD5}"/>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566" name="テキスト ボックス 565">
          <a:extLst>
            <a:ext uri="{FF2B5EF4-FFF2-40B4-BE49-F238E27FC236}">
              <a16:creationId xmlns:a16="http://schemas.microsoft.com/office/drawing/2014/main" id="{19CB2A96-3384-43EC-9CB4-E402B8AC98C5}"/>
            </a:ext>
          </a:extLst>
        </xdr:cNvPr>
        <xdr:cNvSpPr txBox="1"/>
      </xdr:nvSpPr>
      <xdr:spPr>
        <a:xfrm>
          <a:off x="17820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7" name="直線コネクタ 566">
          <a:extLst>
            <a:ext uri="{FF2B5EF4-FFF2-40B4-BE49-F238E27FC236}">
              <a16:creationId xmlns:a16="http://schemas.microsoft.com/office/drawing/2014/main" id="{0F5E77B3-F0BA-4AB0-99ED-AB1D84E4EA4D}"/>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568" name="テキスト ボックス 567">
          <a:extLst>
            <a:ext uri="{FF2B5EF4-FFF2-40B4-BE49-F238E27FC236}">
              <a16:creationId xmlns:a16="http://schemas.microsoft.com/office/drawing/2014/main" id="{E6EC55B9-8CBA-417A-9BE5-DC2B988F7486}"/>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9" name="【認定こども園・幼稚園・保育所】&#10;一人当たり面積グラフ枠">
          <a:extLst>
            <a:ext uri="{FF2B5EF4-FFF2-40B4-BE49-F238E27FC236}">
              <a16:creationId xmlns:a16="http://schemas.microsoft.com/office/drawing/2014/main" id="{B42DB721-E1B7-454E-9E01-526477E099A1}"/>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69342</xdr:rowOff>
    </xdr:from>
    <xdr:to>
      <xdr:col>116</xdr:col>
      <xdr:colOff>62864</xdr:colOff>
      <xdr:row>41</xdr:row>
      <xdr:rowOff>117348</xdr:rowOff>
    </xdr:to>
    <xdr:cxnSp macro="">
      <xdr:nvCxnSpPr>
        <xdr:cNvPr id="570" name="直線コネクタ 569">
          <a:extLst>
            <a:ext uri="{FF2B5EF4-FFF2-40B4-BE49-F238E27FC236}">
              <a16:creationId xmlns:a16="http://schemas.microsoft.com/office/drawing/2014/main" id="{762C9989-97C0-4ED3-ABFC-7159309DCDC0}"/>
            </a:ext>
          </a:extLst>
        </xdr:cNvPr>
        <xdr:cNvCxnSpPr/>
      </xdr:nvCxnSpPr>
      <xdr:spPr>
        <a:xfrm flipV="1">
          <a:off x="22160864" y="5727192"/>
          <a:ext cx="0" cy="14196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121175</xdr:rowOff>
    </xdr:from>
    <xdr:ext cx="469744" cy="259045"/>
    <xdr:sp macro="" textlink="">
      <xdr:nvSpPr>
        <xdr:cNvPr id="571" name="【認定こども園・幼稚園・保育所】&#10;一人当たり面積最小値テキスト">
          <a:extLst>
            <a:ext uri="{FF2B5EF4-FFF2-40B4-BE49-F238E27FC236}">
              <a16:creationId xmlns:a16="http://schemas.microsoft.com/office/drawing/2014/main" id="{BE5A0B27-0E76-4F88-902C-E74458621421}"/>
            </a:ext>
          </a:extLst>
        </xdr:cNvPr>
        <xdr:cNvSpPr txBox="1"/>
      </xdr:nvSpPr>
      <xdr:spPr>
        <a:xfrm>
          <a:off x="22199600" y="71506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117348</xdr:rowOff>
    </xdr:from>
    <xdr:to>
      <xdr:col>116</xdr:col>
      <xdr:colOff>152400</xdr:colOff>
      <xdr:row>41</xdr:row>
      <xdr:rowOff>117348</xdr:rowOff>
    </xdr:to>
    <xdr:cxnSp macro="">
      <xdr:nvCxnSpPr>
        <xdr:cNvPr id="572" name="直線コネクタ 571">
          <a:extLst>
            <a:ext uri="{FF2B5EF4-FFF2-40B4-BE49-F238E27FC236}">
              <a16:creationId xmlns:a16="http://schemas.microsoft.com/office/drawing/2014/main" id="{09253DB0-7FBA-4DED-AE8E-9CA17E141904}"/>
            </a:ext>
          </a:extLst>
        </xdr:cNvPr>
        <xdr:cNvCxnSpPr/>
      </xdr:nvCxnSpPr>
      <xdr:spPr>
        <a:xfrm>
          <a:off x="22072600" y="71467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16019</xdr:rowOff>
    </xdr:from>
    <xdr:ext cx="469744" cy="259045"/>
    <xdr:sp macro="" textlink="">
      <xdr:nvSpPr>
        <xdr:cNvPr id="573" name="【認定こども園・幼稚園・保育所】&#10;一人当たり面積最大値テキスト">
          <a:extLst>
            <a:ext uri="{FF2B5EF4-FFF2-40B4-BE49-F238E27FC236}">
              <a16:creationId xmlns:a16="http://schemas.microsoft.com/office/drawing/2014/main" id="{4917FDF1-3B58-4F11-A6BD-5CC0C39477B7}"/>
            </a:ext>
          </a:extLst>
        </xdr:cNvPr>
        <xdr:cNvSpPr txBox="1"/>
      </xdr:nvSpPr>
      <xdr:spPr>
        <a:xfrm>
          <a:off x="22199600" y="55024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69342</xdr:rowOff>
    </xdr:from>
    <xdr:to>
      <xdr:col>116</xdr:col>
      <xdr:colOff>152400</xdr:colOff>
      <xdr:row>33</xdr:row>
      <xdr:rowOff>69342</xdr:rowOff>
    </xdr:to>
    <xdr:cxnSp macro="">
      <xdr:nvCxnSpPr>
        <xdr:cNvPr id="574" name="直線コネクタ 573">
          <a:extLst>
            <a:ext uri="{FF2B5EF4-FFF2-40B4-BE49-F238E27FC236}">
              <a16:creationId xmlns:a16="http://schemas.microsoft.com/office/drawing/2014/main" id="{28C11A53-F77B-41CA-8C88-58B9204DC249}"/>
            </a:ext>
          </a:extLst>
        </xdr:cNvPr>
        <xdr:cNvCxnSpPr/>
      </xdr:nvCxnSpPr>
      <xdr:spPr>
        <a:xfrm>
          <a:off x="22072600" y="57271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169435</xdr:rowOff>
    </xdr:from>
    <xdr:ext cx="469744" cy="259045"/>
    <xdr:sp macro="" textlink="">
      <xdr:nvSpPr>
        <xdr:cNvPr id="575" name="【認定こども園・幼稚園・保育所】&#10;一人当たり面積平均値テキスト">
          <a:extLst>
            <a:ext uri="{FF2B5EF4-FFF2-40B4-BE49-F238E27FC236}">
              <a16:creationId xmlns:a16="http://schemas.microsoft.com/office/drawing/2014/main" id="{CFD0BC6C-3281-4ED5-9DB2-7450039CD3D5}"/>
            </a:ext>
          </a:extLst>
        </xdr:cNvPr>
        <xdr:cNvSpPr txBox="1"/>
      </xdr:nvSpPr>
      <xdr:spPr>
        <a:xfrm>
          <a:off x="22199600" y="651308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146558</xdr:rowOff>
    </xdr:from>
    <xdr:to>
      <xdr:col>116</xdr:col>
      <xdr:colOff>114300</xdr:colOff>
      <xdr:row>39</xdr:row>
      <xdr:rowOff>76708</xdr:rowOff>
    </xdr:to>
    <xdr:sp macro="" textlink="">
      <xdr:nvSpPr>
        <xdr:cNvPr id="576" name="フローチャート: 判断 575">
          <a:extLst>
            <a:ext uri="{FF2B5EF4-FFF2-40B4-BE49-F238E27FC236}">
              <a16:creationId xmlns:a16="http://schemas.microsoft.com/office/drawing/2014/main" id="{BF2D79E3-0995-480D-8055-B6A214763058}"/>
            </a:ext>
          </a:extLst>
        </xdr:cNvPr>
        <xdr:cNvSpPr/>
      </xdr:nvSpPr>
      <xdr:spPr>
        <a:xfrm>
          <a:off x="22110700" y="6661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148844</xdr:rowOff>
    </xdr:from>
    <xdr:to>
      <xdr:col>112</xdr:col>
      <xdr:colOff>38100</xdr:colOff>
      <xdr:row>39</xdr:row>
      <xdr:rowOff>78994</xdr:rowOff>
    </xdr:to>
    <xdr:sp macro="" textlink="">
      <xdr:nvSpPr>
        <xdr:cNvPr id="577" name="フローチャート: 判断 576">
          <a:extLst>
            <a:ext uri="{FF2B5EF4-FFF2-40B4-BE49-F238E27FC236}">
              <a16:creationId xmlns:a16="http://schemas.microsoft.com/office/drawing/2014/main" id="{00A02159-0308-4358-A47A-EFBAB6B882C2}"/>
            </a:ext>
          </a:extLst>
        </xdr:cNvPr>
        <xdr:cNvSpPr/>
      </xdr:nvSpPr>
      <xdr:spPr>
        <a:xfrm>
          <a:off x="21272500" y="6663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160274</xdr:rowOff>
    </xdr:from>
    <xdr:to>
      <xdr:col>107</xdr:col>
      <xdr:colOff>101600</xdr:colOff>
      <xdr:row>39</xdr:row>
      <xdr:rowOff>90424</xdr:rowOff>
    </xdr:to>
    <xdr:sp macro="" textlink="">
      <xdr:nvSpPr>
        <xdr:cNvPr id="578" name="フローチャート: 判断 577">
          <a:extLst>
            <a:ext uri="{FF2B5EF4-FFF2-40B4-BE49-F238E27FC236}">
              <a16:creationId xmlns:a16="http://schemas.microsoft.com/office/drawing/2014/main" id="{A946D73D-B54A-4920-B610-8F01B7A95945}"/>
            </a:ext>
          </a:extLst>
        </xdr:cNvPr>
        <xdr:cNvSpPr/>
      </xdr:nvSpPr>
      <xdr:spPr>
        <a:xfrm>
          <a:off x="20383500" y="6675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155702</xdr:rowOff>
    </xdr:from>
    <xdr:to>
      <xdr:col>102</xdr:col>
      <xdr:colOff>165100</xdr:colOff>
      <xdr:row>39</xdr:row>
      <xdr:rowOff>85852</xdr:rowOff>
    </xdr:to>
    <xdr:sp macro="" textlink="">
      <xdr:nvSpPr>
        <xdr:cNvPr id="579" name="フローチャート: 判断 578">
          <a:extLst>
            <a:ext uri="{FF2B5EF4-FFF2-40B4-BE49-F238E27FC236}">
              <a16:creationId xmlns:a16="http://schemas.microsoft.com/office/drawing/2014/main" id="{DED8641E-D631-4DA2-B050-43A5C5DE2F7F}"/>
            </a:ext>
          </a:extLst>
        </xdr:cNvPr>
        <xdr:cNvSpPr/>
      </xdr:nvSpPr>
      <xdr:spPr>
        <a:xfrm>
          <a:off x="19494500" y="6670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169418</xdr:rowOff>
    </xdr:from>
    <xdr:to>
      <xdr:col>98</xdr:col>
      <xdr:colOff>38100</xdr:colOff>
      <xdr:row>39</xdr:row>
      <xdr:rowOff>99568</xdr:rowOff>
    </xdr:to>
    <xdr:sp macro="" textlink="">
      <xdr:nvSpPr>
        <xdr:cNvPr id="580" name="フローチャート: 判断 579">
          <a:extLst>
            <a:ext uri="{FF2B5EF4-FFF2-40B4-BE49-F238E27FC236}">
              <a16:creationId xmlns:a16="http://schemas.microsoft.com/office/drawing/2014/main" id="{CFCB3EB6-9A62-4B81-A2B6-8BCDE01CFD04}"/>
            </a:ext>
          </a:extLst>
        </xdr:cNvPr>
        <xdr:cNvSpPr/>
      </xdr:nvSpPr>
      <xdr:spPr>
        <a:xfrm>
          <a:off x="18605500" y="6684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1" name="テキスト ボックス 580">
          <a:extLst>
            <a:ext uri="{FF2B5EF4-FFF2-40B4-BE49-F238E27FC236}">
              <a16:creationId xmlns:a16="http://schemas.microsoft.com/office/drawing/2014/main" id="{508B8B66-D1CC-404A-B11D-2908448DFEC3}"/>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2" name="テキスト ボックス 581">
          <a:extLst>
            <a:ext uri="{FF2B5EF4-FFF2-40B4-BE49-F238E27FC236}">
              <a16:creationId xmlns:a16="http://schemas.microsoft.com/office/drawing/2014/main" id="{058BD9BF-E236-4617-BB5A-2E486A480F7F}"/>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3" name="テキスト ボックス 582">
          <a:extLst>
            <a:ext uri="{FF2B5EF4-FFF2-40B4-BE49-F238E27FC236}">
              <a16:creationId xmlns:a16="http://schemas.microsoft.com/office/drawing/2014/main" id="{D0C0934B-2176-467F-8F60-8175D507220E}"/>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EDFF5A03-4B70-4C2E-B710-B33BCECBC50D}"/>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56857B4D-E7D8-4125-8A2F-3525CF0A2A05}"/>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59690</xdr:rowOff>
    </xdr:from>
    <xdr:to>
      <xdr:col>116</xdr:col>
      <xdr:colOff>114300</xdr:colOff>
      <xdr:row>39</xdr:row>
      <xdr:rowOff>161290</xdr:rowOff>
    </xdr:to>
    <xdr:sp macro="" textlink="">
      <xdr:nvSpPr>
        <xdr:cNvPr id="586" name="楕円 585">
          <a:extLst>
            <a:ext uri="{FF2B5EF4-FFF2-40B4-BE49-F238E27FC236}">
              <a16:creationId xmlns:a16="http://schemas.microsoft.com/office/drawing/2014/main" id="{B34DA077-B9C5-4E86-BCCB-4A9ACE33DEDD}"/>
            </a:ext>
          </a:extLst>
        </xdr:cNvPr>
        <xdr:cNvSpPr/>
      </xdr:nvSpPr>
      <xdr:spPr>
        <a:xfrm>
          <a:off x="22110700" y="6746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38117</xdr:rowOff>
    </xdr:from>
    <xdr:ext cx="469744" cy="259045"/>
    <xdr:sp macro="" textlink="">
      <xdr:nvSpPr>
        <xdr:cNvPr id="587" name="【認定こども園・幼稚園・保育所】&#10;一人当たり面積該当値テキスト">
          <a:extLst>
            <a:ext uri="{FF2B5EF4-FFF2-40B4-BE49-F238E27FC236}">
              <a16:creationId xmlns:a16="http://schemas.microsoft.com/office/drawing/2014/main" id="{A51D0AA3-AB12-46EF-A0FE-1698E101B348}"/>
            </a:ext>
          </a:extLst>
        </xdr:cNvPr>
        <xdr:cNvSpPr txBox="1"/>
      </xdr:nvSpPr>
      <xdr:spPr>
        <a:xfrm>
          <a:off x="22199600" y="6724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11684</xdr:rowOff>
    </xdr:from>
    <xdr:to>
      <xdr:col>112</xdr:col>
      <xdr:colOff>38100</xdr:colOff>
      <xdr:row>39</xdr:row>
      <xdr:rowOff>113284</xdr:rowOff>
    </xdr:to>
    <xdr:sp macro="" textlink="">
      <xdr:nvSpPr>
        <xdr:cNvPr id="588" name="楕円 587">
          <a:extLst>
            <a:ext uri="{FF2B5EF4-FFF2-40B4-BE49-F238E27FC236}">
              <a16:creationId xmlns:a16="http://schemas.microsoft.com/office/drawing/2014/main" id="{9E2BBDC7-6DBA-4C8B-893F-148D9A620927}"/>
            </a:ext>
          </a:extLst>
        </xdr:cNvPr>
        <xdr:cNvSpPr/>
      </xdr:nvSpPr>
      <xdr:spPr>
        <a:xfrm>
          <a:off x="21272500" y="6698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62484</xdr:rowOff>
    </xdr:from>
    <xdr:to>
      <xdr:col>116</xdr:col>
      <xdr:colOff>63500</xdr:colOff>
      <xdr:row>39</xdr:row>
      <xdr:rowOff>110490</xdr:rowOff>
    </xdr:to>
    <xdr:cxnSp macro="">
      <xdr:nvCxnSpPr>
        <xdr:cNvPr id="589" name="直線コネクタ 588">
          <a:extLst>
            <a:ext uri="{FF2B5EF4-FFF2-40B4-BE49-F238E27FC236}">
              <a16:creationId xmlns:a16="http://schemas.microsoft.com/office/drawing/2014/main" id="{4C321DA7-3061-42DB-918B-A6EC5D9CA753}"/>
            </a:ext>
          </a:extLst>
        </xdr:cNvPr>
        <xdr:cNvCxnSpPr/>
      </xdr:nvCxnSpPr>
      <xdr:spPr>
        <a:xfrm>
          <a:off x="21323300" y="6749034"/>
          <a:ext cx="838200" cy="48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160274</xdr:rowOff>
    </xdr:from>
    <xdr:to>
      <xdr:col>107</xdr:col>
      <xdr:colOff>101600</xdr:colOff>
      <xdr:row>39</xdr:row>
      <xdr:rowOff>90424</xdr:rowOff>
    </xdr:to>
    <xdr:sp macro="" textlink="">
      <xdr:nvSpPr>
        <xdr:cNvPr id="590" name="楕円 589">
          <a:extLst>
            <a:ext uri="{FF2B5EF4-FFF2-40B4-BE49-F238E27FC236}">
              <a16:creationId xmlns:a16="http://schemas.microsoft.com/office/drawing/2014/main" id="{4F9B7705-3D90-4717-B19D-B6CE4C59CE2F}"/>
            </a:ext>
          </a:extLst>
        </xdr:cNvPr>
        <xdr:cNvSpPr/>
      </xdr:nvSpPr>
      <xdr:spPr>
        <a:xfrm>
          <a:off x="20383500" y="6675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39624</xdr:rowOff>
    </xdr:from>
    <xdr:to>
      <xdr:col>111</xdr:col>
      <xdr:colOff>177800</xdr:colOff>
      <xdr:row>39</xdr:row>
      <xdr:rowOff>62484</xdr:rowOff>
    </xdr:to>
    <xdr:cxnSp macro="">
      <xdr:nvCxnSpPr>
        <xdr:cNvPr id="591" name="直線コネクタ 590">
          <a:extLst>
            <a:ext uri="{FF2B5EF4-FFF2-40B4-BE49-F238E27FC236}">
              <a16:creationId xmlns:a16="http://schemas.microsoft.com/office/drawing/2014/main" id="{D9CD3599-CAB4-4CF8-89EB-2B845DBF0773}"/>
            </a:ext>
          </a:extLst>
        </xdr:cNvPr>
        <xdr:cNvCxnSpPr/>
      </xdr:nvCxnSpPr>
      <xdr:spPr>
        <a:xfrm>
          <a:off x="20434300" y="6726174"/>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254</xdr:rowOff>
    </xdr:from>
    <xdr:to>
      <xdr:col>102</xdr:col>
      <xdr:colOff>165100</xdr:colOff>
      <xdr:row>39</xdr:row>
      <xdr:rowOff>101854</xdr:rowOff>
    </xdr:to>
    <xdr:sp macro="" textlink="">
      <xdr:nvSpPr>
        <xdr:cNvPr id="592" name="楕円 591">
          <a:extLst>
            <a:ext uri="{FF2B5EF4-FFF2-40B4-BE49-F238E27FC236}">
              <a16:creationId xmlns:a16="http://schemas.microsoft.com/office/drawing/2014/main" id="{7EBFB8ED-4AD8-4292-B029-626E622512F1}"/>
            </a:ext>
          </a:extLst>
        </xdr:cNvPr>
        <xdr:cNvSpPr/>
      </xdr:nvSpPr>
      <xdr:spPr>
        <a:xfrm>
          <a:off x="19494500" y="6686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39624</xdr:rowOff>
    </xdr:from>
    <xdr:to>
      <xdr:col>107</xdr:col>
      <xdr:colOff>50800</xdr:colOff>
      <xdr:row>39</xdr:row>
      <xdr:rowOff>51054</xdr:rowOff>
    </xdr:to>
    <xdr:cxnSp macro="">
      <xdr:nvCxnSpPr>
        <xdr:cNvPr id="593" name="直線コネクタ 592">
          <a:extLst>
            <a:ext uri="{FF2B5EF4-FFF2-40B4-BE49-F238E27FC236}">
              <a16:creationId xmlns:a16="http://schemas.microsoft.com/office/drawing/2014/main" id="{72CD591C-238C-4A95-9AF5-0AA94D3786E8}"/>
            </a:ext>
          </a:extLst>
        </xdr:cNvPr>
        <xdr:cNvCxnSpPr/>
      </xdr:nvCxnSpPr>
      <xdr:spPr>
        <a:xfrm flipV="1">
          <a:off x="19545300" y="6726174"/>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36830</xdr:rowOff>
    </xdr:from>
    <xdr:to>
      <xdr:col>98</xdr:col>
      <xdr:colOff>38100</xdr:colOff>
      <xdr:row>39</xdr:row>
      <xdr:rowOff>138430</xdr:rowOff>
    </xdr:to>
    <xdr:sp macro="" textlink="">
      <xdr:nvSpPr>
        <xdr:cNvPr id="594" name="楕円 593">
          <a:extLst>
            <a:ext uri="{FF2B5EF4-FFF2-40B4-BE49-F238E27FC236}">
              <a16:creationId xmlns:a16="http://schemas.microsoft.com/office/drawing/2014/main" id="{95436E0A-5048-4C86-A01A-379AD857D1CE}"/>
            </a:ext>
          </a:extLst>
        </xdr:cNvPr>
        <xdr:cNvSpPr/>
      </xdr:nvSpPr>
      <xdr:spPr>
        <a:xfrm>
          <a:off x="18605500" y="6723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51054</xdr:rowOff>
    </xdr:from>
    <xdr:to>
      <xdr:col>102</xdr:col>
      <xdr:colOff>114300</xdr:colOff>
      <xdr:row>39</xdr:row>
      <xdr:rowOff>87630</xdr:rowOff>
    </xdr:to>
    <xdr:cxnSp macro="">
      <xdr:nvCxnSpPr>
        <xdr:cNvPr id="595" name="直線コネクタ 594">
          <a:extLst>
            <a:ext uri="{FF2B5EF4-FFF2-40B4-BE49-F238E27FC236}">
              <a16:creationId xmlns:a16="http://schemas.microsoft.com/office/drawing/2014/main" id="{A74586E4-8DF0-4590-B879-8D1F96FAAE63}"/>
            </a:ext>
          </a:extLst>
        </xdr:cNvPr>
        <xdr:cNvCxnSpPr/>
      </xdr:nvCxnSpPr>
      <xdr:spPr>
        <a:xfrm flipV="1">
          <a:off x="18656300" y="6737604"/>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95521</xdr:rowOff>
    </xdr:from>
    <xdr:ext cx="469744" cy="259045"/>
    <xdr:sp macro="" textlink="">
      <xdr:nvSpPr>
        <xdr:cNvPr id="596" name="n_1aveValue【認定こども園・幼稚園・保育所】&#10;一人当たり面積">
          <a:extLst>
            <a:ext uri="{FF2B5EF4-FFF2-40B4-BE49-F238E27FC236}">
              <a16:creationId xmlns:a16="http://schemas.microsoft.com/office/drawing/2014/main" id="{4B6350F9-54B4-44AD-B472-39D36DBB9E31}"/>
            </a:ext>
          </a:extLst>
        </xdr:cNvPr>
        <xdr:cNvSpPr txBox="1"/>
      </xdr:nvSpPr>
      <xdr:spPr>
        <a:xfrm>
          <a:off x="21075727" y="64391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81551</xdr:rowOff>
    </xdr:from>
    <xdr:ext cx="469744" cy="259045"/>
    <xdr:sp macro="" textlink="">
      <xdr:nvSpPr>
        <xdr:cNvPr id="597" name="n_2aveValue【認定こども園・幼稚園・保育所】&#10;一人当たり面積">
          <a:extLst>
            <a:ext uri="{FF2B5EF4-FFF2-40B4-BE49-F238E27FC236}">
              <a16:creationId xmlns:a16="http://schemas.microsoft.com/office/drawing/2014/main" id="{6C0E90E4-A229-4C43-9F21-4A77C4EED702}"/>
            </a:ext>
          </a:extLst>
        </xdr:cNvPr>
        <xdr:cNvSpPr txBox="1"/>
      </xdr:nvSpPr>
      <xdr:spPr>
        <a:xfrm>
          <a:off x="20199427" y="67681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102379</xdr:rowOff>
    </xdr:from>
    <xdr:ext cx="469744" cy="259045"/>
    <xdr:sp macro="" textlink="">
      <xdr:nvSpPr>
        <xdr:cNvPr id="598" name="n_3aveValue【認定こども園・幼稚園・保育所】&#10;一人当たり面積">
          <a:extLst>
            <a:ext uri="{FF2B5EF4-FFF2-40B4-BE49-F238E27FC236}">
              <a16:creationId xmlns:a16="http://schemas.microsoft.com/office/drawing/2014/main" id="{0BF2C489-3731-4401-A5FD-617351746B92}"/>
            </a:ext>
          </a:extLst>
        </xdr:cNvPr>
        <xdr:cNvSpPr txBox="1"/>
      </xdr:nvSpPr>
      <xdr:spPr>
        <a:xfrm>
          <a:off x="19310427" y="64460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116095</xdr:rowOff>
    </xdr:from>
    <xdr:ext cx="469744" cy="259045"/>
    <xdr:sp macro="" textlink="">
      <xdr:nvSpPr>
        <xdr:cNvPr id="599" name="n_4aveValue【認定こども園・幼稚園・保育所】&#10;一人当たり面積">
          <a:extLst>
            <a:ext uri="{FF2B5EF4-FFF2-40B4-BE49-F238E27FC236}">
              <a16:creationId xmlns:a16="http://schemas.microsoft.com/office/drawing/2014/main" id="{F4A42B08-13A3-47ED-A24F-62AB35790DEA}"/>
            </a:ext>
          </a:extLst>
        </xdr:cNvPr>
        <xdr:cNvSpPr txBox="1"/>
      </xdr:nvSpPr>
      <xdr:spPr>
        <a:xfrm>
          <a:off x="18421427" y="64597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39</xdr:row>
      <xdr:rowOff>104411</xdr:rowOff>
    </xdr:from>
    <xdr:ext cx="469744" cy="259045"/>
    <xdr:sp macro="" textlink="">
      <xdr:nvSpPr>
        <xdr:cNvPr id="600" name="n_1mainValue【認定こども園・幼稚園・保育所】&#10;一人当たり面積">
          <a:extLst>
            <a:ext uri="{FF2B5EF4-FFF2-40B4-BE49-F238E27FC236}">
              <a16:creationId xmlns:a16="http://schemas.microsoft.com/office/drawing/2014/main" id="{348F6B32-CFDC-4758-85E3-A34BEA45360C}"/>
            </a:ext>
          </a:extLst>
        </xdr:cNvPr>
        <xdr:cNvSpPr txBox="1"/>
      </xdr:nvSpPr>
      <xdr:spPr>
        <a:xfrm>
          <a:off x="21075727" y="67909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106951</xdr:rowOff>
    </xdr:from>
    <xdr:ext cx="469744" cy="259045"/>
    <xdr:sp macro="" textlink="">
      <xdr:nvSpPr>
        <xdr:cNvPr id="601" name="n_2mainValue【認定こども園・幼稚園・保育所】&#10;一人当たり面積">
          <a:extLst>
            <a:ext uri="{FF2B5EF4-FFF2-40B4-BE49-F238E27FC236}">
              <a16:creationId xmlns:a16="http://schemas.microsoft.com/office/drawing/2014/main" id="{BAD8CD1B-D43D-4945-B490-B6047DEBA41B}"/>
            </a:ext>
          </a:extLst>
        </xdr:cNvPr>
        <xdr:cNvSpPr txBox="1"/>
      </xdr:nvSpPr>
      <xdr:spPr>
        <a:xfrm>
          <a:off x="20199427" y="64506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92981</xdr:rowOff>
    </xdr:from>
    <xdr:ext cx="469744" cy="259045"/>
    <xdr:sp macro="" textlink="">
      <xdr:nvSpPr>
        <xdr:cNvPr id="602" name="n_3mainValue【認定こども園・幼稚園・保育所】&#10;一人当たり面積">
          <a:extLst>
            <a:ext uri="{FF2B5EF4-FFF2-40B4-BE49-F238E27FC236}">
              <a16:creationId xmlns:a16="http://schemas.microsoft.com/office/drawing/2014/main" id="{B07E2F91-C777-46F0-A850-601A7FB57F00}"/>
            </a:ext>
          </a:extLst>
        </xdr:cNvPr>
        <xdr:cNvSpPr txBox="1"/>
      </xdr:nvSpPr>
      <xdr:spPr>
        <a:xfrm>
          <a:off x="19310427" y="67795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129557</xdr:rowOff>
    </xdr:from>
    <xdr:ext cx="469744" cy="259045"/>
    <xdr:sp macro="" textlink="">
      <xdr:nvSpPr>
        <xdr:cNvPr id="603" name="n_4mainValue【認定こども園・幼稚園・保育所】&#10;一人当たり面積">
          <a:extLst>
            <a:ext uri="{FF2B5EF4-FFF2-40B4-BE49-F238E27FC236}">
              <a16:creationId xmlns:a16="http://schemas.microsoft.com/office/drawing/2014/main" id="{507F095D-2A9F-45F8-B3E2-7A8E77E32507}"/>
            </a:ext>
          </a:extLst>
        </xdr:cNvPr>
        <xdr:cNvSpPr txBox="1"/>
      </xdr:nvSpPr>
      <xdr:spPr>
        <a:xfrm>
          <a:off x="18421427" y="6816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4" name="正方形/長方形 603">
          <a:extLst>
            <a:ext uri="{FF2B5EF4-FFF2-40B4-BE49-F238E27FC236}">
              <a16:creationId xmlns:a16="http://schemas.microsoft.com/office/drawing/2014/main" id="{607809F8-1C37-43AE-A2F2-162174D144AB}"/>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5" name="正方形/長方形 604">
          <a:extLst>
            <a:ext uri="{FF2B5EF4-FFF2-40B4-BE49-F238E27FC236}">
              <a16:creationId xmlns:a16="http://schemas.microsoft.com/office/drawing/2014/main" id="{B6418CD5-CF6D-4743-8A48-877134B1B8D6}"/>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6" name="正方形/長方形 605">
          <a:extLst>
            <a:ext uri="{FF2B5EF4-FFF2-40B4-BE49-F238E27FC236}">
              <a16:creationId xmlns:a16="http://schemas.microsoft.com/office/drawing/2014/main" id="{DDE764C6-9A53-4AF7-9898-7FBCC0D3408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7" name="正方形/長方形 606">
          <a:extLst>
            <a:ext uri="{FF2B5EF4-FFF2-40B4-BE49-F238E27FC236}">
              <a16:creationId xmlns:a16="http://schemas.microsoft.com/office/drawing/2014/main" id="{85C3D0F6-F2CE-4DEF-AEFA-FCF6AACED5C4}"/>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8" name="正方形/長方形 607">
          <a:extLst>
            <a:ext uri="{FF2B5EF4-FFF2-40B4-BE49-F238E27FC236}">
              <a16:creationId xmlns:a16="http://schemas.microsoft.com/office/drawing/2014/main" id="{1A4ADC21-E5EF-4432-8A71-195706A96EDE}"/>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9" name="正方形/長方形 608">
          <a:extLst>
            <a:ext uri="{FF2B5EF4-FFF2-40B4-BE49-F238E27FC236}">
              <a16:creationId xmlns:a16="http://schemas.microsoft.com/office/drawing/2014/main" id="{D20BDEFB-CBAF-4FF2-984B-853A46646D8E}"/>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0" name="正方形/長方形 609">
          <a:extLst>
            <a:ext uri="{FF2B5EF4-FFF2-40B4-BE49-F238E27FC236}">
              <a16:creationId xmlns:a16="http://schemas.microsoft.com/office/drawing/2014/main" id="{4D7CDBC5-F4FC-4F06-BB19-43AD1C63400F}"/>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1" name="正方形/長方形 610">
          <a:extLst>
            <a:ext uri="{FF2B5EF4-FFF2-40B4-BE49-F238E27FC236}">
              <a16:creationId xmlns:a16="http://schemas.microsoft.com/office/drawing/2014/main" id="{A80E12A7-F400-4830-AACF-CCAA6F766856}"/>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2" name="テキスト ボックス 611">
          <a:extLst>
            <a:ext uri="{FF2B5EF4-FFF2-40B4-BE49-F238E27FC236}">
              <a16:creationId xmlns:a16="http://schemas.microsoft.com/office/drawing/2014/main" id="{3B8158FF-C23F-4CFC-97BE-A659A8FC865D}"/>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3" name="直線コネクタ 612">
          <a:extLst>
            <a:ext uri="{FF2B5EF4-FFF2-40B4-BE49-F238E27FC236}">
              <a16:creationId xmlns:a16="http://schemas.microsoft.com/office/drawing/2014/main" id="{3E571D69-0CCC-4576-AAE7-15ED94C9D574}"/>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4" name="テキスト ボックス 613">
          <a:extLst>
            <a:ext uri="{FF2B5EF4-FFF2-40B4-BE49-F238E27FC236}">
              <a16:creationId xmlns:a16="http://schemas.microsoft.com/office/drawing/2014/main" id="{5D404FF1-095B-4369-B3A9-56C1394F6BDB}"/>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615" name="直線コネクタ 614">
          <a:extLst>
            <a:ext uri="{FF2B5EF4-FFF2-40B4-BE49-F238E27FC236}">
              <a16:creationId xmlns:a16="http://schemas.microsoft.com/office/drawing/2014/main" id="{F6398C73-D28D-4512-88C9-4A9A25B1D7C3}"/>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616" name="テキスト ボックス 615">
          <a:extLst>
            <a:ext uri="{FF2B5EF4-FFF2-40B4-BE49-F238E27FC236}">
              <a16:creationId xmlns:a16="http://schemas.microsoft.com/office/drawing/2014/main" id="{263A8F30-28C1-4358-9758-82507880C573}"/>
            </a:ext>
          </a:extLst>
        </xdr:cNvPr>
        <xdr:cNvSpPr txBox="1"/>
      </xdr:nvSpPr>
      <xdr:spPr>
        <a:xfrm>
          <a:off x="12042941" y="109612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617" name="直線コネクタ 616">
          <a:extLst>
            <a:ext uri="{FF2B5EF4-FFF2-40B4-BE49-F238E27FC236}">
              <a16:creationId xmlns:a16="http://schemas.microsoft.com/office/drawing/2014/main" id="{23D7BABF-D61B-4D89-9BC0-9A267D4A323D}"/>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618" name="テキスト ボックス 617">
          <a:extLst>
            <a:ext uri="{FF2B5EF4-FFF2-40B4-BE49-F238E27FC236}">
              <a16:creationId xmlns:a16="http://schemas.microsoft.com/office/drawing/2014/main" id="{3EFE887B-954F-4993-B4E6-EE2C8C09D518}"/>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619" name="直線コネクタ 618">
          <a:extLst>
            <a:ext uri="{FF2B5EF4-FFF2-40B4-BE49-F238E27FC236}">
              <a16:creationId xmlns:a16="http://schemas.microsoft.com/office/drawing/2014/main" id="{34796885-CB2E-463B-AB7D-F53380B659D3}"/>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620" name="テキスト ボックス 619">
          <a:extLst>
            <a:ext uri="{FF2B5EF4-FFF2-40B4-BE49-F238E27FC236}">
              <a16:creationId xmlns:a16="http://schemas.microsoft.com/office/drawing/2014/main" id="{0FF7E981-D942-4011-B456-F7AEEF3C53AD}"/>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621" name="直線コネクタ 620">
          <a:extLst>
            <a:ext uri="{FF2B5EF4-FFF2-40B4-BE49-F238E27FC236}">
              <a16:creationId xmlns:a16="http://schemas.microsoft.com/office/drawing/2014/main" id="{3FDEF613-E722-4CA0-A84C-4DE7E37D1986}"/>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622" name="テキスト ボックス 621">
          <a:extLst>
            <a:ext uri="{FF2B5EF4-FFF2-40B4-BE49-F238E27FC236}">
              <a16:creationId xmlns:a16="http://schemas.microsoft.com/office/drawing/2014/main" id="{0ECDC9A4-E3D1-433F-8331-4502C5A28183}"/>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623" name="直線コネクタ 622">
          <a:extLst>
            <a:ext uri="{FF2B5EF4-FFF2-40B4-BE49-F238E27FC236}">
              <a16:creationId xmlns:a16="http://schemas.microsoft.com/office/drawing/2014/main" id="{63C2DEC7-4C84-4512-A79F-2EEC87E36128}"/>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624" name="テキスト ボックス 623">
          <a:extLst>
            <a:ext uri="{FF2B5EF4-FFF2-40B4-BE49-F238E27FC236}">
              <a16:creationId xmlns:a16="http://schemas.microsoft.com/office/drawing/2014/main" id="{420E1A2C-514B-420D-87D7-A7B51424B079}"/>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625" name="直線コネクタ 624">
          <a:extLst>
            <a:ext uri="{FF2B5EF4-FFF2-40B4-BE49-F238E27FC236}">
              <a16:creationId xmlns:a16="http://schemas.microsoft.com/office/drawing/2014/main" id="{AF952E2B-0149-4E1F-9060-ED056F97A6D7}"/>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626" name="テキスト ボックス 625">
          <a:extLst>
            <a:ext uri="{FF2B5EF4-FFF2-40B4-BE49-F238E27FC236}">
              <a16:creationId xmlns:a16="http://schemas.microsoft.com/office/drawing/2014/main" id="{14FFEB83-C6B8-4765-8068-6B54B33919E7}"/>
            </a:ext>
          </a:extLst>
        </xdr:cNvPr>
        <xdr:cNvSpPr txBox="1"/>
      </xdr:nvSpPr>
      <xdr:spPr>
        <a:xfrm>
          <a:off x="12042941" y="932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7" name="直線コネクタ 626">
          <a:extLst>
            <a:ext uri="{FF2B5EF4-FFF2-40B4-BE49-F238E27FC236}">
              <a16:creationId xmlns:a16="http://schemas.microsoft.com/office/drawing/2014/main" id="{E3E6E48A-4EC6-4B18-BD6D-6AB1E9726705}"/>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628" name="テキスト ボックス 627">
          <a:extLst>
            <a:ext uri="{FF2B5EF4-FFF2-40B4-BE49-F238E27FC236}">
              <a16:creationId xmlns:a16="http://schemas.microsoft.com/office/drawing/2014/main" id="{D613E50F-D780-490C-A441-2CF1BD7D7E6D}"/>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29" name="【学校施設】&#10;有形固定資産減価償却率グラフ枠">
          <a:extLst>
            <a:ext uri="{FF2B5EF4-FFF2-40B4-BE49-F238E27FC236}">
              <a16:creationId xmlns:a16="http://schemas.microsoft.com/office/drawing/2014/main" id="{28E0BBC0-F692-4F42-A58C-B597C911617E}"/>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73478</xdr:rowOff>
    </xdr:from>
    <xdr:to>
      <xdr:col>85</xdr:col>
      <xdr:colOff>126364</xdr:colOff>
      <xdr:row>64</xdr:row>
      <xdr:rowOff>48985</xdr:rowOff>
    </xdr:to>
    <xdr:cxnSp macro="">
      <xdr:nvCxnSpPr>
        <xdr:cNvPr id="630" name="直線コネクタ 629">
          <a:extLst>
            <a:ext uri="{FF2B5EF4-FFF2-40B4-BE49-F238E27FC236}">
              <a16:creationId xmlns:a16="http://schemas.microsoft.com/office/drawing/2014/main" id="{02263B11-758D-45F8-BAF4-6C2E1D0F7D51}"/>
            </a:ext>
          </a:extLst>
        </xdr:cNvPr>
        <xdr:cNvCxnSpPr/>
      </xdr:nvCxnSpPr>
      <xdr:spPr>
        <a:xfrm flipV="1">
          <a:off x="16318864" y="9503228"/>
          <a:ext cx="0" cy="15185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52812</xdr:rowOff>
    </xdr:from>
    <xdr:ext cx="405111" cy="259045"/>
    <xdr:sp macro="" textlink="">
      <xdr:nvSpPr>
        <xdr:cNvPr id="631" name="【学校施設】&#10;有形固定資産減価償却率最小値テキスト">
          <a:extLst>
            <a:ext uri="{FF2B5EF4-FFF2-40B4-BE49-F238E27FC236}">
              <a16:creationId xmlns:a16="http://schemas.microsoft.com/office/drawing/2014/main" id="{F6B73E92-4817-4A59-A962-9FF21A0A2B97}"/>
            </a:ext>
          </a:extLst>
        </xdr:cNvPr>
        <xdr:cNvSpPr txBox="1"/>
      </xdr:nvSpPr>
      <xdr:spPr>
        <a:xfrm>
          <a:off x="16357600" y="11025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48985</xdr:rowOff>
    </xdr:from>
    <xdr:to>
      <xdr:col>86</xdr:col>
      <xdr:colOff>25400</xdr:colOff>
      <xdr:row>64</xdr:row>
      <xdr:rowOff>48985</xdr:rowOff>
    </xdr:to>
    <xdr:cxnSp macro="">
      <xdr:nvCxnSpPr>
        <xdr:cNvPr id="632" name="直線コネクタ 631">
          <a:extLst>
            <a:ext uri="{FF2B5EF4-FFF2-40B4-BE49-F238E27FC236}">
              <a16:creationId xmlns:a16="http://schemas.microsoft.com/office/drawing/2014/main" id="{5FA235DA-62F0-436B-90D8-30F5189B70C6}"/>
            </a:ext>
          </a:extLst>
        </xdr:cNvPr>
        <xdr:cNvCxnSpPr/>
      </xdr:nvCxnSpPr>
      <xdr:spPr>
        <a:xfrm>
          <a:off x="16230600" y="110217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20155</xdr:rowOff>
    </xdr:from>
    <xdr:ext cx="405111" cy="259045"/>
    <xdr:sp macro="" textlink="">
      <xdr:nvSpPr>
        <xdr:cNvPr id="633" name="【学校施設】&#10;有形固定資産減価償却率最大値テキスト">
          <a:extLst>
            <a:ext uri="{FF2B5EF4-FFF2-40B4-BE49-F238E27FC236}">
              <a16:creationId xmlns:a16="http://schemas.microsoft.com/office/drawing/2014/main" id="{A8A5043F-17AA-4D25-906C-E7EFD3E8C69F}"/>
            </a:ext>
          </a:extLst>
        </xdr:cNvPr>
        <xdr:cNvSpPr txBox="1"/>
      </xdr:nvSpPr>
      <xdr:spPr>
        <a:xfrm>
          <a:off x="16357600" y="92784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73478</xdr:rowOff>
    </xdr:from>
    <xdr:to>
      <xdr:col>86</xdr:col>
      <xdr:colOff>25400</xdr:colOff>
      <xdr:row>55</xdr:row>
      <xdr:rowOff>73478</xdr:rowOff>
    </xdr:to>
    <xdr:cxnSp macro="">
      <xdr:nvCxnSpPr>
        <xdr:cNvPr id="634" name="直線コネクタ 633">
          <a:extLst>
            <a:ext uri="{FF2B5EF4-FFF2-40B4-BE49-F238E27FC236}">
              <a16:creationId xmlns:a16="http://schemas.microsoft.com/office/drawing/2014/main" id="{FF748513-295A-4252-9095-A4C6666F1C0C}"/>
            </a:ext>
          </a:extLst>
        </xdr:cNvPr>
        <xdr:cNvCxnSpPr/>
      </xdr:nvCxnSpPr>
      <xdr:spPr>
        <a:xfrm>
          <a:off x="16230600" y="95032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146793</xdr:rowOff>
    </xdr:from>
    <xdr:ext cx="405111" cy="259045"/>
    <xdr:sp macro="" textlink="">
      <xdr:nvSpPr>
        <xdr:cNvPr id="635" name="【学校施設】&#10;有形固定資産減価償却率平均値テキスト">
          <a:extLst>
            <a:ext uri="{FF2B5EF4-FFF2-40B4-BE49-F238E27FC236}">
              <a16:creationId xmlns:a16="http://schemas.microsoft.com/office/drawing/2014/main" id="{C516449D-BCE0-49D4-9A77-593360B1194B}"/>
            </a:ext>
          </a:extLst>
        </xdr:cNvPr>
        <xdr:cNvSpPr txBox="1"/>
      </xdr:nvSpPr>
      <xdr:spPr>
        <a:xfrm>
          <a:off x="16357600" y="1009089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123916</xdr:rowOff>
    </xdr:from>
    <xdr:to>
      <xdr:col>85</xdr:col>
      <xdr:colOff>177800</xdr:colOff>
      <xdr:row>60</xdr:row>
      <xdr:rowOff>54066</xdr:rowOff>
    </xdr:to>
    <xdr:sp macro="" textlink="">
      <xdr:nvSpPr>
        <xdr:cNvPr id="636" name="フローチャート: 判断 635">
          <a:extLst>
            <a:ext uri="{FF2B5EF4-FFF2-40B4-BE49-F238E27FC236}">
              <a16:creationId xmlns:a16="http://schemas.microsoft.com/office/drawing/2014/main" id="{F602C263-7590-488A-8EF4-C83411FD57B4}"/>
            </a:ext>
          </a:extLst>
        </xdr:cNvPr>
        <xdr:cNvSpPr/>
      </xdr:nvSpPr>
      <xdr:spPr>
        <a:xfrm>
          <a:off x="16268700" y="10239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81462</xdr:rowOff>
    </xdr:from>
    <xdr:to>
      <xdr:col>81</xdr:col>
      <xdr:colOff>101600</xdr:colOff>
      <xdr:row>60</xdr:row>
      <xdr:rowOff>11612</xdr:rowOff>
    </xdr:to>
    <xdr:sp macro="" textlink="">
      <xdr:nvSpPr>
        <xdr:cNvPr id="637" name="フローチャート: 判断 636">
          <a:extLst>
            <a:ext uri="{FF2B5EF4-FFF2-40B4-BE49-F238E27FC236}">
              <a16:creationId xmlns:a16="http://schemas.microsoft.com/office/drawing/2014/main" id="{CDEF48FD-508D-4842-8982-4566D26C58E6}"/>
            </a:ext>
          </a:extLst>
        </xdr:cNvPr>
        <xdr:cNvSpPr/>
      </xdr:nvSpPr>
      <xdr:spPr>
        <a:xfrm>
          <a:off x="15430500" y="10197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58601</xdr:rowOff>
    </xdr:from>
    <xdr:to>
      <xdr:col>76</xdr:col>
      <xdr:colOff>165100</xdr:colOff>
      <xdr:row>59</xdr:row>
      <xdr:rowOff>160201</xdr:rowOff>
    </xdr:to>
    <xdr:sp macro="" textlink="">
      <xdr:nvSpPr>
        <xdr:cNvPr id="638" name="フローチャート: 判断 637">
          <a:extLst>
            <a:ext uri="{FF2B5EF4-FFF2-40B4-BE49-F238E27FC236}">
              <a16:creationId xmlns:a16="http://schemas.microsoft.com/office/drawing/2014/main" id="{B16048D6-15D4-4DEB-A236-53D244058B1A}"/>
            </a:ext>
          </a:extLst>
        </xdr:cNvPr>
        <xdr:cNvSpPr/>
      </xdr:nvSpPr>
      <xdr:spPr>
        <a:xfrm>
          <a:off x="14541500" y="10174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22678</xdr:rowOff>
    </xdr:from>
    <xdr:to>
      <xdr:col>72</xdr:col>
      <xdr:colOff>38100</xdr:colOff>
      <xdr:row>59</xdr:row>
      <xdr:rowOff>124278</xdr:rowOff>
    </xdr:to>
    <xdr:sp macro="" textlink="">
      <xdr:nvSpPr>
        <xdr:cNvPr id="639" name="フローチャート: 判断 638">
          <a:extLst>
            <a:ext uri="{FF2B5EF4-FFF2-40B4-BE49-F238E27FC236}">
              <a16:creationId xmlns:a16="http://schemas.microsoft.com/office/drawing/2014/main" id="{86452F6D-9C94-40AE-9288-64074D9826CD}"/>
            </a:ext>
          </a:extLst>
        </xdr:cNvPr>
        <xdr:cNvSpPr/>
      </xdr:nvSpPr>
      <xdr:spPr>
        <a:xfrm>
          <a:off x="13652500" y="10138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25944</xdr:rowOff>
    </xdr:from>
    <xdr:to>
      <xdr:col>67</xdr:col>
      <xdr:colOff>101600</xdr:colOff>
      <xdr:row>59</xdr:row>
      <xdr:rowOff>127544</xdr:rowOff>
    </xdr:to>
    <xdr:sp macro="" textlink="">
      <xdr:nvSpPr>
        <xdr:cNvPr id="640" name="フローチャート: 判断 639">
          <a:extLst>
            <a:ext uri="{FF2B5EF4-FFF2-40B4-BE49-F238E27FC236}">
              <a16:creationId xmlns:a16="http://schemas.microsoft.com/office/drawing/2014/main" id="{D8E45198-008F-4273-8411-23CB8362752F}"/>
            </a:ext>
          </a:extLst>
        </xdr:cNvPr>
        <xdr:cNvSpPr/>
      </xdr:nvSpPr>
      <xdr:spPr>
        <a:xfrm>
          <a:off x="12763500" y="10141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1" name="テキスト ボックス 640">
          <a:extLst>
            <a:ext uri="{FF2B5EF4-FFF2-40B4-BE49-F238E27FC236}">
              <a16:creationId xmlns:a16="http://schemas.microsoft.com/office/drawing/2014/main" id="{B78CEF86-3251-48E3-A7C8-C575E62CBE83}"/>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2" name="テキスト ボックス 641">
          <a:extLst>
            <a:ext uri="{FF2B5EF4-FFF2-40B4-BE49-F238E27FC236}">
              <a16:creationId xmlns:a16="http://schemas.microsoft.com/office/drawing/2014/main" id="{9E0A41DC-B75A-4F3A-8F0D-2107593C4B63}"/>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3" name="テキスト ボックス 642">
          <a:extLst>
            <a:ext uri="{FF2B5EF4-FFF2-40B4-BE49-F238E27FC236}">
              <a16:creationId xmlns:a16="http://schemas.microsoft.com/office/drawing/2014/main" id="{ED5CF66E-248C-4DDA-AF03-5DF717052CE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4" name="テキスト ボックス 643">
          <a:extLst>
            <a:ext uri="{FF2B5EF4-FFF2-40B4-BE49-F238E27FC236}">
              <a16:creationId xmlns:a16="http://schemas.microsoft.com/office/drawing/2014/main" id="{8F4758FA-4D94-4ECD-8503-C36CE6D55621}"/>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5" name="テキスト ボックス 644">
          <a:extLst>
            <a:ext uri="{FF2B5EF4-FFF2-40B4-BE49-F238E27FC236}">
              <a16:creationId xmlns:a16="http://schemas.microsoft.com/office/drawing/2014/main" id="{680D171D-BF4D-4838-8559-A7CC6F47E141}"/>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42273</xdr:rowOff>
    </xdr:from>
    <xdr:to>
      <xdr:col>85</xdr:col>
      <xdr:colOff>177800</xdr:colOff>
      <xdr:row>61</xdr:row>
      <xdr:rowOff>143873</xdr:rowOff>
    </xdr:to>
    <xdr:sp macro="" textlink="">
      <xdr:nvSpPr>
        <xdr:cNvPr id="646" name="楕円 645">
          <a:extLst>
            <a:ext uri="{FF2B5EF4-FFF2-40B4-BE49-F238E27FC236}">
              <a16:creationId xmlns:a16="http://schemas.microsoft.com/office/drawing/2014/main" id="{70D16CA5-0C29-4249-8070-F43CDDDDD782}"/>
            </a:ext>
          </a:extLst>
        </xdr:cNvPr>
        <xdr:cNvSpPr/>
      </xdr:nvSpPr>
      <xdr:spPr>
        <a:xfrm>
          <a:off x="16268700" y="10500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20700</xdr:rowOff>
    </xdr:from>
    <xdr:ext cx="405111" cy="259045"/>
    <xdr:sp macro="" textlink="">
      <xdr:nvSpPr>
        <xdr:cNvPr id="647" name="【学校施設】&#10;有形固定資産減価償却率該当値テキスト">
          <a:extLst>
            <a:ext uri="{FF2B5EF4-FFF2-40B4-BE49-F238E27FC236}">
              <a16:creationId xmlns:a16="http://schemas.microsoft.com/office/drawing/2014/main" id="{B0892EE2-CD7B-40AE-949F-521A22BF7619}"/>
            </a:ext>
          </a:extLst>
        </xdr:cNvPr>
        <xdr:cNvSpPr txBox="1"/>
      </xdr:nvSpPr>
      <xdr:spPr>
        <a:xfrm>
          <a:off x="16357600" y="104791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78196</xdr:rowOff>
    </xdr:from>
    <xdr:to>
      <xdr:col>81</xdr:col>
      <xdr:colOff>101600</xdr:colOff>
      <xdr:row>62</xdr:row>
      <xdr:rowOff>8346</xdr:rowOff>
    </xdr:to>
    <xdr:sp macro="" textlink="">
      <xdr:nvSpPr>
        <xdr:cNvPr id="648" name="楕円 647">
          <a:extLst>
            <a:ext uri="{FF2B5EF4-FFF2-40B4-BE49-F238E27FC236}">
              <a16:creationId xmlns:a16="http://schemas.microsoft.com/office/drawing/2014/main" id="{10E905D5-9F3B-40FF-8127-54317BF96B5C}"/>
            </a:ext>
          </a:extLst>
        </xdr:cNvPr>
        <xdr:cNvSpPr/>
      </xdr:nvSpPr>
      <xdr:spPr>
        <a:xfrm>
          <a:off x="15430500" y="105366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93073</xdr:rowOff>
    </xdr:from>
    <xdr:to>
      <xdr:col>85</xdr:col>
      <xdr:colOff>127000</xdr:colOff>
      <xdr:row>61</xdr:row>
      <xdr:rowOff>128996</xdr:rowOff>
    </xdr:to>
    <xdr:cxnSp macro="">
      <xdr:nvCxnSpPr>
        <xdr:cNvPr id="649" name="直線コネクタ 648">
          <a:extLst>
            <a:ext uri="{FF2B5EF4-FFF2-40B4-BE49-F238E27FC236}">
              <a16:creationId xmlns:a16="http://schemas.microsoft.com/office/drawing/2014/main" id="{F06264EF-B129-4B9A-8CE9-8424853D8D07}"/>
            </a:ext>
          </a:extLst>
        </xdr:cNvPr>
        <xdr:cNvCxnSpPr/>
      </xdr:nvCxnSpPr>
      <xdr:spPr>
        <a:xfrm flipV="1">
          <a:off x="15481300" y="10551523"/>
          <a:ext cx="8382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68399</xdr:rowOff>
    </xdr:from>
    <xdr:to>
      <xdr:col>76</xdr:col>
      <xdr:colOff>165100</xdr:colOff>
      <xdr:row>61</xdr:row>
      <xdr:rowOff>169999</xdr:rowOff>
    </xdr:to>
    <xdr:sp macro="" textlink="">
      <xdr:nvSpPr>
        <xdr:cNvPr id="650" name="楕円 649">
          <a:extLst>
            <a:ext uri="{FF2B5EF4-FFF2-40B4-BE49-F238E27FC236}">
              <a16:creationId xmlns:a16="http://schemas.microsoft.com/office/drawing/2014/main" id="{FC17FA77-39DD-4CDB-9A7F-80454E6E46C9}"/>
            </a:ext>
          </a:extLst>
        </xdr:cNvPr>
        <xdr:cNvSpPr/>
      </xdr:nvSpPr>
      <xdr:spPr>
        <a:xfrm>
          <a:off x="14541500" y="10526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119199</xdr:rowOff>
    </xdr:from>
    <xdr:to>
      <xdr:col>81</xdr:col>
      <xdr:colOff>50800</xdr:colOff>
      <xdr:row>61</xdr:row>
      <xdr:rowOff>128996</xdr:rowOff>
    </xdr:to>
    <xdr:cxnSp macro="">
      <xdr:nvCxnSpPr>
        <xdr:cNvPr id="651" name="直線コネクタ 650">
          <a:extLst>
            <a:ext uri="{FF2B5EF4-FFF2-40B4-BE49-F238E27FC236}">
              <a16:creationId xmlns:a16="http://schemas.microsoft.com/office/drawing/2014/main" id="{E0E3821B-D00C-4326-8645-0228EAFAC3B2}"/>
            </a:ext>
          </a:extLst>
        </xdr:cNvPr>
        <xdr:cNvCxnSpPr/>
      </xdr:nvCxnSpPr>
      <xdr:spPr>
        <a:xfrm>
          <a:off x="14592300" y="10577649"/>
          <a:ext cx="8890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78196</xdr:rowOff>
    </xdr:from>
    <xdr:to>
      <xdr:col>72</xdr:col>
      <xdr:colOff>38100</xdr:colOff>
      <xdr:row>62</xdr:row>
      <xdr:rowOff>8346</xdr:rowOff>
    </xdr:to>
    <xdr:sp macro="" textlink="">
      <xdr:nvSpPr>
        <xdr:cNvPr id="652" name="楕円 651">
          <a:extLst>
            <a:ext uri="{FF2B5EF4-FFF2-40B4-BE49-F238E27FC236}">
              <a16:creationId xmlns:a16="http://schemas.microsoft.com/office/drawing/2014/main" id="{580AAEA6-F289-4E31-923D-4084F7E77E97}"/>
            </a:ext>
          </a:extLst>
        </xdr:cNvPr>
        <xdr:cNvSpPr/>
      </xdr:nvSpPr>
      <xdr:spPr>
        <a:xfrm>
          <a:off x="13652500" y="105366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119199</xdr:rowOff>
    </xdr:from>
    <xdr:to>
      <xdr:col>76</xdr:col>
      <xdr:colOff>114300</xdr:colOff>
      <xdr:row>61</xdr:row>
      <xdr:rowOff>128996</xdr:rowOff>
    </xdr:to>
    <xdr:cxnSp macro="">
      <xdr:nvCxnSpPr>
        <xdr:cNvPr id="653" name="直線コネクタ 652">
          <a:extLst>
            <a:ext uri="{FF2B5EF4-FFF2-40B4-BE49-F238E27FC236}">
              <a16:creationId xmlns:a16="http://schemas.microsoft.com/office/drawing/2014/main" id="{4A328B42-D253-4BF3-A916-9B05D6452603}"/>
            </a:ext>
          </a:extLst>
        </xdr:cNvPr>
        <xdr:cNvCxnSpPr/>
      </xdr:nvCxnSpPr>
      <xdr:spPr>
        <a:xfrm flipV="1">
          <a:off x="13703300" y="10577649"/>
          <a:ext cx="8890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166370</xdr:rowOff>
    </xdr:from>
    <xdr:to>
      <xdr:col>67</xdr:col>
      <xdr:colOff>101600</xdr:colOff>
      <xdr:row>62</xdr:row>
      <xdr:rowOff>96520</xdr:rowOff>
    </xdr:to>
    <xdr:sp macro="" textlink="">
      <xdr:nvSpPr>
        <xdr:cNvPr id="654" name="楕円 653">
          <a:extLst>
            <a:ext uri="{FF2B5EF4-FFF2-40B4-BE49-F238E27FC236}">
              <a16:creationId xmlns:a16="http://schemas.microsoft.com/office/drawing/2014/main" id="{A4EECB75-7AFF-4B62-A34C-C6F041C99D7D}"/>
            </a:ext>
          </a:extLst>
        </xdr:cNvPr>
        <xdr:cNvSpPr/>
      </xdr:nvSpPr>
      <xdr:spPr>
        <a:xfrm>
          <a:off x="12763500" y="10624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128996</xdr:rowOff>
    </xdr:from>
    <xdr:to>
      <xdr:col>71</xdr:col>
      <xdr:colOff>177800</xdr:colOff>
      <xdr:row>62</xdr:row>
      <xdr:rowOff>45720</xdr:rowOff>
    </xdr:to>
    <xdr:cxnSp macro="">
      <xdr:nvCxnSpPr>
        <xdr:cNvPr id="655" name="直線コネクタ 654">
          <a:extLst>
            <a:ext uri="{FF2B5EF4-FFF2-40B4-BE49-F238E27FC236}">
              <a16:creationId xmlns:a16="http://schemas.microsoft.com/office/drawing/2014/main" id="{7888FC6E-2F0D-4E53-86A9-7620E1DC40A8}"/>
            </a:ext>
          </a:extLst>
        </xdr:cNvPr>
        <xdr:cNvCxnSpPr/>
      </xdr:nvCxnSpPr>
      <xdr:spPr>
        <a:xfrm flipV="1">
          <a:off x="12814300" y="10587446"/>
          <a:ext cx="889000" cy="88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28139</xdr:rowOff>
    </xdr:from>
    <xdr:ext cx="405111" cy="259045"/>
    <xdr:sp macro="" textlink="">
      <xdr:nvSpPr>
        <xdr:cNvPr id="656" name="n_1aveValue【学校施設】&#10;有形固定資産減価償却率">
          <a:extLst>
            <a:ext uri="{FF2B5EF4-FFF2-40B4-BE49-F238E27FC236}">
              <a16:creationId xmlns:a16="http://schemas.microsoft.com/office/drawing/2014/main" id="{68F9B8FD-D679-4C10-8035-7EFCE77A3DFF}"/>
            </a:ext>
          </a:extLst>
        </xdr:cNvPr>
        <xdr:cNvSpPr txBox="1"/>
      </xdr:nvSpPr>
      <xdr:spPr>
        <a:xfrm>
          <a:off x="15266044" y="99722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5278</xdr:rowOff>
    </xdr:from>
    <xdr:ext cx="405111" cy="259045"/>
    <xdr:sp macro="" textlink="">
      <xdr:nvSpPr>
        <xdr:cNvPr id="657" name="n_2aveValue【学校施設】&#10;有形固定資産減価償却率">
          <a:extLst>
            <a:ext uri="{FF2B5EF4-FFF2-40B4-BE49-F238E27FC236}">
              <a16:creationId xmlns:a16="http://schemas.microsoft.com/office/drawing/2014/main" id="{7289DF20-DD9A-437F-977A-E6AE12BDD3F5}"/>
            </a:ext>
          </a:extLst>
        </xdr:cNvPr>
        <xdr:cNvSpPr txBox="1"/>
      </xdr:nvSpPr>
      <xdr:spPr>
        <a:xfrm>
          <a:off x="14389744" y="99493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140805</xdr:rowOff>
    </xdr:from>
    <xdr:ext cx="405111" cy="259045"/>
    <xdr:sp macro="" textlink="">
      <xdr:nvSpPr>
        <xdr:cNvPr id="658" name="n_3aveValue【学校施設】&#10;有形固定資産減価償却率">
          <a:extLst>
            <a:ext uri="{FF2B5EF4-FFF2-40B4-BE49-F238E27FC236}">
              <a16:creationId xmlns:a16="http://schemas.microsoft.com/office/drawing/2014/main" id="{10454ADD-4CFB-4892-B16A-49485B50E4F1}"/>
            </a:ext>
          </a:extLst>
        </xdr:cNvPr>
        <xdr:cNvSpPr txBox="1"/>
      </xdr:nvSpPr>
      <xdr:spPr>
        <a:xfrm>
          <a:off x="13500744" y="99134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144071</xdr:rowOff>
    </xdr:from>
    <xdr:ext cx="405111" cy="259045"/>
    <xdr:sp macro="" textlink="">
      <xdr:nvSpPr>
        <xdr:cNvPr id="659" name="n_4aveValue【学校施設】&#10;有形固定資産減価償却率">
          <a:extLst>
            <a:ext uri="{FF2B5EF4-FFF2-40B4-BE49-F238E27FC236}">
              <a16:creationId xmlns:a16="http://schemas.microsoft.com/office/drawing/2014/main" id="{CC6F3E51-A4FD-4613-9089-B6FFC3F59B67}"/>
            </a:ext>
          </a:extLst>
        </xdr:cNvPr>
        <xdr:cNvSpPr txBox="1"/>
      </xdr:nvSpPr>
      <xdr:spPr>
        <a:xfrm>
          <a:off x="12611744" y="99167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170923</xdr:rowOff>
    </xdr:from>
    <xdr:ext cx="405111" cy="259045"/>
    <xdr:sp macro="" textlink="">
      <xdr:nvSpPr>
        <xdr:cNvPr id="660" name="n_1mainValue【学校施設】&#10;有形固定資産減価償却率">
          <a:extLst>
            <a:ext uri="{FF2B5EF4-FFF2-40B4-BE49-F238E27FC236}">
              <a16:creationId xmlns:a16="http://schemas.microsoft.com/office/drawing/2014/main" id="{199784E3-25EE-4D70-B11B-3E7295416CE0}"/>
            </a:ext>
          </a:extLst>
        </xdr:cNvPr>
        <xdr:cNvSpPr txBox="1"/>
      </xdr:nvSpPr>
      <xdr:spPr>
        <a:xfrm>
          <a:off x="15266044" y="106293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161126</xdr:rowOff>
    </xdr:from>
    <xdr:ext cx="405111" cy="259045"/>
    <xdr:sp macro="" textlink="">
      <xdr:nvSpPr>
        <xdr:cNvPr id="661" name="n_2mainValue【学校施設】&#10;有形固定資産減価償却率">
          <a:extLst>
            <a:ext uri="{FF2B5EF4-FFF2-40B4-BE49-F238E27FC236}">
              <a16:creationId xmlns:a16="http://schemas.microsoft.com/office/drawing/2014/main" id="{061B484E-4B23-46F0-A43A-F16B443E0A25}"/>
            </a:ext>
          </a:extLst>
        </xdr:cNvPr>
        <xdr:cNvSpPr txBox="1"/>
      </xdr:nvSpPr>
      <xdr:spPr>
        <a:xfrm>
          <a:off x="14389744" y="106195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170923</xdr:rowOff>
    </xdr:from>
    <xdr:ext cx="405111" cy="259045"/>
    <xdr:sp macro="" textlink="">
      <xdr:nvSpPr>
        <xdr:cNvPr id="662" name="n_3mainValue【学校施設】&#10;有形固定資産減価償却率">
          <a:extLst>
            <a:ext uri="{FF2B5EF4-FFF2-40B4-BE49-F238E27FC236}">
              <a16:creationId xmlns:a16="http://schemas.microsoft.com/office/drawing/2014/main" id="{477D8182-B89C-43F5-B57E-72EB490E7ECA}"/>
            </a:ext>
          </a:extLst>
        </xdr:cNvPr>
        <xdr:cNvSpPr txBox="1"/>
      </xdr:nvSpPr>
      <xdr:spPr>
        <a:xfrm>
          <a:off x="13500744" y="106293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62</xdr:row>
      <xdr:rowOff>87647</xdr:rowOff>
    </xdr:from>
    <xdr:ext cx="405111" cy="259045"/>
    <xdr:sp macro="" textlink="">
      <xdr:nvSpPr>
        <xdr:cNvPr id="663" name="n_4mainValue【学校施設】&#10;有形固定資産減価償却率">
          <a:extLst>
            <a:ext uri="{FF2B5EF4-FFF2-40B4-BE49-F238E27FC236}">
              <a16:creationId xmlns:a16="http://schemas.microsoft.com/office/drawing/2014/main" id="{95254D9B-0DB8-43EC-949A-F20F7F23D4FE}"/>
            </a:ext>
          </a:extLst>
        </xdr:cNvPr>
        <xdr:cNvSpPr txBox="1"/>
      </xdr:nvSpPr>
      <xdr:spPr>
        <a:xfrm>
          <a:off x="12611744" y="10717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4" name="正方形/長方形 663">
          <a:extLst>
            <a:ext uri="{FF2B5EF4-FFF2-40B4-BE49-F238E27FC236}">
              <a16:creationId xmlns:a16="http://schemas.microsoft.com/office/drawing/2014/main" id="{8F492D61-B68A-4052-B872-65C4068F8929}"/>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5" name="正方形/長方形 664">
          <a:extLst>
            <a:ext uri="{FF2B5EF4-FFF2-40B4-BE49-F238E27FC236}">
              <a16:creationId xmlns:a16="http://schemas.microsoft.com/office/drawing/2014/main" id="{3EA21493-9628-4915-9F8B-7F4835BEC294}"/>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6" name="正方形/長方形 665">
          <a:extLst>
            <a:ext uri="{FF2B5EF4-FFF2-40B4-BE49-F238E27FC236}">
              <a16:creationId xmlns:a16="http://schemas.microsoft.com/office/drawing/2014/main" id="{FEF5875E-52E3-4511-9C87-C559E54547EC}"/>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7" name="正方形/長方形 666">
          <a:extLst>
            <a:ext uri="{FF2B5EF4-FFF2-40B4-BE49-F238E27FC236}">
              <a16:creationId xmlns:a16="http://schemas.microsoft.com/office/drawing/2014/main" id="{26CC1365-236A-4DE4-987B-D803B5E1B716}"/>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8" name="正方形/長方形 667">
          <a:extLst>
            <a:ext uri="{FF2B5EF4-FFF2-40B4-BE49-F238E27FC236}">
              <a16:creationId xmlns:a16="http://schemas.microsoft.com/office/drawing/2014/main" id="{DCEE8026-600F-4408-BB72-BF9B654C9EC6}"/>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9" name="正方形/長方形 668">
          <a:extLst>
            <a:ext uri="{FF2B5EF4-FFF2-40B4-BE49-F238E27FC236}">
              <a16:creationId xmlns:a16="http://schemas.microsoft.com/office/drawing/2014/main" id="{6FEB9793-5997-42E6-84CD-61E0DCDFCEFC}"/>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0" name="正方形/長方形 669">
          <a:extLst>
            <a:ext uri="{FF2B5EF4-FFF2-40B4-BE49-F238E27FC236}">
              <a16:creationId xmlns:a16="http://schemas.microsoft.com/office/drawing/2014/main" id="{EA1B8F5B-3008-431B-9581-D9464637663E}"/>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1" name="正方形/長方形 670">
          <a:extLst>
            <a:ext uri="{FF2B5EF4-FFF2-40B4-BE49-F238E27FC236}">
              <a16:creationId xmlns:a16="http://schemas.microsoft.com/office/drawing/2014/main" id="{6EDE7280-E9F9-4E19-B3F1-B7CBEE38DB9E}"/>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2" name="テキスト ボックス 671">
          <a:extLst>
            <a:ext uri="{FF2B5EF4-FFF2-40B4-BE49-F238E27FC236}">
              <a16:creationId xmlns:a16="http://schemas.microsoft.com/office/drawing/2014/main" id="{C76D5973-3D19-45F3-9BFC-17BC812F434D}"/>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3" name="直線コネクタ 672">
          <a:extLst>
            <a:ext uri="{FF2B5EF4-FFF2-40B4-BE49-F238E27FC236}">
              <a16:creationId xmlns:a16="http://schemas.microsoft.com/office/drawing/2014/main" id="{59D1352E-8C87-4A4E-9C4A-F0D79086136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674" name="直線コネクタ 673">
          <a:extLst>
            <a:ext uri="{FF2B5EF4-FFF2-40B4-BE49-F238E27FC236}">
              <a16:creationId xmlns:a16="http://schemas.microsoft.com/office/drawing/2014/main" id="{01A0F7BF-9472-4177-AC60-020B25CB25C6}"/>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675" name="テキスト ボックス 674">
          <a:extLst>
            <a:ext uri="{FF2B5EF4-FFF2-40B4-BE49-F238E27FC236}">
              <a16:creationId xmlns:a16="http://schemas.microsoft.com/office/drawing/2014/main" id="{1CE52942-5195-4017-B03D-5750B506C5F3}"/>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676" name="直線コネクタ 675">
          <a:extLst>
            <a:ext uri="{FF2B5EF4-FFF2-40B4-BE49-F238E27FC236}">
              <a16:creationId xmlns:a16="http://schemas.microsoft.com/office/drawing/2014/main" id="{5450A3FF-45CF-4060-976F-13D320D7AC43}"/>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677" name="テキスト ボックス 676">
          <a:extLst>
            <a:ext uri="{FF2B5EF4-FFF2-40B4-BE49-F238E27FC236}">
              <a16:creationId xmlns:a16="http://schemas.microsoft.com/office/drawing/2014/main" id="{0F77390E-970A-4B09-9CF1-85CE59F51D2F}"/>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678" name="直線コネクタ 677">
          <a:extLst>
            <a:ext uri="{FF2B5EF4-FFF2-40B4-BE49-F238E27FC236}">
              <a16:creationId xmlns:a16="http://schemas.microsoft.com/office/drawing/2014/main" id="{53EB2A8F-8FB1-47BD-949B-34237CFDB164}"/>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679" name="テキスト ボックス 678">
          <a:extLst>
            <a:ext uri="{FF2B5EF4-FFF2-40B4-BE49-F238E27FC236}">
              <a16:creationId xmlns:a16="http://schemas.microsoft.com/office/drawing/2014/main" id="{52728BA8-C157-4FE6-8375-B378C030F8AB}"/>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680" name="直線コネクタ 679">
          <a:extLst>
            <a:ext uri="{FF2B5EF4-FFF2-40B4-BE49-F238E27FC236}">
              <a16:creationId xmlns:a16="http://schemas.microsoft.com/office/drawing/2014/main" id="{78F7D5C3-A6C4-4236-ACE6-FA18408AFF39}"/>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681" name="テキスト ボックス 680">
          <a:extLst>
            <a:ext uri="{FF2B5EF4-FFF2-40B4-BE49-F238E27FC236}">
              <a16:creationId xmlns:a16="http://schemas.microsoft.com/office/drawing/2014/main" id="{C92BAFFC-8F2D-4D73-81F9-9C2B8617B40F}"/>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682" name="直線コネクタ 681">
          <a:extLst>
            <a:ext uri="{FF2B5EF4-FFF2-40B4-BE49-F238E27FC236}">
              <a16:creationId xmlns:a16="http://schemas.microsoft.com/office/drawing/2014/main" id="{BAD470CA-A3FA-4636-9907-BBE5FBE06CA3}"/>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683" name="テキスト ボックス 682">
          <a:extLst>
            <a:ext uri="{FF2B5EF4-FFF2-40B4-BE49-F238E27FC236}">
              <a16:creationId xmlns:a16="http://schemas.microsoft.com/office/drawing/2014/main" id="{42693E2E-AF3E-4ED6-B727-E40ACB44395A}"/>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4" name="直線コネクタ 683">
          <a:extLst>
            <a:ext uri="{FF2B5EF4-FFF2-40B4-BE49-F238E27FC236}">
              <a16:creationId xmlns:a16="http://schemas.microsoft.com/office/drawing/2014/main" id="{A5C802FB-56BE-4C0A-9215-C3CDFBCEB387}"/>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685" name="テキスト ボックス 684">
          <a:extLst>
            <a:ext uri="{FF2B5EF4-FFF2-40B4-BE49-F238E27FC236}">
              <a16:creationId xmlns:a16="http://schemas.microsoft.com/office/drawing/2014/main" id="{836F3F37-B39F-4A18-B50A-01BA364CAD83}"/>
            </a:ext>
          </a:extLst>
        </xdr:cNvPr>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6" name="【学校施設】&#10;一人当たり面積グラフ枠">
          <a:extLst>
            <a:ext uri="{FF2B5EF4-FFF2-40B4-BE49-F238E27FC236}">
              <a16:creationId xmlns:a16="http://schemas.microsoft.com/office/drawing/2014/main" id="{91F1AF7D-6E28-4421-BFAD-C82E700A600D}"/>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114109</xdr:rowOff>
    </xdr:from>
    <xdr:to>
      <xdr:col>116</xdr:col>
      <xdr:colOff>62864</xdr:colOff>
      <xdr:row>63</xdr:row>
      <xdr:rowOff>10858</xdr:rowOff>
    </xdr:to>
    <xdr:cxnSp macro="">
      <xdr:nvCxnSpPr>
        <xdr:cNvPr id="687" name="直線コネクタ 686">
          <a:extLst>
            <a:ext uri="{FF2B5EF4-FFF2-40B4-BE49-F238E27FC236}">
              <a16:creationId xmlns:a16="http://schemas.microsoft.com/office/drawing/2014/main" id="{49C06860-1925-41DF-BEFA-36178E14DD73}"/>
            </a:ext>
          </a:extLst>
        </xdr:cNvPr>
        <xdr:cNvCxnSpPr/>
      </xdr:nvCxnSpPr>
      <xdr:spPr>
        <a:xfrm flipV="1">
          <a:off x="22160864" y="9543859"/>
          <a:ext cx="0" cy="12683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14685</xdr:rowOff>
    </xdr:from>
    <xdr:ext cx="469744" cy="259045"/>
    <xdr:sp macro="" textlink="">
      <xdr:nvSpPr>
        <xdr:cNvPr id="688" name="【学校施設】&#10;一人当たり面積最小値テキスト">
          <a:extLst>
            <a:ext uri="{FF2B5EF4-FFF2-40B4-BE49-F238E27FC236}">
              <a16:creationId xmlns:a16="http://schemas.microsoft.com/office/drawing/2014/main" id="{F646C287-60F5-417A-9E7E-7F919F4AFD3C}"/>
            </a:ext>
          </a:extLst>
        </xdr:cNvPr>
        <xdr:cNvSpPr txBox="1"/>
      </xdr:nvSpPr>
      <xdr:spPr>
        <a:xfrm>
          <a:off x="22199600" y="108160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10858</xdr:rowOff>
    </xdr:from>
    <xdr:to>
      <xdr:col>116</xdr:col>
      <xdr:colOff>152400</xdr:colOff>
      <xdr:row>63</xdr:row>
      <xdr:rowOff>10858</xdr:rowOff>
    </xdr:to>
    <xdr:cxnSp macro="">
      <xdr:nvCxnSpPr>
        <xdr:cNvPr id="689" name="直線コネクタ 688">
          <a:extLst>
            <a:ext uri="{FF2B5EF4-FFF2-40B4-BE49-F238E27FC236}">
              <a16:creationId xmlns:a16="http://schemas.microsoft.com/office/drawing/2014/main" id="{7F1F85FE-45C7-4BFD-B062-0C91FF2C576B}"/>
            </a:ext>
          </a:extLst>
        </xdr:cNvPr>
        <xdr:cNvCxnSpPr/>
      </xdr:nvCxnSpPr>
      <xdr:spPr>
        <a:xfrm>
          <a:off x="22072600" y="10812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60786</xdr:rowOff>
    </xdr:from>
    <xdr:ext cx="469744" cy="259045"/>
    <xdr:sp macro="" textlink="">
      <xdr:nvSpPr>
        <xdr:cNvPr id="690" name="【学校施設】&#10;一人当たり面積最大値テキスト">
          <a:extLst>
            <a:ext uri="{FF2B5EF4-FFF2-40B4-BE49-F238E27FC236}">
              <a16:creationId xmlns:a16="http://schemas.microsoft.com/office/drawing/2014/main" id="{7B2C2652-5FE5-4E7E-B3D9-900CAFC67BDF}"/>
            </a:ext>
          </a:extLst>
        </xdr:cNvPr>
        <xdr:cNvSpPr txBox="1"/>
      </xdr:nvSpPr>
      <xdr:spPr>
        <a:xfrm>
          <a:off x="22199600" y="93190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114109</xdr:rowOff>
    </xdr:from>
    <xdr:to>
      <xdr:col>116</xdr:col>
      <xdr:colOff>152400</xdr:colOff>
      <xdr:row>55</xdr:row>
      <xdr:rowOff>114109</xdr:rowOff>
    </xdr:to>
    <xdr:cxnSp macro="">
      <xdr:nvCxnSpPr>
        <xdr:cNvPr id="691" name="直線コネクタ 690">
          <a:extLst>
            <a:ext uri="{FF2B5EF4-FFF2-40B4-BE49-F238E27FC236}">
              <a16:creationId xmlns:a16="http://schemas.microsoft.com/office/drawing/2014/main" id="{2028C830-B9B6-4F3D-AEB6-5EF5060BEB43}"/>
            </a:ext>
          </a:extLst>
        </xdr:cNvPr>
        <xdr:cNvCxnSpPr/>
      </xdr:nvCxnSpPr>
      <xdr:spPr>
        <a:xfrm>
          <a:off x="22072600" y="95438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64978</xdr:rowOff>
    </xdr:from>
    <xdr:ext cx="469744" cy="259045"/>
    <xdr:sp macro="" textlink="">
      <xdr:nvSpPr>
        <xdr:cNvPr id="692" name="【学校施設】&#10;一人当たり面積平均値テキスト">
          <a:extLst>
            <a:ext uri="{FF2B5EF4-FFF2-40B4-BE49-F238E27FC236}">
              <a16:creationId xmlns:a16="http://schemas.microsoft.com/office/drawing/2014/main" id="{ABDA8463-6778-4022-BF65-1F6B53F94654}"/>
            </a:ext>
          </a:extLst>
        </xdr:cNvPr>
        <xdr:cNvSpPr txBox="1"/>
      </xdr:nvSpPr>
      <xdr:spPr>
        <a:xfrm>
          <a:off x="22199600" y="1052342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86551</xdr:rowOff>
    </xdr:from>
    <xdr:to>
      <xdr:col>116</xdr:col>
      <xdr:colOff>114300</xdr:colOff>
      <xdr:row>62</xdr:row>
      <xdr:rowOff>16701</xdr:rowOff>
    </xdr:to>
    <xdr:sp macro="" textlink="">
      <xdr:nvSpPr>
        <xdr:cNvPr id="693" name="フローチャート: 判断 692">
          <a:extLst>
            <a:ext uri="{FF2B5EF4-FFF2-40B4-BE49-F238E27FC236}">
              <a16:creationId xmlns:a16="http://schemas.microsoft.com/office/drawing/2014/main" id="{D7BE4D7A-CEC4-4639-BA84-C91E26555726}"/>
            </a:ext>
          </a:extLst>
        </xdr:cNvPr>
        <xdr:cNvSpPr/>
      </xdr:nvSpPr>
      <xdr:spPr>
        <a:xfrm>
          <a:off x="22110700" y="105450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91694</xdr:rowOff>
    </xdr:from>
    <xdr:to>
      <xdr:col>112</xdr:col>
      <xdr:colOff>38100</xdr:colOff>
      <xdr:row>62</xdr:row>
      <xdr:rowOff>21844</xdr:rowOff>
    </xdr:to>
    <xdr:sp macro="" textlink="">
      <xdr:nvSpPr>
        <xdr:cNvPr id="694" name="フローチャート: 判断 693">
          <a:extLst>
            <a:ext uri="{FF2B5EF4-FFF2-40B4-BE49-F238E27FC236}">
              <a16:creationId xmlns:a16="http://schemas.microsoft.com/office/drawing/2014/main" id="{69D0BB42-50B2-4BC2-8270-7C77404E2AC5}"/>
            </a:ext>
          </a:extLst>
        </xdr:cNvPr>
        <xdr:cNvSpPr/>
      </xdr:nvSpPr>
      <xdr:spPr>
        <a:xfrm>
          <a:off x="21272500" y="10550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99123</xdr:rowOff>
    </xdr:from>
    <xdr:to>
      <xdr:col>107</xdr:col>
      <xdr:colOff>101600</xdr:colOff>
      <xdr:row>62</xdr:row>
      <xdr:rowOff>29273</xdr:rowOff>
    </xdr:to>
    <xdr:sp macro="" textlink="">
      <xdr:nvSpPr>
        <xdr:cNvPr id="695" name="フローチャート: 判断 694">
          <a:extLst>
            <a:ext uri="{FF2B5EF4-FFF2-40B4-BE49-F238E27FC236}">
              <a16:creationId xmlns:a16="http://schemas.microsoft.com/office/drawing/2014/main" id="{B61A1513-39AA-49EA-AAE2-7C483E843035}"/>
            </a:ext>
          </a:extLst>
        </xdr:cNvPr>
        <xdr:cNvSpPr/>
      </xdr:nvSpPr>
      <xdr:spPr>
        <a:xfrm>
          <a:off x="20383500" y="10557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99695</xdr:rowOff>
    </xdr:from>
    <xdr:to>
      <xdr:col>102</xdr:col>
      <xdr:colOff>165100</xdr:colOff>
      <xdr:row>62</xdr:row>
      <xdr:rowOff>29845</xdr:rowOff>
    </xdr:to>
    <xdr:sp macro="" textlink="">
      <xdr:nvSpPr>
        <xdr:cNvPr id="696" name="フローチャート: 判断 695">
          <a:extLst>
            <a:ext uri="{FF2B5EF4-FFF2-40B4-BE49-F238E27FC236}">
              <a16:creationId xmlns:a16="http://schemas.microsoft.com/office/drawing/2014/main" id="{1AF83E30-47FA-4872-8212-8FBEF6FA2515}"/>
            </a:ext>
          </a:extLst>
        </xdr:cNvPr>
        <xdr:cNvSpPr/>
      </xdr:nvSpPr>
      <xdr:spPr>
        <a:xfrm>
          <a:off x="19494500" y="10558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99314</xdr:rowOff>
    </xdr:from>
    <xdr:to>
      <xdr:col>98</xdr:col>
      <xdr:colOff>38100</xdr:colOff>
      <xdr:row>62</xdr:row>
      <xdr:rowOff>29464</xdr:rowOff>
    </xdr:to>
    <xdr:sp macro="" textlink="">
      <xdr:nvSpPr>
        <xdr:cNvPr id="697" name="フローチャート: 判断 696">
          <a:extLst>
            <a:ext uri="{FF2B5EF4-FFF2-40B4-BE49-F238E27FC236}">
              <a16:creationId xmlns:a16="http://schemas.microsoft.com/office/drawing/2014/main" id="{4DFE3287-3DE9-4AE4-87C4-DE213995B30E}"/>
            </a:ext>
          </a:extLst>
        </xdr:cNvPr>
        <xdr:cNvSpPr/>
      </xdr:nvSpPr>
      <xdr:spPr>
        <a:xfrm>
          <a:off x="18605500" y="10557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98" name="テキスト ボックス 697">
          <a:extLst>
            <a:ext uri="{FF2B5EF4-FFF2-40B4-BE49-F238E27FC236}">
              <a16:creationId xmlns:a16="http://schemas.microsoft.com/office/drawing/2014/main" id="{542A6607-B675-45E5-9C6D-531712529AF4}"/>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99" name="テキスト ボックス 698">
          <a:extLst>
            <a:ext uri="{FF2B5EF4-FFF2-40B4-BE49-F238E27FC236}">
              <a16:creationId xmlns:a16="http://schemas.microsoft.com/office/drawing/2014/main" id="{F2B65E68-11FD-4A09-96B2-F03AF1C8A63C}"/>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0" name="テキスト ボックス 699">
          <a:extLst>
            <a:ext uri="{FF2B5EF4-FFF2-40B4-BE49-F238E27FC236}">
              <a16:creationId xmlns:a16="http://schemas.microsoft.com/office/drawing/2014/main" id="{D4F0C18F-C8CF-449A-BD39-8572548C0D24}"/>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1" name="テキスト ボックス 700">
          <a:extLst>
            <a:ext uri="{FF2B5EF4-FFF2-40B4-BE49-F238E27FC236}">
              <a16:creationId xmlns:a16="http://schemas.microsoft.com/office/drawing/2014/main" id="{6A5A89CA-4DA5-4CDB-86D3-C30AAE0268E8}"/>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2" name="テキスト ボックス 701">
          <a:extLst>
            <a:ext uri="{FF2B5EF4-FFF2-40B4-BE49-F238E27FC236}">
              <a16:creationId xmlns:a16="http://schemas.microsoft.com/office/drawing/2014/main" id="{3BFE0DF4-F7DE-4A20-9C50-D104FBE3DB56}"/>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46545</xdr:rowOff>
    </xdr:from>
    <xdr:to>
      <xdr:col>116</xdr:col>
      <xdr:colOff>114300</xdr:colOff>
      <xdr:row>60</xdr:row>
      <xdr:rowOff>148145</xdr:rowOff>
    </xdr:to>
    <xdr:sp macro="" textlink="">
      <xdr:nvSpPr>
        <xdr:cNvPr id="703" name="楕円 702">
          <a:extLst>
            <a:ext uri="{FF2B5EF4-FFF2-40B4-BE49-F238E27FC236}">
              <a16:creationId xmlns:a16="http://schemas.microsoft.com/office/drawing/2014/main" id="{605454AD-F806-4F8B-98E8-9321762CC1F8}"/>
            </a:ext>
          </a:extLst>
        </xdr:cNvPr>
        <xdr:cNvSpPr/>
      </xdr:nvSpPr>
      <xdr:spPr>
        <a:xfrm>
          <a:off x="22110700" y="10333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59</xdr:row>
      <xdr:rowOff>69422</xdr:rowOff>
    </xdr:from>
    <xdr:ext cx="469744" cy="259045"/>
    <xdr:sp macro="" textlink="">
      <xdr:nvSpPr>
        <xdr:cNvPr id="704" name="【学校施設】&#10;一人当たり面積該当値テキスト">
          <a:extLst>
            <a:ext uri="{FF2B5EF4-FFF2-40B4-BE49-F238E27FC236}">
              <a16:creationId xmlns:a16="http://schemas.microsoft.com/office/drawing/2014/main" id="{935BB0E2-6A1C-4056-962D-2983C558A376}"/>
            </a:ext>
          </a:extLst>
        </xdr:cNvPr>
        <xdr:cNvSpPr txBox="1"/>
      </xdr:nvSpPr>
      <xdr:spPr>
        <a:xfrm>
          <a:off x="22199600" y="101849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60</xdr:row>
      <xdr:rowOff>65024</xdr:rowOff>
    </xdr:from>
    <xdr:to>
      <xdr:col>112</xdr:col>
      <xdr:colOff>38100</xdr:colOff>
      <xdr:row>60</xdr:row>
      <xdr:rowOff>166624</xdr:rowOff>
    </xdr:to>
    <xdr:sp macro="" textlink="">
      <xdr:nvSpPr>
        <xdr:cNvPr id="705" name="楕円 704">
          <a:extLst>
            <a:ext uri="{FF2B5EF4-FFF2-40B4-BE49-F238E27FC236}">
              <a16:creationId xmlns:a16="http://schemas.microsoft.com/office/drawing/2014/main" id="{0CCD3A8B-9836-4E8C-9882-5D277F25AB5B}"/>
            </a:ext>
          </a:extLst>
        </xdr:cNvPr>
        <xdr:cNvSpPr/>
      </xdr:nvSpPr>
      <xdr:spPr>
        <a:xfrm>
          <a:off x="21272500" y="10352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60</xdr:row>
      <xdr:rowOff>97345</xdr:rowOff>
    </xdr:from>
    <xdr:to>
      <xdr:col>116</xdr:col>
      <xdr:colOff>63500</xdr:colOff>
      <xdr:row>60</xdr:row>
      <xdr:rowOff>115824</xdr:rowOff>
    </xdr:to>
    <xdr:cxnSp macro="">
      <xdr:nvCxnSpPr>
        <xdr:cNvPr id="706" name="直線コネクタ 705">
          <a:extLst>
            <a:ext uri="{FF2B5EF4-FFF2-40B4-BE49-F238E27FC236}">
              <a16:creationId xmlns:a16="http://schemas.microsoft.com/office/drawing/2014/main" id="{B8506137-F3CC-453B-9DEF-6F3D4A50FADD}"/>
            </a:ext>
          </a:extLst>
        </xdr:cNvPr>
        <xdr:cNvCxnSpPr/>
      </xdr:nvCxnSpPr>
      <xdr:spPr>
        <a:xfrm flipV="1">
          <a:off x="21323300" y="10384345"/>
          <a:ext cx="838200" cy="184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60</xdr:row>
      <xdr:rowOff>80835</xdr:rowOff>
    </xdr:from>
    <xdr:to>
      <xdr:col>107</xdr:col>
      <xdr:colOff>101600</xdr:colOff>
      <xdr:row>61</xdr:row>
      <xdr:rowOff>10985</xdr:rowOff>
    </xdr:to>
    <xdr:sp macro="" textlink="">
      <xdr:nvSpPr>
        <xdr:cNvPr id="707" name="楕円 706">
          <a:extLst>
            <a:ext uri="{FF2B5EF4-FFF2-40B4-BE49-F238E27FC236}">
              <a16:creationId xmlns:a16="http://schemas.microsoft.com/office/drawing/2014/main" id="{9EF55641-977A-40E3-B5E8-A2B5CCE3703E}"/>
            </a:ext>
          </a:extLst>
        </xdr:cNvPr>
        <xdr:cNvSpPr/>
      </xdr:nvSpPr>
      <xdr:spPr>
        <a:xfrm>
          <a:off x="20383500" y="10367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60</xdr:row>
      <xdr:rowOff>115824</xdr:rowOff>
    </xdr:from>
    <xdr:to>
      <xdr:col>111</xdr:col>
      <xdr:colOff>177800</xdr:colOff>
      <xdr:row>60</xdr:row>
      <xdr:rowOff>131635</xdr:rowOff>
    </xdr:to>
    <xdr:cxnSp macro="">
      <xdr:nvCxnSpPr>
        <xdr:cNvPr id="708" name="直線コネクタ 707">
          <a:extLst>
            <a:ext uri="{FF2B5EF4-FFF2-40B4-BE49-F238E27FC236}">
              <a16:creationId xmlns:a16="http://schemas.microsoft.com/office/drawing/2014/main" id="{5E77019B-2C0B-4431-AB16-618EA57973A9}"/>
            </a:ext>
          </a:extLst>
        </xdr:cNvPr>
        <xdr:cNvCxnSpPr/>
      </xdr:nvCxnSpPr>
      <xdr:spPr>
        <a:xfrm flipV="1">
          <a:off x="20434300" y="10402824"/>
          <a:ext cx="889000" cy="15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60</xdr:row>
      <xdr:rowOff>97219</xdr:rowOff>
    </xdr:from>
    <xdr:to>
      <xdr:col>102</xdr:col>
      <xdr:colOff>165100</xdr:colOff>
      <xdr:row>61</xdr:row>
      <xdr:rowOff>27369</xdr:rowOff>
    </xdr:to>
    <xdr:sp macro="" textlink="">
      <xdr:nvSpPr>
        <xdr:cNvPr id="709" name="楕円 708">
          <a:extLst>
            <a:ext uri="{FF2B5EF4-FFF2-40B4-BE49-F238E27FC236}">
              <a16:creationId xmlns:a16="http://schemas.microsoft.com/office/drawing/2014/main" id="{B363B30C-CC0E-4A3D-A073-2A1FAFD1992B}"/>
            </a:ext>
          </a:extLst>
        </xdr:cNvPr>
        <xdr:cNvSpPr/>
      </xdr:nvSpPr>
      <xdr:spPr>
        <a:xfrm>
          <a:off x="19494500" y="10384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60</xdr:row>
      <xdr:rowOff>131635</xdr:rowOff>
    </xdr:from>
    <xdr:to>
      <xdr:col>107</xdr:col>
      <xdr:colOff>50800</xdr:colOff>
      <xdr:row>60</xdr:row>
      <xdr:rowOff>148019</xdr:rowOff>
    </xdr:to>
    <xdr:cxnSp macro="">
      <xdr:nvCxnSpPr>
        <xdr:cNvPr id="710" name="直線コネクタ 709">
          <a:extLst>
            <a:ext uri="{FF2B5EF4-FFF2-40B4-BE49-F238E27FC236}">
              <a16:creationId xmlns:a16="http://schemas.microsoft.com/office/drawing/2014/main" id="{9D4735EE-BD82-41A6-B469-20508BF2C6A2}"/>
            </a:ext>
          </a:extLst>
        </xdr:cNvPr>
        <xdr:cNvCxnSpPr/>
      </xdr:nvCxnSpPr>
      <xdr:spPr>
        <a:xfrm flipV="1">
          <a:off x="19545300" y="10418635"/>
          <a:ext cx="889000" cy="16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60</xdr:row>
      <xdr:rowOff>109410</xdr:rowOff>
    </xdr:from>
    <xdr:to>
      <xdr:col>98</xdr:col>
      <xdr:colOff>38100</xdr:colOff>
      <xdr:row>61</xdr:row>
      <xdr:rowOff>39560</xdr:rowOff>
    </xdr:to>
    <xdr:sp macro="" textlink="">
      <xdr:nvSpPr>
        <xdr:cNvPr id="711" name="楕円 710">
          <a:extLst>
            <a:ext uri="{FF2B5EF4-FFF2-40B4-BE49-F238E27FC236}">
              <a16:creationId xmlns:a16="http://schemas.microsoft.com/office/drawing/2014/main" id="{CA8A29F4-8DA1-4276-99E2-F67A9B36192F}"/>
            </a:ext>
          </a:extLst>
        </xdr:cNvPr>
        <xdr:cNvSpPr/>
      </xdr:nvSpPr>
      <xdr:spPr>
        <a:xfrm>
          <a:off x="18605500" y="10396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60</xdr:row>
      <xdr:rowOff>148019</xdr:rowOff>
    </xdr:from>
    <xdr:to>
      <xdr:col>102</xdr:col>
      <xdr:colOff>114300</xdr:colOff>
      <xdr:row>60</xdr:row>
      <xdr:rowOff>160210</xdr:rowOff>
    </xdr:to>
    <xdr:cxnSp macro="">
      <xdr:nvCxnSpPr>
        <xdr:cNvPr id="712" name="直線コネクタ 711">
          <a:extLst>
            <a:ext uri="{FF2B5EF4-FFF2-40B4-BE49-F238E27FC236}">
              <a16:creationId xmlns:a16="http://schemas.microsoft.com/office/drawing/2014/main" id="{B683D73E-1D71-4B55-91C9-0A6BB9FE0ACB}"/>
            </a:ext>
          </a:extLst>
        </xdr:cNvPr>
        <xdr:cNvCxnSpPr/>
      </xdr:nvCxnSpPr>
      <xdr:spPr>
        <a:xfrm flipV="1">
          <a:off x="18656300" y="10435019"/>
          <a:ext cx="889000" cy="12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12971</xdr:rowOff>
    </xdr:from>
    <xdr:ext cx="469744" cy="259045"/>
    <xdr:sp macro="" textlink="">
      <xdr:nvSpPr>
        <xdr:cNvPr id="713" name="n_1aveValue【学校施設】&#10;一人当たり面積">
          <a:extLst>
            <a:ext uri="{FF2B5EF4-FFF2-40B4-BE49-F238E27FC236}">
              <a16:creationId xmlns:a16="http://schemas.microsoft.com/office/drawing/2014/main" id="{57527D7A-8C0D-46B8-A747-F5D6802B8DFE}"/>
            </a:ext>
          </a:extLst>
        </xdr:cNvPr>
        <xdr:cNvSpPr txBox="1"/>
      </xdr:nvSpPr>
      <xdr:spPr>
        <a:xfrm>
          <a:off x="21075727" y="106428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20400</xdr:rowOff>
    </xdr:from>
    <xdr:ext cx="469744" cy="259045"/>
    <xdr:sp macro="" textlink="">
      <xdr:nvSpPr>
        <xdr:cNvPr id="714" name="n_2aveValue【学校施設】&#10;一人当たり面積">
          <a:extLst>
            <a:ext uri="{FF2B5EF4-FFF2-40B4-BE49-F238E27FC236}">
              <a16:creationId xmlns:a16="http://schemas.microsoft.com/office/drawing/2014/main" id="{C4CDDA34-47BA-4042-93B6-13F2A5880709}"/>
            </a:ext>
          </a:extLst>
        </xdr:cNvPr>
        <xdr:cNvSpPr txBox="1"/>
      </xdr:nvSpPr>
      <xdr:spPr>
        <a:xfrm>
          <a:off x="20199427" y="106503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20972</xdr:rowOff>
    </xdr:from>
    <xdr:ext cx="469744" cy="259045"/>
    <xdr:sp macro="" textlink="">
      <xdr:nvSpPr>
        <xdr:cNvPr id="715" name="n_3aveValue【学校施設】&#10;一人当たり面積">
          <a:extLst>
            <a:ext uri="{FF2B5EF4-FFF2-40B4-BE49-F238E27FC236}">
              <a16:creationId xmlns:a16="http://schemas.microsoft.com/office/drawing/2014/main" id="{4B18083D-1735-4038-ADEF-68DA1B23345F}"/>
            </a:ext>
          </a:extLst>
        </xdr:cNvPr>
        <xdr:cNvSpPr txBox="1"/>
      </xdr:nvSpPr>
      <xdr:spPr>
        <a:xfrm>
          <a:off x="19310427" y="106508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20591</xdr:rowOff>
    </xdr:from>
    <xdr:ext cx="469744" cy="259045"/>
    <xdr:sp macro="" textlink="">
      <xdr:nvSpPr>
        <xdr:cNvPr id="716" name="n_4aveValue【学校施設】&#10;一人当たり面積">
          <a:extLst>
            <a:ext uri="{FF2B5EF4-FFF2-40B4-BE49-F238E27FC236}">
              <a16:creationId xmlns:a16="http://schemas.microsoft.com/office/drawing/2014/main" id="{C9121652-4A1E-4382-B48E-A9F009087D12}"/>
            </a:ext>
          </a:extLst>
        </xdr:cNvPr>
        <xdr:cNvSpPr txBox="1"/>
      </xdr:nvSpPr>
      <xdr:spPr>
        <a:xfrm>
          <a:off x="18421427" y="106504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59</xdr:row>
      <xdr:rowOff>11701</xdr:rowOff>
    </xdr:from>
    <xdr:ext cx="469744" cy="259045"/>
    <xdr:sp macro="" textlink="">
      <xdr:nvSpPr>
        <xdr:cNvPr id="717" name="n_1mainValue【学校施設】&#10;一人当たり面積">
          <a:extLst>
            <a:ext uri="{FF2B5EF4-FFF2-40B4-BE49-F238E27FC236}">
              <a16:creationId xmlns:a16="http://schemas.microsoft.com/office/drawing/2014/main" id="{2326B09C-9D7C-42A5-8632-5391E2009A4A}"/>
            </a:ext>
          </a:extLst>
        </xdr:cNvPr>
        <xdr:cNvSpPr txBox="1"/>
      </xdr:nvSpPr>
      <xdr:spPr>
        <a:xfrm>
          <a:off x="21075727" y="101272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27512</xdr:rowOff>
    </xdr:from>
    <xdr:ext cx="469744" cy="259045"/>
    <xdr:sp macro="" textlink="">
      <xdr:nvSpPr>
        <xdr:cNvPr id="718" name="n_2mainValue【学校施設】&#10;一人当たり面積">
          <a:extLst>
            <a:ext uri="{FF2B5EF4-FFF2-40B4-BE49-F238E27FC236}">
              <a16:creationId xmlns:a16="http://schemas.microsoft.com/office/drawing/2014/main" id="{90F38DD6-48E2-4215-B261-B08C3A3FC105}"/>
            </a:ext>
          </a:extLst>
        </xdr:cNvPr>
        <xdr:cNvSpPr txBox="1"/>
      </xdr:nvSpPr>
      <xdr:spPr>
        <a:xfrm>
          <a:off x="20199427" y="101430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43896</xdr:rowOff>
    </xdr:from>
    <xdr:ext cx="469744" cy="259045"/>
    <xdr:sp macro="" textlink="">
      <xdr:nvSpPr>
        <xdr:cNvPr id="719" name="n_3mainValue【学校施設】&#10;一人当たり面積">
          <a:extLst>
            <a:ext uri="{FF2B5EF4-FFF2-40B4-BE49-F238E27FC236}">
              <a16:creationId xmlns:a16="http://schemas.microsoft.com/office/drawing/2014/main" id="{DFDD012A-7E7C-47C2-9921-6D0ECEC3647D}"/>
            </a:ext>
          </a:extLst>
        </xdr:cNvPr>
        <xdr:cNvSpPr txBox="1"/>
      </xdr:nvSpPr>
      <xdr:spPr>
        <a:xfrm>
          <a:off x="19310427" y="101594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56087</xdr:rowOff>
    </xdr:from>
    <xdr:ext cx="469744" cy="259045"/>
    <xdr:sp macro="" textlink="">
      <xdr:nvSpPr>
        <xdr:cNvPr id="720" name="n_4mainValue【学校施設】&#10;一人当たり面積">
          <a:extLst>
            <a:ext uri="{FF2B5EF4-FFF2-40B4-BE49-F238E27FC236}">
              <a16:creationId xmlns:a16="http://schemas.microsoft.com/office/drawing/2014/main" id="{A401F10F-4F8F-48F5-8A91-4876DD5DAA7C}"/>
            </a:ext>
          </a:extLst>
        </xdr:cNvPr>
        <xdr:cNvSpPr txBox="1"/>
      </xdr:nvSpPr>
      <xdr:spPr>
        <a:xfrm>
          <a:off x="18421427" y="101716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1" name="正方形/長方形 720">
          <a:extLst>
            <a:ext uri="{FF2B5EF4-FFF2-40B4-BE49-F238E27FC236}">
              <a16:creationId xmlns:a16="http://schemas.microsoft.com/office/drawing/2014/main" id="{8B050C30-A8E1-45FE-A196-2AAC790380E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2" name="正方形/長方形 721">
          <a:extLst>
            <a:ext uri="{FF2B5EF4-FFF2-40B4-BE49-F238E27FC236}">
              <a16:creationId xmlns:a16="http://schemas.microsoft.com/office/drawing/2014/main" id="{E66B8EDA-3159-455B-861A-F83B6819C34E}"/>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3" name="正方形/長方形 722">
          <a:extLst>
            <a:ext uri="{FF2B5EF4-FFF2-40B4-BE49-F238E27FC236}">
              <a16:creationId xmlns:a16="http://schemas.microsoft.com/office/drawing/2014/main" id="{4AC69399-41EE-4988-81F1-6AB1730C89CF}"/>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4" name="正方形/長方形 723">
          <a:extLst>
            <a:ext uri="{FF2B5EF4-FFF2-40B4-BE49-F238E27FC236}">
              <a16:creationId xmlns:a16="http://schemas.microsoft.com/office/drawing/2014/main" id="{2B82173A-91FF-4208-8F50-8F99E43A6415}"/>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5" name="正方形/長方形 724">
          <a:extLst>
            <a:ext uri="{FF2B5EF4-FFF2-40B4-BE49-F238E27FC236}">
              <a16:creationId xmlns:a16="http://schemas.microsoft.com/office/drawing/2014/main" id="{628EB9B2-BAD0-4605-8BF4-84470C615D71}"/>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6" name="正方形/長方形 725">
          <a:extLst>
            <a:ext uri="{FF2B5EF4-FFF2-40B4-BE49-F238E27FC236}">
              <a16:creationId xmlns:a16="http://schemas.microsoft.com/office/drawing/2014/main" id="{DC0A30FD-4742-45F4-AE2D-E6107D15482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7" name="正方形/長方形 726">
          <a:extLst>
            <a:ext uri="{FF2B5EF4-FFF2-40B4-BE49-F238E27FC236}">
              <a16:creationId xmlns:a16="http://schemas.microsoft.com/office/drawing/2014/main" id="{BC58A71B-B8ED-4DE7-B9DE-961FA4275A1A}"/>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8" name="正方形/長方形 727">
          <a:extLst>
            <a:ext uri="{FF2B5EF4-FFF2-40B4-BE49-F238E27FC236}">
              <a16:creationId xmlns:a16="http://schemas.microsoft.com/office/drawing/2014/main" id="{F6C58E4E-CB2B-4A5E-831D-50900D971808}"/>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729" name="正方形/長方形 728">
          <a:extLst>
            <a:ext uri="{FF2B5EF4-FFF2-40B4-BE49-F238E27FC236}">
              <a16:creationId xmlns:a16="http://schemas.microsoft.com/office/drawing/2014/main" id="{58D80CC2-DC22-473E-A322-D2AB3768DE42}"/>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30" name="正方形/長方形 729">
          <a:extLst>
            <a:ext uri="{FF2B5EF4-FFF2-40B4-BE49-F238E27FC236}">
              <a16:creationId xmlns:a16="http://schemas.microsoft.com/office/drawing/2014/main" id="{25D62F30-8E20-400D-8A1F-C0A76C80E20C}"/>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31" name="正方形/長方形 730">
          <a:extLst>
            <a:ext uri="{FF2B5EF4-FFF2-40B4-BE49-F238E27FC236}">
              <a16:creationId xmlns:a16="http://schemas.microsoft.com/office/drawing/2014/main" id="{6A168712-124B-4B32-87E4-7A8E5366A5EB}"/>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32" name="正方形/長方形 731">
          <a:extLst>
            <a:ext uri="{FF2B5EF4-FFF2-40B4-BE49-F238E27FC236}">
              <a16:creationId xmlns:a16="http://schemas.microsoft.com/office/drawing/2014/main" id="{7E5A5F0D-6EB8-45D0-BE08-B3FA29A1A10B}"/>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33" name="正方形/長方形 732">
          <a:extLst>
            <a:ext uri="{FF2B5EF4-FFF2-40B4-BE49-F238E27FC236}">
              <a16:creationId xmlns:a16="http://schemas.microsoft.com/office/drawing/2014/main" id="{853D430E-F68A-4A7D-8775-81C195F1FB9D}"/>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34" name="正方形/長方形 733">
          <a:extLst>
            <a:ext uri="{FF2B5EF4-FFF2-40B4-BE49-F238E27FC236}">
              <a16:creationId xmlns:a16="http://schemas.microsoft.com/office/drawing/2014/main" id="{7907FFD9-9B8F-4F47-9E25-9F255B3A3929}"/>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35" name="正方形/長方形 734">
          <a:extLst>
            <a:ext uri="{FF2B5EF4-FFF2-40B4-BE49-F238E27FC236}">
              <a16:creationId xmlns:a16="http://schemas.microsoft.com/office/drawing/2014/main" id="{9069950F-F880-43FA-86B1-E6F5C40F098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36" name="正方形/長方形 735">
          <a:extLst>
            <a:ext uri="{FF2B5EF4-FFF2-40B4-BE49-F238E27FC236}">
              <a16:creationId xmlns:a16="http://schemas.microsoft.com/office/drawing/2014/main" id="{A38700F0-A9A2-4792-9BF7-65262A4B19A7}"/>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737" name="正方形/長方形 736">
          <a:extLst>
            <a:ext uri="{FF2B5EF4-FFF2-40B4-BE49-F238E27FC236}">
              <a16:creationId xmlns:a16="http://schemas.microsoft.com/office/drawing/2014/main" id="{BAE0CC8D-7AE6-4579-8EED-74FDD0279B77}"/>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8" name="正方形/長方形 737">
          <a:extLst>
            <a:ext uri="{FF2B5EF4-FFF2-40B4-BE49-F238E27FC236}">
              <a16:creationId xmlns:a16="http://schemas.microsoft.com/office/drawing/2014/main" id="{B389ACDF-FF1D-4B62-9099-E07960F26FEE}"/>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9" name="正方形/長方形 738">
          <a:extLst>
            <a:ext uri="{FF2B5EF4-FFF2-40B4-BE49-F238E27FC236}">
              <a16:creationId xmlns:a16="http://schemas.microsoft.com/office/drawing/2014/main" id="{9DD594C8-4E1F-44A2-86DB-C76F3C2F58A6}"/>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0" name="正方形/長方形 739">
          <a:extLst>
            <a:ext uri="{FF2B5EF4-FFF2-40B4-BE49-F238E27FC236}">
              <a16:creationId xmlns:a16="http://schemas.microsoft.com/office/drawing/2014/main" id="{05A92ECD-8431-4B07-8D36-7AB37E34B472}"/>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1" name="正方形/長方形 740">
          <a:extLst>
            <a:ext uri="{FF2B5EF4-FFF2-40B4-BE49-F238E27FC236}">
              <a16:creationId xmlns:a16="http://schemas.microsoft.com/office/drawing/2014/main" id="{80B9C744-556C-47DB-BA57-580BA731BE2E}"/>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2" name="正方形/長方形 741">
          <a:extLst>
            <a:ext uri="{FF2B5EF4-FFF2-40B4-BE49-F238E27FC236}">
              <a16:creationId xmlns:a16="http://schemas.microsoft.com/office/drawing/2014/main" id="{7270C474-429B-4825-89AC-C585A0584D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3" name="正方形/長方形 742">
          <a:extLst>
            <a:ext uri="{FF2B5EF4-FFF2-40B4-BE49-F238E27FC236}">
              <a16:creationId xmlns:a16="http://schemas.microsoft.com/office/drawing/2014/main" id="{22CEF7CA-24AF-4B73-B0B0-89D6E2C3A4B4}"/>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4" name="正方形/長方形 743">
          <a:extLst>
            <a:ext uri="{FF2B5EF4-FFF2-40B4-BE49-F238E27FC236}">
              <a16:creationId xmlns:a16="http://schemas.microsoft.com/office/drawing/2014/main" id="{5E875438-EE2C-49BA-911A-D340F49508F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5" name="テキスト ボックス 744">
          <a:extLst>
            <a:ext uri="{FF2B5EF4-FFF2-40B4-BE49-F238E27FC236}">
              <a16:creationId xmlns:a16="http://schemas.microsoft.com/office/drawing/2014/main" id="{CEDF2882-321B-4BA1-AAF3-E75B1BC9628D}"/>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6" name="直線コネクタ 745">
          <a:extLst>
            <a:ext uri="{FF2B5EF4-FFF2-40B4-BE49-F238E27FC236}">
              <a16:creationId xmlns:a16="http://schemas.microsoft.com/office/drawing/2014/main" id="{6B77E215-891A-4A67-B12A-67C9D339F7DC}"/>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7" name="テキスト ボックス 746">
          <a:extLst>
            <a:ext uri="{FF2B5EF4-FFF2-40B4-BE49-F238E27FC236}">
              <a16:creationId xmlns:a16="http://schemas.microsoft.com/office/drawing/2014/main" id="{3A61EE6D-12E2-484D-B924-82D3C31B8E4E}"/>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48" name="直線コネクタ 747">
          <a:extLst>
            <a:ext uri="{FF2B5EF4-FFF2-40B4-BE49-F238E27FC236}">
              <a16:creationId xmlns:a16="http://schemas.microsoft.com/office/drawing/2014/main" id="{00DF6C68-C4A9-43F2-A550-AD4175AE439E}"/>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49" name="テキスト ボックス 748">
          <a:extLst>
            <a:ext uri="{FF2B5EF4-FFF2-40B4-BE49-F238E27FC236}">
              <a16:creationId xmlns:a16="http://schemas.microsoft.com/office/drawing/2014/main" id="{F9902A08-C2B6-4422-A6DF-668F813527BB}"/>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50" name="直線コネクタ 749">
          <a:extLst>
            <a:ext uri="{FF2B5EF4-FFF2-40B4-BE49-F238E27FC236}">
              <a16:creationId xmlns:a16="http://schemas.microsoft.com/office/drawing/2014/main" id="{62E7F03B-8840-448B-89C2-26CD80A0B6AC}"/>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51" name="テキスト ボックス 750">
          <a:extLst>
            <a:ext uri="{FF2B5EF4-FFF2-40B4-BE49-F238E27FC236}">
              <a16:creationId xmlns:a16="http://schemas.microsoft.com/office/drawing/2014/main" id="{E5ED68EC-EE25-48FB-9EA6-DB00A767044E}"/>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52" name="直線コネクタ 751">
          <a:extLst>
            <a:ext uri="{FF2B5EF4-FFF2-40B4-BE49-F238E27FC236}">
              <a16:creationId xmlns:a16="http://schemas.microsoft.com/office/drawing/2014/main" id="{D97B5E4C-3B5C-4AAA-AAED-3EFC0148C391}"/>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53" name="テキスト ボックス 752">
          <a:extLst>
            <a:ext uri="{FF2B5EF4-FFF2-40B4-BE49-F238E27FC236}">
              <a16:creationId xmlns:a16="http://schemas.microsoft.com/office/drawing/2014/main" id="{7DDA7314-DA67-4E5B-A094-F69AA05D5EDD}"/>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54" name="直線コネクタ 753">
          <a:extLst>
            <a:ext uri="{FF2B5EF4-FFF2-40B4-BE49-F238E27FC236}">
              <a16:creationId xmlns:a16="http://schemas.microsoft.com/office/drawing/2014/main" id="{9A1D68C2-C8B5-49F5-90F7-7612FAAA21BB}"/>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55" name="テキスト ボックス 754">
          <a:extLst>
            <a:ext uri="{FF2B5EF4-FFF2-40B4-BE49-F238E27FC236}">
              <a16:creationId xmlns:a16="http://schemas.microsoft.com/office/drawing/2014/main" id="{553F7670-AFF5-4B39-ADB0-5BA73B2BC037}"/>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56" name="直線コネクタ 755">
          <a:extLst>
            <a:ext uri="{FF2B5EF4-FFF2-40B4-BE49-F238E27FC236}">
              <a16:creationId xmlns:a16="http://schemas.microsoft.com/office/drawing/2014/main" id="{7B1CB886-D2D3-49C6-A42D-38B57E0F354C}"/>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57" name="テキスト ボックス 756">
          <a:extLst>
            <a:ext uri="{FF2B5EF4-FFF2-40B4-BE49-F238E27FC236}">
              <a16:creationId xmlns:a16="http://schemas.microsoft.com/office/drawing/2014/main" id="{DAA75997-9FCC-4D2E-BE85-6B3ADAD8FD19}"/>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8" name="直線コネクタ 757">
          <a:extLst>
            <a:ext uri="{FF2B5EF4-FFF2-40B4-BE49-F238E27FC236}">
              <a16:creationId xmlns:a16="http://schemas.microsoft.com/office/drawing/2014/main" id="{A1A866FC-5AD6-43A6-B0CA-AB6EB558474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59" name="テキスト ボックス 758">
          <a:extLst>
            <a:ext uri="{FF2B5EF4-FFF2-40B4-BE49-F238E27FC236}">
              <a16:creationId xmlns:a16="http://schemas.microsoft.com/office/drawing/2014/main" id="{B5B38FA1-8745-49A0-BD4C-0E79CCCB13AF}"/>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60" name="【公民館】&#10;有形固定資産減価償却率グラフ枠">
          <a:extLst>
            <a:ext uri="{FF2B5EF4-FFF2-40B4-BE49-F238E27FC236}">
              <a16:creationId xmlns:a16="http://schemas.microsoft.com/office/drawing/2014/main" id="{C55F6144-5C1B-49E7-9C0F-DE2795AADF85}"/>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104775</xdr:rowOff>
    </xdr:from>
    <xdr:to>
      <xdr:col>85</xdr:col>
      <xdr:colOff>126364</xdr:colOff>
      <xdr:row>108</xdr:row>
      <xdr:rowOff>152400</xdr:rowOff>
    </xdr:to>
    <xdr:cxnSp macro="">
      <xdr:nvCxnSpPr>
        <xdr:cNvPr id="761" name="直線コネクタ 760">
          <a:extLst>
            <a:ext uri="{FF2B5EF4-FFF2-40B4-BE49-F238E27FC236}">
              <a16:creationId xmlns:a16="http://schemas.microsoft.com/office/drawing/2014/main" id="{82D0CD8D-968A-41A1-BA20-919628574D0A}"/>
            </a:ext>
          </a:extLst>
        </xdr:cNvPr>
        <xdr:cNvCxnSpPr/>
      </xdr:nvCxnSpPr>
      <xdr:spPr>
        <a:xfrm flipV="1">
          <a:off x="16318864" y="17078325"/>
          <a:ext cx="0" cy="15906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762" name="【公民館】&#10;有形固定資産減価償却率最小値テキスト">
          <a:extLst>
            <a:ext uri="{FF2B5EF4-FFF2-40B4-BE49-F238E27FC236}">
              <a16:creationId xmlns:a16="http://schemas.microsoft.com/office/drawing/2014/main" id="{DB03B625-09AB-439D-8B30-616493A41701}"/>
            </a:ext>
          </a:extLst>
        </xdr:cNvPr>
        <xdr:cNvSpPr txBox="1"/>
      </xdr:nvSpPr>
      <xdr:spPr>
        <a:xfrm>
          <a:off x="16357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763" name="直線コネクタ 762">
          <a:extLst>
            <a:ext uri="{FF2B5EF4-FFF2-40B4-BE49-F238E27FC236}">
              <a16:creationId xmlns:a16="http://schemas.microsoft.com/office/drawing/2014/main" id="{2DCDB611-A42C-482E-AF14-74D1961F23C1}"/>
            </a:ext>
          </a:extLst>
        </xdr:cNvPr>
        <xdr:cNvCxnSpPr/>
      </xdr:nvCxnSpPr>
      <xdr:spPr>
        <a:xfrm>
          <a:off x="16230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51452</xdr:rowOff>
    </xdr:from>
    <xdr:ext cx="405111" cy="259045"/>
    <xdr:sp macro="" textlink="">
      <xdr:nvSpPr>
        <xdr:cNvPr id="764" name="【公民館】&#10;有形固定資産減価償却率最大値テキスト">
          <a:extLst>
            <a:ext uri="{FF2B5EF4-FFF2-40B4-BE49-F238E27FC236}">
              <a16:creationId xmlns:a16="http://schemas.microsoft.com/office/drawing/2014/main" id="{38553C8A-5382-4344-B8BA-A4BE5A6FF7E1}"/>
            </a:ext>
          </a:extLst>
        </xdr:cNvPr>
        <xdr:cNvSpPr txBox="1"/>
      </xdr:nvSpPr>
      <xdr:spPr>
        <a:xfrm>
          <a:off x="16357600" y="16853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104775</xdr:rowOff>
    </xdr:from>
    <xdr:to>
      <xdr:col>86</xdr:col>
      <xdr:colOff>25400</xdr:colOff>
      <xdr:row>99</xdr:row>
      <xdr:rowOff>104775</xdr:rowOff>
    </xdr:to>
    <xdr:cxnSp macro="">
      <xdr:nvCxnSpPr>
        <xdr:cNvPr id="765" name="直線コネクタ 764">
          <a:extLst>
            <a:ext uri="{FF2B5EF4-FFF2-40B4-BE49-F238E27FC236}">
              <a16:creationId xmlns:a16="http://schemas.microsoft.com/office/drawing/2014/main" id="{EE91523C-6ADA-476F-93E8-799E46CF0F52}"/>
            </a:ext>
          </a:extLst>
        </xdr:cNvPr>
        <xdr:cNvCxnSpPr/>
      </xdr:nvCxnSpPr>
      <xdr:spPr>
        <a:xfrm>
          <a:off x="16230600" y="170783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139716</xdr:rowOff>
    </xdr:from>
    <xdr:ext cx="405111" cy="259045"/>
    <xdr:sp macro="" textlink="">
      <xdr:nvSpPr>
        <xdr:cNvPr id="766" name="【公民館】&#10;有形固定資産減価償却率平均値テキスト">
          <a:extLst>
            <a:ext uri="{FF2B5EF4-FFF2-40B4-BE49-F238E27FC236}">
              <a16:creationId xmlns:a16="http://schemas.microsoft.com/office/drawing/2014/main" id="{95F10584-8D47-41DF-A0F5-9D0852A44751}"/>
            </a:ext>
          </a:extLst>
        </xdr:cNvPr>
        <xdr:cNvSpPr txBox="1"/>
      </xdr:nvSpPr>
      <xdr:spPr>
        <a:xfrm>
          <a:off x="16357600" y="1779906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116839</xdr:rowOff>
    </xdr:from>
    <xdr:to>
      <xdr:col>85</xdr:col>
      <xdr:colOff>177800</xdr:colOff>
      <xdr:row>105</xdr:row>
      <xdr:rowOff>46989</xdr:rowOff>
    </xdr:to>
    <xdr:sp macro="" textlink="">
      <xdr:nvSpPr>
        <xdr:cNvPr id="767" name="フローチャート: 判断 766">
          <a:extLst>
            <a:ext uri="{FF2B5EF4-FFF2-40B4-BE49-F238E27FC236}">
              <a16:creationId xmlns:a16="http://schemas.microsoft.com/office/drawing/2014/main" id="{A29A781F-BE49-4B02-B4BB-5CB43449472B}"/>
            </a:ext>
          </a:extLst>
        </xdr:cNvPr>
        <xdr:cNvSpPr/>
      </xdr:nvSpPr>
      <xdr:spPr>
        <a:xfrm>
          <a:off x="16268700" y="17947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126364</xdr:rowOff>
    </xdr:from>
    <xdr:to>
      <xdr:col>81</xdr:col>
      <xdr:colOff>101600</xdr:colOff>
      <xdr:row>105</xdr:row>
      <xdr:rowOff>56514</xdr:rowOff>
    </xdr:to>
    <xdr:sp macro="" textlink="">
      <xdr:nvSpPr>
        <xdr:cNvPr id="768" name="フローチャート: 判断 767">
          <a:extLst>
            <a:ext uri="{FF2B5EF4-FFF2-40B4-BE49-F238E27FC236}">
              <a16:creationId xmlns:a16="http://schemas.microsoft.com/office/drawing/2014/main" id="{0D6F7A66-E981-4721-9F48-2C14DB3CA0C0}"/>
            </a:ext>
          </a:extLst>
        </xdr:cNvPr>
        <xdr:cNvSpPr/>
      </xdr:nvSpPr>
      <xdr:spPr>
        <a:xfrm>
          <a:off x="15430500" y="17957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109220</xdr:rowOff>
    </xdr:from>
    <xdr:to>
      <xdr:col>76</xdr:col>
      <xdr:colOff>165100</xdr:colOff>
      <xdr:row>105</xdr:row>
      <xdr:rowOff>39370</xdr:rowOff>
    </xdr:to>
    <xdr:sp macro="" textlink="">
      <xdr:nvSpPr>
        <xdr:cNvPr id="769" name="フローチャート: 判断 768">
          <a:extLst>
            <a:ext uri="{FF2B5EF4-FFF2-40B4-BE49-F238E27FC236}">
              <a16:creationId xmlns:a16="http://schemas.microsoft.com/office/drawing/2014/main" id="{D784199E-0607-4828-A0D9-77371B19BFAB}"/>
            </a:ext>
          </a:extLst>
        </xdr:cNvPr>
        <xdr:cNvSpPr/>
      </xdr:nvSpPr>
      <xdr:spPr>
        <a:xfrm>
          <a:off x="14541500" y="17940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90170</xdr:rowOff>
    </xdr:from>
    <xdr:to>
      <xdr:col>72</xdr:col>
      <xdr:colOff>38100</xdr:colOff>
      <xdr:row>105</xdr:row>
      <xdr:rowOff>20320</xdr:rowOff>
    </xdr:to>
    <xdr:sp macro="" textlink="">
      <xdr:nvSpPr>
        <xdr:cNvPr id="770" name="フローチャート: 判断 769">
          <a:extLst>
            <a:ext uri="{FF2B5EF4-FFF2-40B4-BE49-F238E27FC236}">
              <a16:creationId xmlns:a16="http://schemas.microsoft.com/office/drawing/2014/main" id="{926E578B-152F-452C-9CD9-45438C367F0E}"/>
            </a:ext>
          </a:extLst>
        </xdr:cNvPr>
        <xdr:cNvSpPr/>
      </xdr:nvSpPr>
      <xdr:spPr>
        <a:xfrm>
          <a:off x="13652500" y="17920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120650</xdr:rowOff>
    </xdr:from>
    <xdr:to>
      <xdr:col>67</xdr:col>
      <xdr:colOff>101600</xdr:colOff>
      <xdr:row>105</xdr:row>
      <xdr:rowOff>50800</xdr:rowOff>
    </xdr:to>
    <xdr:sp macro="" textlink="">
      <xdr:nvSpPr>
        <xdr:cNvPr id="771" name="フローチャート: 判断 770">
          <a:extLst>
            <a:ext uri="{FF2B5EF4-FFF2-40B4-BE49-F238E27FC236}">
              <a16:creationId xmlns:a16="http://schemas.microsoft.com/office/drawing/2014/main" id="{3CE75651-B593-430A-AC8B-C611A1B99CE1}"/>
            </a:ext>
          </a:extLst>
        </xdr:cNvPr>
        <xdr:cNvSpPr/>
      </xdr:nvSpPr>
      <xdr:spPr>
        <a:xfrm>
          <a:off x="12763500" y="1795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2" name="テキスト ボックス 771">
          <a:extLst>
            <a:ext uri="{FF2B5EF4-FFF2-40B4-BE49-F238E27FC236}">
              <a16:creationId xmlns:a16="http://schemas.microsoft.com/office/drawing/2014/main" id="{524F2A5B-0055-44B9-B6F8-AC0F1C18C58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3" name="テキスト ボックス 772">
          <a:extLst>
            <a:ext uri="{FF2B5EF4-FFF2-40B4-BE49-F238E27FC236}">
              <a16:creationId xmlns:a16="http://schemas.microsoft.com/office/drawing/2014/main" id="{5602EB41-20BF-49B0-8CC3-8E1EDE448E12}"/>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4" name="テキスト ボックス 773">
          <a:extLst>
            <a:ext uri="{FF2B5EF4-FFF2-40B4-BE49-F238E27FC236}">
              <a16:creationId xmlns:a16="http://schemas.microsoft.com/office/drawing/2014/main" id="{7F592F44-2511-42ED-A76C-426B9ECEAFB9}"/>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5" name="テキスト ボックス 774">
          <a:extLst>
            <a:ext uri="{FF2B5EF4-FFF2-40B4-BE49-F238E27FC236}">
              <a16:creationId xmlns:a16="http://schemas.microsoft.com/office/drawing/2014/main" id="{916B570F-60B9-424C-ABBA-06EBADB23AF4}"/>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6" name="テキスト ボックス 775">
          <a:extLst>
            <a:ext uri="{FF2B5EF4-FFF2-40B4-BE49-F238E27FC236}">
              <a16:creationId xmlns:a16="http://schemas.microsoft.com/office/drawing/2014/main" id="{67272282-3151-441C-92FD-F9096492429B}"/>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108</xdr:row>
      <xdr:rowOff>101600</xdr:rowOff>
    </xdr:from>
    <xdr:to>
      <xdr:col>85</xdr:col>
      <xdr:colOff>177800</xdr:colOff>
      <xdr:row>109</xdr:row>
      <xdr:rowOff>31750</xdr:rowOff>
    </xdr:to>
    <xdr:sp macro="" textlink="">
      <xdr:nvSpPr>
        <xdr:cNvPr id="777" name="楕円 776">
          <a:extLst>
            <a:ext uri="{FF2B5EF4-FFF2-40B4-BE49-F238E27FC236}">
              <a16:creationId xmlns:a16="http://schemas.microsoft.com/office/drawing/2014/main" id="{83A12C27-F546-42AC-81AF-3F356AB1BC15}"/>
            </a:ext>
          </a:extLst>
        </xdr:cNvPr>
        <xdr:cNvSpPr/>
      </xdr:nvSpPr>
      <xdr:spPr>
        <a:xfrm>
          <a:off x="16268700" y="1861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108</xdr:row>
      <xdr:rowOff>16527</xdr:rowOff>
    </xdr:from>
    <xdr:ext cx="469744" cy="259045"/>
    <xdr:sp macro="" textlink="">
      <xdr:nvSpPr>
        <xdr:cNvPr id="778" name="【公民館】&#10;有形固定資産減価償却率該当値テキスト">
          <a:extLst>
            <a:ext uri="{FF2B5EF4-FFF2-40B4-BE49-F238E27FC236}">
              <a16:creationId xmlns:a16="http://schemas.microsoft.com/office/drawing/2014/main" id="{FA9BD9D6-1B7E-4B02-859A-5E3325918BAC}"/>
            </a:ext>
          </a:extLst>
        </xdr:cNvPr>
        <xdr:cNvSpPr txBox="1"/>
      </xdr:nvSpPr>
      <xdr:spPr>
        <a:xfrm>
          <a:off x="16357600" y="18533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108</xdr:row>
      <xdr:rowOff>101600</xdr:rowOff>
    </xdr:from>
    <xdr:to>
      <xdr:col>81</xdr:col>
      <xdr:colOff>101600</xdr:colOff>
      <xdr:row>109</xdr:row>
      <xdr:rowOff>31750</xdr:rowOff>
    </xdr:to>
    <xdr:sp macro="" textlink="">
      <xdr:nvSpPr>
        <xdr:cNvPr id="779" name="楕円 778">
          <a:extLst>
            <a:ext uri="{FF2B5EF4-FFF2-40B4-BE49-F238E27FC236}">
              <a16:creationId xmlns:a16="http://schemas.microsoft.com/office/drawing/2014/main" id="{71BC7DD7-48EF-430C-9D67-B88EE51A01B0}"/>
            </a:ext>
          </a:extLst>
        </xdr:cNvPr>
        <xdr:cNvSpPr/>
      </xdr:nvSpPr>
      <xdr:spPr>
        <a:xfrm>
          <a:off x="15430500" y="1861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108</xdr:row>
      <xdr:rowOff>152400</xdr:rowOff>
    </xdr:from>
    <xdr:to>
      <xdr:col>85</xdr:col>
      <xdr:colOff>127000</xdr:colOff>
      <xdr:row>108</xdr:row>
      <xdr:rowOff>152400</xdr:rowOff>
    </xdr:to>
    <xdr:cxnSp macro="">
      <xdr:nvCxnSpPr>
        <xdr:cNvPr id="780" name="直線コネクタ 779">
          <a:extLst>
            <a:ext uri="{FF2B5EF4-FFF2-40B4-BE49-F238E27FC236}">
              <a16:creationId xmlns:a16="http://schemas.microsoft.com/office/drawing/2014/main" id="{02EFC743-0AC2-4802-9C4A-AAE3226559B9}"/>
            </a:ext>
          </a:extLst>
        </xdr:cNvPr>
        <xdr:cNvCxnSpPr/>
      </xdr:nvCxnSpPr>
      <xdr:spPr>
        <a:xfrm>
          <a:off x="15481300" y="18669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108</xdr:row>
      <xdr:rowOff>101600</xdr:rowOff>
    </xdr:from>
    <xdr:to>
      <xdr:col>76</xdr:col>
      <xdr:colOff>165100</xdr:colOff>
      <xdr:row>109</xdr:row>
      <xdr:rowOff>31750</xdr:rowOff>
    </xdr:to>
    <xdr:sp macro="" textlink="">
      <xdr:nvSpPr>
        <xdr:cNvPr id="781" name="楕円 780">
          <a:extLst>
            <a:ext uri="{FF2B5EF4-FFF2-40B4-BE49-F238E27FC236}">
              <a16:creationId xmlns:a16="http://schemas.microsoft.com/office/drawing/2014/main" id="{92EE5E81-E86E-4D69-B375-804EC16D8B72}"/>
            </a:ext>
          </a:extLst>
        </xdr:cNvPr>
        <xdr:cNvSpPr/>
      </xdr:nvSpPr>
      <xdr:spPr>
        <a:xfrm>
          <a:off x="14541500" y="1861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108</xdr:row>
      <xdr:rowOff>152400</xdr:rowOff>
    </xdr:from>
    <xdr:to>
      <xdr:col>81</xdr:col>
      <xdr:colOff>50800</xdr:colOff>
      <xdr:row>108</xdr:row>
      <xdr:rowOff>152400</xdr:rowOff>
    </xdr:to>
    <xdr:cxnSp macro="">
      <xdr:nvCxnSpPr>
        <xdr:cNvPr id="782" name="直線コネクタ 781">
          <a:extLst>
            <a:ext uri="{FF2B5EF4-FFF2-40B4-BE49-F238E27FC236}">
              <a16:creationId xmlns:a16="http://schemas.microsoft.com/office/drawing/2014/main" id="{A73951C6-CD1B-4FE5-A1CB-1A94ED23FBA8}"/>
            </a:ext>
          </a:extLst>
        </xdr:cNvPr>
        <xdr:cNvCxnSpPr/>
      </xdr:nvCxnSpPr>
      <xdr:spPr>
        <a:xfrm>
          <a:off x="14592300" y="1866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108</xdr:row>
      <xdr:rowOff>101600</xdr:rowOff>
    </xdr:from>
    <xdr:to>
      <xdr:col>72</xdr:col>
      <xdr:colOff>38100</xdr:colOff>
      <xdr:row>109</xdr:row>
      <xdr:rowOff>31750</xdr:rowOff>
    </xdr:to>
    <xdr:sp macro="" textlink="">
      <xdr:nvSpPr>
        <xdr:cNvPr id="783" name="楕円 782">
          <a:extLst>
            <a:ext uri="{FF2B5EF4-FFF2-40B4-BE49-F238E27FC236}">
              <a16:creationId xmlns:a16="http://schemas.microsoft.com/office/drawing/2014/main" id="{64624B6A-92A4-429A-A27C-1F179AECEF76}"/>
            </a:ext>
          </a:extLst>
        </xdr:cNvPr>
        <xdr:cNvSpPr/>
      </xdr:nvSpPr>
      <xdr:spPr>
        <a:xfrm>
          <a:off x="13652500" y="1861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108</xdr:row>
      <xdr:rowOff>152400</xdr:rowOff>
    </xdr:from>
    <xdr:to>
      <xdr:col>76</xdr:col>
      <xdr:colOff>114300</xdr:colOff>
      <xdr:row>108</xdr:row>
      <xdr:rowOff>152400</xdr:rowOff>
    </xdr:to>
    <xdr:cxnSp macro="">
      <xdr:nvCxnSpPr>
        <xdr:cNvPr id="784" name="直線コネクタ 783">
          <a:extLst>
            <a:ext uri="{FF2B5EF4-FFF2-40B4-BE49-F238E27FC236}">
              <a16:creationId xmlns:a16="http://schemas.microsoft.com/office/drawing/2014/main" id="{49F5D01D-9371-4A92-8567-35997370D652}"/>
            </a:ext>
          </a:extLst>
        </xdr:cNvPr>
        <xdr:cNvCxnSpPr/>
      </xdr:nvCxnSpPr>
      <xdr:spPr>
        <a:xfrm>
          <a:off x="13703300" y="1866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108</xdr:row>
      <xdr:rowOff>101600</xdr:rowOff>
    </xdr:from>
    <xdr:to>
      <xdr:col>67</xdr:col>
      <xdr:colOff>101600</xdr:colOff>
      <xdr:row>109</xdr:row>
      <xdr:rowOff>31750</xdr:rowOff>
    </xdr:to>
    <xdr:sp macro="" textlink="">
      <xdr:nvSpPr>
        <xdr:cNvPr id="785" name="楕円 784">
          <a:extLst>
            <a:ext uri="{FF2B5EF4-FFF2-40B4-BE49-F238E27FC236}">
              <a16:creationId xmlns:a16="http://schemas.microsoft.com/office/drawing/2014/main" id="{96A6478C-837E-4C52-B1A5-5A20DCF6E4BE}"/>
            </a:ext>
          </a:extLst>
        </xdr:cNvPr>
        <xdr:cNvSpPr/>
      </xdr:nvSpPr>
      <xdr:spPr>
        <a:xfrm>
          <a:off x="12763500" y="1861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108</xdr:row>
      <xdr:rowOff>152400</xdr:rowOff>
    </xdr:from>
    <xdr:to>
      <xdr:col>71</xdr:col>
      <xdr:colOff>177800</xdr:colOff>
      <xdr:row>108</xdr:row>
      <xdr:rowOff>152400</xdr:rowOff>
    </xdr:to>
    <xdr:cxnSp macro="">
      <xdr:nvCxnSpPr>
        <xdr:cNvPr id="786" name="直線コネクタ 785">
          <a:extLst>
            <a:ext uri="{FF2B5EF4-FFF2-40B4-BE49-F238E27FC236}">
              <a16:creationId xmlns:a16="http://schemas.microsoft.com/office/drawing/2014/main" id="{5BBB4EDF-C817-42FF-8B3F-54C66B93EFD4}"/>
            </a:ext>
          </a:extLst>
        </xdr:cNvPr>
        <xdr:cNvCxnSpPr/>
      </xdr:nvCxnSpPr>
      <xdr:spPr>
        <a:xfrm>
          <a:off x="12814300" y="1866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73041</xdr:rowOff>
    </xdr:from>
    <xdr:ext cx="405111" cy="259045"/>
    <xdr:sp macro="" textlink="">
      <xdr:nvSpPr>
        <xdr:cNvPr id="787" name="n_1aveValue【公民館】&#10;有形固定資産減価償却率">
          <a:extLst>
            <a:ext uri="{FF2B5EF4-FFF2-40B4-BE49-F238E27FC236}">
              <a16:creationId xmlns:a16="http://schemas.microsoft.com/office/drawing/2014/main" id="{FE1C24DA-681F-4FD1-8CFE-AC179FE2EC34}"/>
            </a:ext>
          </a:extLst>
        </xdr:cNvPr>
        <xdr:cNvSpPr txBox="1"/>
      </xdr:nvSpPr>
      <xdr:spPr>
        <a:xfrm>
          <a:off x="15266044" y="177323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55897</xdr:rowOff>
    </xdr:from>
    <xdr:ext cx="405111" cy="259045"/>
    <xdr:sp macro="" textlink="">
      <xdr:nvSpPr>
        <xdr:cNvPr id="788" name="n_2aveValue【公民館】&#10;有形固定資産減価償却率">
          <a:extLst>
            <a:ext uri="{FF2B5EF4-FFF2-40B4-BE49-F238E27FC236}">
              <a16:creationId xmlns:a16="http://schemas.microsoft.com/office/drawing/2014/main" id="{9B2FAFC9-E74D-4725-9DD7-83AA55414EB2}"/>
            </a:ext>
          </a:extLst>
        </xdr:cNvPr>
        <xdr:cNvSpPr txBox="1"/>
      </xdr:nvSpPr>
      <xdr:spPr>
        <a:xfrm>
          <a:off x="14389744" y="17715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36847</xdr:rowOff>
    </xdr:from>
    <xdr:ext cx="405111" cy="259045"/>
    <xdr:sp macro="" textlink="">
      <xdr:nvSpPr>
        <xdr:cNvPr id="789" name="n_3aveValue【公民館】&#10;有形固定資産減価償却率">
          <a:extLst>
            <a:ext uri="{FF2B5EF4-FFF2-40B4-BE49-F238E27FC236}">
              <a16:creationId xmlns:a16="http://schemas.microsoft.com/office/drawing/2014/main" id="{C14DCEC8-A932-430C-B05C-7D83B9D0934C}"/>
            </a:ext>
          </a:extLst>
        </xdr:cNvPr>
        <xdr:cNvSpPr txBox="1"/>
      </xdr:nvSpPr>
      <xdr:spPr>
        <a:xfrm>
          <a:off x="13500744" y="17696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67327</xdr:rowOff>
    </xdr:from>
    <xdr:ext cx="405111" cy="259045"/>
    <xdr:sp macro="" textlink="">
      <xdr:nvSpPr>
        <xdr:cNvPr id="790" name="n_4aveValue【公民館】&#10;有形固定資産減価償却率">
          <a:extLst>
            <a:ext uri="{FF2B5EF4-FFF2-40B4-BE49-F238E27FC236}">
              <a16:creationId xmlns:a16="http://schemas.microsoft.com/office/drawing/2014/main" id="{E02AD0A6-94F9-4043-9BA8-2EA1E91642AA}"/>
            </a:ext>
          </a:extLst>
        </xdr:cNvPr>
        <xdr:cNvSpPr txBox="1"/>
      </xdr:nvSpPr>
      <xdr:spPr>
        <a:xfrm>
          <a:off x="12611744" y="17726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79</xdr:col>
      <xdr:colOff>184227</xdr:colOff>
      <xdr:row>109</xdr:row>
      <xdr:rowOff>22877</xdr:rowOff>
    </xdr:from>
    <xdr:ext cx="469744" cy="259045"/>
    <xdr:sp macro="" textlink="">
      <xdr:nvSpPr>
        <xdr:cNvPr id="791" name="n_1mainValue【公民館】&#10;有形固定資産減価償却率">
          <a:extLst>
            <a:ext uri="{FF2B5EF4-FFF2-40B4-BE49-F238E27FC236}">
              <a16:creationId xmlns:a16="http://schemas.microsoft.com/office/drawing/2014/main" id="{93EECBE5-3C45-4CBD-B23C-65C01B19EF01}"/>
            </a:ext>
          </a:extLst>
        </xdr:cNvPr>
        <xdr:cNvSpPr txBox="1"/>
      </xdr:nvSpPr>
      <xdr:spPr>
        <a:xfrm>
          <a:off x="15233727" y="1871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69927</xdr:colOff>
      <xdr:row>109</xdr:row>
      <xdr:rowOff>22877</xdr:rowOff>
    </xdr:from>
    <xdr:ext cx="469744" cy="259045"/>
    <xdr:sp macro="" textlink="">
      <xdr:nvSpPr>
        <xdr:cNvPr id="792" name="n_2mainValue【公民館】&#10;有形固定資産減価償却率">
          <a:extLst>
            <a:ext uri="{FF2B5EF4-FFF2-40B4-BE49-F238E27FC236}">
              <a16:creationId xmlns:a16="http://schemas.microsoft.com/office/drawing/2014/main" id="{9E718B6A-3DAB-41EE-B29E-49450A9B16A9}"/>
            </a:ext>
          </a:extLst>
        </xdr:cNvPr>
        <xdr:cNvSpPr txBox="1"/>
      </xdr:nvSpPr>
      <xdr:spPr>
        <a:xfrm>
          <a:off x="14357427" y="1871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133427</xdr:colOff>
      <xdr:row>109</xdr:row>
      <xdr:rowOff>22877</xdr:rowOff>
    </xdr:from>
    <xdr:ext cx="469744" cy="259045"/>
    <xdr:sp macro="" textlink="">
      <xdr:nvSpPr>
        <xdr:cNvPr id="793" name="n_3mainValue【公民館】&#10;有形固定資産減価償却率">
          <a:extLst>
            <a:ext uri="{FF2B5EF4-FFF2-40B4-BE49-F238E27FC236}">
              <a16:creationId xmlns:a16="http://schemas.microsoft.com/office/drawing/2014/main" id="{ECDE1390-82F3-44FA-8700-73EBDC61BECD}"/>
            </a:ext>
          </a:extLst>
        </xdr:cNvPr>
        <xdr:cNvSpPr txBox="1"/>
      </xdr:nvSpPr>
      <xdr:spPr>
        <a:xfrm>
          <a:off x="13468427" y="1871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6427</xdr:colOff>
      <xdr:row>109</xdr:row>
      <xdr:rowOff>22877</xdr:rowOff>
    </xdr:from>
    <xdr:ext cx="469744" cy="259045"/>
    <xdr:sp macro="" textlink="">
      <xdr:nvSpPr>
        <xdr:cNvPr id="794" name="n_4mainValue【公民館】&#10;有形固定資産減価償却率">
          <a:extLst>
            <a:ext uri="{FF2B5EF4-FFF2-40B4-BE49-F238E27FC236}">
              <a16:creationId xmlns:a16="http://schemas.microsoft.com/office/drawing/2014/main" id="{E554F323-9108-42CB-88A5-2193BE75CD01}"/>
            </a:ext>
          </a:extLst>
        </xdr:cNvPr>
        <xdr:cNvSpPr txBox="1"/>
      </xdr:nvSpPr>
      <xdr:spPr>
        <a:xfrm>
          <a:off x="12579427" y="1871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5" name="正方形/長方形 794">
          <a:extLst>
            <a:ext uri="{FF2B5EF4-FFF2-40B4-BE49-F238E27FC236}">
              <a16:creationId xmlns:a16="http://schemas.microsoft.com/office/drawing/2014/main" id="{4DEA534A-D977-4CFC-9A21-9E63D0ADFE5A}"/>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6" name="正方形/長方形 795">
          <a:extLst>
            <a:ext uri="{FF2B5EF4-FFF2-40B4-BE49-F238E27FC236}">
              <a16:creationId xmlns:a16="http://schemas.microsoft.com/office/drawing/2014/main" id="{86CD2D98-BC80-4B4F-8BA7-B8FBA8237E86}"/>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7" name="正方形/長方形 796">
          <a:extLst>
            <a:ext uri="{FF2B5EF4-FFF2-40B4-BE49-F238E27FC236}">
              <a16:creationId xmlns:a16="http://schemas.microsoft.com/office/drawing/2014/main" id="{4C101DAF-F59E-440C-BF46-94811F3A6487}"/>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8" name="正方形/長方形 797">
          <a:extLst>
            <a:ext uri="{FF2B5EF4-FFF2-40B4-BE49-F238E27FC236}">
              <a16:creationId xmlns:a16="http://schemas.microsoft.com/office/drawing/2014/main" id="{1C2F471A-78AF-47D5-812B-8DA5A5CC9265}"/>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9" name="正方形/長方形 798">
          <a:extLst>
            <a:ext uri="{FF2B5EF4-FFF2-40B4-BE49-F238E27FC236}">
              <a16:creationId xmlns:a16="http://schemas.microsoft.com/office/drawing/2014/main" id="{888BB37A-B5E7-4514-9712-2098A46CFB6C}"/>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0" name="正方形/長方形 799">
          <a:extLst>
            <a:ext uri="{FF2B5EF4-FFF2-40B4-BE49-F238E27FC236}">
              <a16:creationId xmlns:a16="http://schemas.microsoft.com/office/drawing/2014/main" id="{687CF01E-7C1C-4B4D-91A1-5D7BD1AA3C2C}"/>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1" name="正方形/長方形 800">
          <a:extLst>
            <a:ext uri="{FF2B5EF4-FFF2-40B4-BE49-F238E27FC236}">
              <a16:creationId xmlns:a16="http://schemas.microsoft.com/office/drawing/2014/main" id="{B2159BF8-5BB7-4F50-A1D4-EF82FCE5EDEE}"/>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2" name="正方形/長方形 801">
          <a:extLst>
            <a:ext uri="{FF2B5EF4-FFF2-40B4-BE49-F238E27FC236}">
              <a16:creationId xmlns:a16="http://schemas.microsoft.com/office/drawing/2014/main" id="{B0FE7EDF-FB93-41E2-B950-E40971BBEDD2}"/>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3" name="テキスト ボックス 802">
          <a:extLst>
            <a:ext uri="{FF2B5EF4-FFF2-40B4-BE49-F238E27FC236}">
              <a16:creationId xmlns:a16="http://schemas.microsoft.com/office/drawing/2014/main" id="{378B9835-0C5A-4854-A4AD-410EE330DA19}"/>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4" name="直線コネクタ 803">
          <a:extLst>
            <a:ext uri="{FF2B5EF4-FFF2-40B4-BE49-F238E27FC236}">
              <a16:creationId xmlns:a16="http://schemas.microsoft.com/office/drawing/2014/main" id="{EEAD3F4D-1901-40B3-8DF0-19CD7EF482AE}"/>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805" name="直線コネクタ 804">
          <a:extLst>
            <a:ext uri="{FF2B5EF4-FFF2-40B4-BE49-F238E27FC236}">
              <a16:creationId xmlns:a16="http://schemas.microsoft.com/office/drawing/2014/main" id="{5544390B-CD35-48E4-B53B-C523477C9A5A}"/>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806" name="テキスト ボックス 805">
          <a:extLst>
            <a:ext uri="{FF2B5EF4-FFF2-40B4-BE49-F238E27FC236}">
              <a16:creationId xmlns:a16="http://schemas.microsoft.com/office/drawing/2014/main" id="{D0E56CF0-5924-4B1B-B241-76E1F9449BA2}"/>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807" name="直線コネクタ 806">
          <a:extLst>
            <a:ext uri="{FF2B5EF4-FFF2-40B4-BE49-F238E27FC236}">
              <a16:creationId xmlns:a16="http://schemas.microsoft.com/office/drawing/2014/main" id="{685F5D7B-5105-46B2-87D0-2B3509CFA691}"/>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808" name="テキスト ボックス 807">
          <a:extLst>
            <a:ext uri="{FF2B5EF4-FFF2-40B4-BE49-F238E27FC236}">
              <a16:creationId xmlns:a16="http://schemas.microsoft.com/office/drawing/2014/main" id="{95499826-FE25-4132-A336-D9F1B799E533}"/>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809" name="直線コネクタ 808">
          <a:extLst>
            <a:ext uri="{FF2B5EF4-FFF2-40B4-BE49-F238E27FC236}">
              <a16:creationId xmlns:a16="http://schemas.microsoft.com/office/drawing/2014/main" id="{9DA43CE7-48C7-41C3-AC6F-3B755C2632DD}"/>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810" name="テキスト ボックス 809">
          <a:extLst>
            <a:ext uri="{FF2B5EF4-FFF2-40B4-BE49-F238E27FC236}">
              <a16:creationId xmlns:a16="http://schemas.microsoft.com/office/drawing/2014/main" id="{85D0658D-AA50-48B7-87AA-DBFAD18F7C2C}"/>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811" name="直線コネクタ 810">
          <a:extLst>
            <a:ext uri="{FF2B5EF4-FFF2-40B4-BE49-F238E27FC236}">
              <a16:creationId xmlns:a16="http://schemas.microsoft.com/office/drawing/2014/main" id="{FBD1801B-A71A-4D41-8EE0-A5CD1C383251}"/>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812" name="テキスト ボックス 811">
          <a:extLst>
            <a:ext uri="{FF2B5EF4-FFF2-40B4-BE49-F238E27FC236}">
              <a16:creationId xmlns:a16="http://schemas.microsoft.com/office/drawing/2014/main" id="{78B3FF1D-18E2-48B8-923E-15223EEEA21D}"/>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813" name="直線コネクタ 812">
          <a:extLst>
            <a:ext uri="{FF2B5EF4-FFF2-40B4-BE49-F238E27FC236}">
              <a16:creationId xmlns:a16="http://schemas.microsoft.com/office/drawing/2014/main" id="{DCD3DEAB-D9DF-4F54-A00C-4891376BD787}"/>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814" name="テキスト ボックス 813">
          <a:extLst>
            <a:ext uri="{FF2B5EF4-FFF2-40B4-BE49-F238E27FC236}">
              <a16:creationId xmlns:a16="http://schemas.microsoft.com/office/drawing/2014/main" id="{426648FC-C350-4B28-A70B-46DC538A292F}"/>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815" name="直線コネクタ 814">
          <a:extLst>
            <a:ext uri="{FF2B5EF4-FFF2-40B4-BE49-F238E27FC236}">
              <a16:creationId xmlns:a16="http://schemas.microsoft.com/office/drawing/2014/main" id="{CA75B0E5-8022-46C2-8F67-AE43CA79AD3C}"/>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816" name="テキスト ボックス 815">
          <a:extLst>
            <a:ext uri="{FF2B5EF4-FFF2-40B4-BE49-F238E27FC236}">
              <a16:creationId xmlns:a16="http://schemas.microsoft.com/office/drawing/2014/main" id="{CE8F99D8-0A37-44A9-B91C-5488531FA6C3}"/>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7" name="直線コネクタ 816">
          <a:extLst>
            <a:ext uri="{FF2B5EF4-FFF2-40B4-BE49-F238E27FC236}">
              <a16:creationId xmlns:a16="http://schemas.microsoft.com/office/drawing/2014/main" id="{6C1CB8AA-CF75-40F6-9FB1-6C217DCF8394}"/>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8" name="テキスト ボックス 817">
          <a:extLst>
            <a:ext uri="{FF2B5EF4-FFF2-40B4-BE49-F238E27FC236}">
              <a16:creationId xmlns:a16="http://schemas.microsoft.com/office/drawing/2014/main" id="{4E9C8ED4-E706-4AF9-B80B-96278498506D}"/>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9" name="【公民館】&#10;一人当たり面積グラフ枠">
          <a:extLst>
            <a:ext uri="{FF2B5EF4-FFF2-40B4-BE49-F238E27FC236}">
              <a16:creationId xmlns:a16="http://schemas.microsoft.com/office/drawing/2014/main" id="{D8A42B31-5BC7-42AF-8F29-25AEC3E6600B}"/>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107224</xdr:rowOff>
    </xdr:from>
    <xdr:to>
      <xdr:col>116</xdr:col>
      <xdr:colOff>62864</xdr:colOff>
      <xdr:row>109</xdr:row>
      <xdr:rowOff>19050</xdr:rowOff>
    </xdr:to>
    <xdr:cxnSp macro="">
      <xdr:nvCxnSpPr>
        <xdr:cNvPr id="820" name="直線コネクタ 819">
          <a:extLst>
            <a:ext uri="{FF2B5EF4-FFF2-40B4-BE49-F238E27FC236}">
              <a16:creationId xmlns:a16="http://schemas.microsoft.com/office/drawing/2014/main" id="{8B703155-BBF4-4AC9-84E7-C1F0476B1A4F}"/>
            </a:ext>
          </a:extLst>
        </xdr:cNvPr>
        <xdr:cNvCxnSpPr/>
      </xdr:nvCxnSpPr>
      <xdr:spPr>
        <a:xfrm flipV="1">
          <a:off x="22160864" y="17252224"/>
          <a:ext cx="0" cy="14548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22877</xdr:rowOff>
    </xdr:from>
    <xdr:ext cx="469744" cy="259045"/>
    <xdr:sp macro="" textlink="">
      <xdr:nvSpPr>
        <xdr:cNvPr id="821" name="【公民館】&#10;一人当たり面積最小値テキスト">
          <a:extLst>
            <a:ext uri="{FF2B5EF4-FFF2-40B4-BE49-F238E27FC236}">
              <a16:creationId xmlns:a16="http://schemas.microsoft.com/office/drawing/2014/main" id="{D4FA915F-259F-4AD5-B09C-05268671385B}"/>
            </a:ext>
          </a:extLst>
        </xdr:cNvPr>
        <xdr:cNvSpPr txBox="1"/>
      </xdr:nvSpPr>
      <xdr:spPr>
        <a:xfrm>
          <a:off x="22199600" y="1871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19050</xdr:rowOff>
    </xdr:from>
    <xdr:to>
      <xdr:col>116</xdr:col>
      <xdr:colOff>152400</xdr:colOff>
      <xdr:row>109</xdr:row>
      <xdr:rowOff>19050</xdr:rowOff>
    </xdr:to>
    <xdr:cxnSp macro="">
      <xdr:nvCxnSpPr>
        <xdr:cNvPr id="822" name="直線コネクタ 821">
          <a:extLst>
            <a:ext uri="{FF2B5EF4-FFF2-40B4-BE49-F238E27FC236}">
              <a16:creationId xmlns:a16="http://schemas.microsoft.com/office/drawing/2014/main" id="{C3E726E1-418A-4720-9DC8-5569EA553D80}"/>
            </a:ext>
          </a:extLst>
        </xdr:cNvPr>
        <xdr:cNvCxnSpPr/>
      </xdr:nvCxnSpPr>
      <xdr:spPr>
        <a:xfrm>
          <a:off x="22072600" y="18707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53901</xdr:rowOff>
    </xdr:from>
    <xdr:ext cx="469744" cy="259045"/>
    <xdr:sp macro="" textlink="">
      <xdr:nvSpPr>
        <xdr:cNvPr id="823" name="【公民館】&#10;一人当たり面積最大値テキスト">
          <a:extLst>
            <a:ext uri="{FF2B5EF4-FFF2-40B4-BE49-F238E27FC236}">
              <a16:creationId xmlns:a16="http://schemas.microsoft.com/office/drawing/2014/main" id="{7E717F0A-D519-4C1B-BA09-5BBB8B998F63}"/>
            </a:ext>
          </a:extLst>
        </xdr:cNvPr>
        <xdr:cNvSpPr txBox="1"/>
      </xdr:nvSpPr>
      <xdr:spPr>
        <a:xfrm>
          <a:off x="22199600" y="170274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107224</xdr:rowOff>
    </xdr:from>
    <xdr:to>
      <xdr:col>116</xdr:col>
      <xdr:colOff>152400</xdr:colOff>
      <xdr:row>100</xdr:row>
      <xdr:rowOff>107224</xdr:rowOff>
    </xdr:to>
    <xdr:cxnSp macro="">
      <xdr:nvCxnSpPr>
        <xdr:cNvPr id="824" name="直線コネクタ 823">
          <a:extLst>
            <a:ext uri="{FF2B5EF4-FFF2-40B4-BE49-F238E27FC236}">
              <a16:creationId xmlns:a16="http://schemas.microsoft.com/office/drawing/2014/main" id="{D90966BB-66C3-47ED-8D17-A68589CEEC8D}"/>
            </a:ext>
          </a:extLst>
        </xdr:cNvPr>
        <xdr:cNvCxnSpPr/>
      </xdr:nvCxnSpPr>
      <xdr:spPr>
        <a:xfrm>
          <a:off x="22072600" y="172522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925</xdr:rowOff>
    </xdr:from>
    <xdr:ext cx="469744" cy="259045"/>
    <xdr:sp macro="" textlink="">
      <xdr:nvSpPr>
        <xdr:cNvPr id="825" name="【公民館】&#10;一人当たり面積平均値テキスト">
          <a:extLst>
            <a:ext uri="{FF2B5EF4-FFF2-40B4-BE49-F238E27FC236}">
              <a16:creationId xmlns:a16="http://schemas.microsoft.com/office/drawing/2014/main" id="{13D71B8B-7B9F-400E-AC46-FCDC42C00027}"/>
            </a:ext>
          </a:extLst>
        </xdr:cNvPr>
        <xdr:cNvSpPr txBox="1"/>
      </xdr:nvSpPr>
      <xdr:spPr>
        <a:xfrm>
          <a:off x="22199600" y="1817462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149498</xdr:rowOff>
    </xdr:from>
    <xdr:to>
      <xdr:col>116</xdr:col>
      <xdr:colOff>114300</xdr:colOff>
      <xdr:row>107</xdr:row>
      <xdr:rowOff>79648</xdr:rowOff>
    </xdr:to>
    <xdr:sp macro="" textlink="">
      <xdr:nvSpPr>
        <xdr:cNvPr id="826" name="フローチャート: 判断 825">
          <a:extLst>
            <a:ext uri="{FF2B5EF4-FFF2-40B4-BE49-F238E27FC236}">
              <a16:creationId xmlns:a16="http://schemas.microsoft.com/office/drawing/2014/main" id="{CBA27F07-66DC-42BD-AC3D-2298B46DDF14}"/>
            </a:ext>
          </a:extLst>
        </xdr:cNvPr>
        <xdr:cNvSpPr/>
      </xdr:nvSpPr>
      <xdr:spPr>
        <a:xfrm>
          <a:off x="22110700" y="18323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156029</xdr:rowOff>
    </xdr:from>
    <xdr:to>
      <xdr:col>112</xdr:col>
      <xdr:colOff>38100</xdr:colOff>
      <xdr:row>107</xdr:row>
      <xdr:rowOff>86179</xdr:rowOff>
    </xdr:to>
    <xdr:sp macro="" textlink="">
      <xdr:nvSpPr>
        <xdr:cNvPr id="827" name="フローチャート: 判断 826">
          <a:extLst>
            <a:ext uri="{FF2B5EF4-FFF2-40B4-BE49-F238E27FC236}">
              <a16:creationId xmlns:a16="http://schemas.microsoft.com/office/drawing/2014/main" id="{44404A6A-31EF-4F7D-B550-7FBCAAEDB41E}"/>
            </a:ext>
          </a:extLst>
        </xdr:cNvPr>
        <xdr:cNvSpPr/>
      </xdr:nvSpPr>
      <xdr:spPr>
        <a:xfrm>
          <a:off x="21272500" y="183297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160927</xdr:rowOff>
    </xdr:from>
    <xdr:to>
      <xdr:col>107</xdr:col>
      <xdr:colOff>101600</xdr:colOff>
      <xdr:row>107</xdr:row>
      <xdr:rowOff>91077</xdr:rowOff>
    </xdr:to>
    <xdr:sp macro="" textlink="">
      <xdr:nvSpPr>
        <xdr:cNvPr id="828" name="フローチャート: 判断 827">
          <a:extLst>
            <a:ext uri="{FF2B5EF4-FFF2-40B4-BE49-F238E27FC236}">
              <a16:creationId xmlns:a16="http://schemas.microsoft.com/office/drawing/2014/main" id="{ECE6DC89-8B71-43AD-8A62-82DB9A26E9F3}"/>
            </a:ext>
          </a:extLst>
        </xdr:cNvPr>
        <xdr:cNvSpPr/>
      </xdr:nvSpPr>
      <xdr:spPr>
        <a:xfrm>
          <a:off x="20383500" y="18334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142966</xdr:rowOff>
    </xdr:from>
    <xdr:to>
      <xdr:col>102</xdr:col>
      <xdr:colOff>165100</xdr:colOff>
      <xdr:row>107</xdr:row>
      <xdr:rowOff>73116</xdr:rowOff>
    </xdr:to>
    <xdr:sp macro="" textlink="">
      <xdr:nvSpPr>
        <xdr:cNvPr id="829" name="フローチャート: 判断 828">
          <a:extLst>
            <a:ext uri="{FF2B5EF4-FFF2-40B4-BE49-F238E27FC236}">
              <a16:creationId xmlns:a16="http://schemas.microsoft.com/office/drawing/2014/main" id="{5F808338-77B2-42E3-848F-94B3110848F8}"/>
            </a:ext>
          </a:extLst>
        </xdr:cNvPr>
        <xdr:cNvSpPr/>
      </xdr:nvSpPr>
      <xdr:spPr>
        <a:xfrm>
          <a:off x="19494500" y="18316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149498</xdr:rowOff>
    </xdr:from>
    <xdr:to>
      <xdr:col>98</xdr:col>
      <xdr:colOff>38100</xdr:colOff>
      <xdr:row>107</xdr:row>
      <xdr:rowOff>79648</xdr:rowOff>
    </xdr:to>
    <xdr:sp macro="" textlink="">
      <xdr:nvSpPr>
        <xdr:cNvPr id="830" name="フローチャート: 判断 829">
          <a:extLst>
            <a:ext uri="{FF2B5EF4-FFF2-40B4-BE49-F238E27FC236}">
              <a16:creationId xmlns:a16="http://schemas.microsoft.com/office/drawing/2014/main" id="{C571A64F-4C72-4FD8-8970-6FC3FD3741B8}"/>
            </a:ext>
          </a:extLst>
        </xdr:cNvPr>
        <xdr:cNvSpPr/>
      </xdr:nvSpPr>
      <xdr:spPr>
        <a:xfrm>
          <a:off x="18605500" y="18323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1" name="テキスト ボックス 830">
          <a:extLst>
            <a:ext uri="{FF2B5EF4-FFF2-40B4-BE49-F238E27FC236}">
              <a16:creationId xmlns:a16="http://schemas.microsoft.com/office/drawing/2014/main" id="{D1708990-CD53-48E9-8274-87BC8C1263B6}"/>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2" name="テキスト ボックス 831">
          <a:extLst>
            <a:ext uri="{FF2B5EF4-FFF2-40B4-BE49-F238E27FC236}">
              <a16:creationId xmlns:a16="http://schemas.microsoft.com/office/drawing/2014/main" id="{65F15BE6-DA8A-4460-9FE1-49C9D037DC35}"/>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3" name="テキスト ボックス 832">
          <a:extLst>
            <a:ext uri="{FF2B5EF4-FFF2-40B4-BE49-F238E27FC236}">
              <a16:creationId xmlns:a16="http://schemas.microsoft.com/office/drawing/2014/main" id="{387AA1F6-675B-495E-A007-B04258BD16DD}"/>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4" name="テキスト ボックス 833">
          <a:extLst>
            <a:ext uri="{FF2B5EF4-FFF2-40B4-BE49-F238E27FC236}">
              <a16:creationId xmlns:a16="http://schemas.microsoft.com/office/drawing/2014/main" id="{B0CF6179-7764-47A6-BCBB-E950E4E75C7C}"/>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5" name="テキスト ボックス 834">
          <a:extLst>
            <a:ext uri="{FF2B5EF4-FFF2-40B4-BE49-F238E27FC236}">
              <a16:creationId xmlns:a16="http://schemas.microsoft.com/office/drawing/2014/main" id="{1BC31861-F643-4CA1-8AC7-B0AD99888C9F}"/>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17236</xdr:rowOff>
    </xdr:from>
    <xdr:to>
      <xdr:col>116</xdr:col>
      <xdr:colOff>114300</xdr:colOff>
      <xdr:row>108</xdr:row>
      <xdr:rowOff>118836</xdr:rowOff>
    </xdr:to>
    <xdr:sp macro="" textlink="">
      <xdr:nvSpPr>
        <xdr:cNvPr id="836" name="楕円 835">
          <a:extLst>
            <a:ext uri="{FF2B5EF4-FFF2-40B4-BE49-F238E27FC236}">
              <a16:creationId xmlns:a16="http://schemas.microsoft.com/office/drawing/2014/main" id="{ECAC8D01-0D6F-432C-AA56-ECB7878564D5}"/>
            </a:ext>
          </a:extLst>
        </xdr:cNvPr>
        <xdr:cNvSpPr/>
      </xdr:nvSpPr>
      <xdr:spPr>
        <a:xfrm>
          <a:off x="22110700" y="18533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103613</xdr:rowOff>
    </xdr:from>
    <xdr:ext cx="469744" cy="259045"/>
    <xdr:sp macro="" textlink="">
      <xdr:nvSpPr>
        <xdr:cNvPr id="837" name="【公民館】&#10;一人当たり面積該当値テキスト">
          <a:extLst>
            <a:ext uri="{FF2B5EF4-FFF2-40B4-BE49-F238E27FC236}">
              <a16:creationId xmlns:a16="http://schemas.microsoft.com/office/drawing/2014/main" id="{BA8DD6E3-0098-4E44-BDB0-63C5C1E38822}"/>
            </a:ext>
          </a:extLst>
        </xdr:cNvPr>
        <xdr:cNvSpPr txBox="1"/>
      </xdr:nvSpPr>
      <xdr:spPr>
        <a:xfrm>
          <a:off x="22199600" y="184487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108</xdr:row>
      <xdr:rowOff>20501</xdr:rowOff>
    </xdr:from>
    <xdr:to>
      <xdr:col>112</xdr:col>
      <xdr:colOff>38100</xdr:colOff>
      <xdr:row>108</xdr:row>
      <xdr:rowOff>122101</xdr:rowOff>
    </xdr:to>
    <xdr:sp macro="" textlink="">
      <xdr:nvSpPr>
        <xdr:cNvPr id="838" name="楕円 837">
          <a:extLst>
            <a:ext uri="{FF2B5EF4-FFF2-40B4-BE49-F238E27FC236}">
              <a16:creationId xmlns:a16="http://schemas.microsoft.com/office/drawing/2014/main" id="{E5124598-5886-4000-8B65-C27015B4D541}"/>
            </a:ext>
          </a:extLst>
        </xdr:cNvPr>
        <xdr:cNvSpPr/>
      </xdr:nvSpPr>
      <xdr:spPr>
        <a:xfrm>
          <a:off x="21272500" y="185371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68036</xdr:rowOff>
    </xdr:from>
    <xdr:to>
      <xdr:col>116</xdr:col>
      <xdr:colOff>63500</xdr:colOff>
      <xdr:row>108</xdr:row>
      <xdr:rowOff>71301</xdr:rowOff>
    </xdr:to>
    <xdr:cxnSp macro="">
      <xdr:nvCxnSpPr>
        <xdr:cNvPr id="839" name="直線コネクタ 838">
          <a:extLst>
            <a:ext uri="{FF2B5EF4-FFF2-40B4-BE49-F238E27FC236}">
              <a16:creationId xmlns:a16="http://schemas.microsoft.com/office/drawing/2014/main" id="{32158395-8CD3-4541-AF0A-3ACD94819AFE}"/>
            </a:ext>
          </a:extLst>
        </xdr:cNvPr>
        <xdr:cNvCxnSpPr/>
      </xdr:nvCxnSpPr>
      <xdr:spPr>
        <a:xfrm flipV="1">
          <a:off x="21323300" y="18584636"/>
          <a:ext cx="8382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108</xdr:row>
      <xdr:rowOff>25400</xdr:rowOff>
    </xdr:from>
    <xdr:to>
      <xdr:col>107</xdr:col>
      <xdr:colOff>101600</xdr:colOff>
      <xdr:row>108</xdr:row>
      <xdr:rowOff>127000</xdr:rowOff>
    </xdr:to>
    <xdr:sp macro="" textlink="">
      <xdr:nvSpPr>
        <xdr:cNvPr id="840" name="楕円 839">
          <a:extLst>
            <a:ext uri="{FF2B5EF4-FFF2-40B4-BE49-F238E27FC236}">
              <a16:creationId xmlns:a16="http://schemas.microsoft.com/office/drawing/2014/main" id="{5A6CB955-5EC3-4314-A746-112A34633095}"/>
            </a:ext>
          </a:extLst>
        </xdr:cNvPr>
        <xdr:cNvSpPr/>
      </xdr:nvSpPr>
      <xdr:spPr>
        <a:xfrm>
          <a:off x="20383500" y="1854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71301</xdr:rowOff>
    </xdr:from>
    <xdr:to>
      <xdr:col>111</xdr:col>
      <xdr:colOff>177800</xdr:colOff>
      <xdr:row>108</xdr:row>
      <xdr:rowOff>76200</xdr:rowOff>
    </xdr:to>
    <xdr:cxnSp macro="">
      <xdr:nvCxnSpPr>
        <xdr:cNvPr id="841" name="直線コネクタ 840">
          <a:extLst>
            <a:ext uri="{FF2B5EF4-FFF2-40B4-BE49-F238E27FC236}">
              <a16:creationId xmlns:a16="http://schemas.microsoft.com/office/drawing/2014/main" id="{A280F0C9-C580-4B00-8771-4896EFB776DA}"/>
            </a:ext>
          </a:extLst>
        </xdr:cNvPr>
        <xdr:cNvCxnSpPr/>
      </xdr:nvCxnSpPr>
      <xdr:spPr>
        <a:xfrm flipV="1">
          <a:off x="20434300" y="18587901"/>
          <a:ext cx="88900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108</xdr:row>
      <xdr:rowOff>28666</xdr:rowOff>
    </xdr:from>
    <xdr:to>
      <xdr:col>102</xdr:col>
      <xdr:colOff>165100</xdr:colOff>
      <xdr:row>108</xdr:row>
      <xdr:rowOff>130266</xdr:rowOff>
    </xdr:to>
    <xdr:sp macro="" textlink="">
      <xdr:nvSpPr>
        <xdr:cNvPr id="842" name="楕円 841">
          <a:extLst>
            <a:ext uri="{FF2B5EF4-FFF2-40B4-BE49-F238E27FC236}">
              <a16:creationId xmlns:a16="http://schemas.microsoft.com/office/drawing/2014/main" id="{C3C0726F-89E2-4DC5-809C-9861E6B75CC2}"/>
            </a:ext>
          </a:extLst>
        </xdr:cNvPr>
        <xdr:cNvSpPr/>
      </xdr:nvSpPr>
      <xdr:spPr>
        <a:xfrm>
          <a:off x="19494500" y="18545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76200</xdr:rowOff>
    </xdr:from>
    <xdr:to>
      <xdr:col>107</xdr:col>
      <xdr:colOff>50800</xdr:colOff>
      <xdr:row>108</xdr:row>
      <xdr:rowOff>79466</xdr:rowOff>
    </xdr:to>
    <xdr:cxnSp macro="">
      <xdr:nvCxnSpPr>
        <xdr:cNvPr id="843" name="直線コネクタ 842">
          <a:extLst>
            <a:ext uri="{FF2B5EF4-FFF2-40B4-BE49-F238E27FC236}">
              <a16:creationId xmlns:a16="http://schemas.microsoft.com/office/drawing/2014/main" id="{14C1AB35-8EAD-40C9-A8DD-6BDA8824516F}"/>
            </a:ext>
          </a:extLst>
        </xdr:cNvPr>
        <xdr:cNvCxnSpPr/>
      </xdr:nvCxnSpPr>
      <xdr:spPr>
        <a:xfrm flipV="1">
          <a:off x="19545300" y="18592800"/>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108</xdr:row>
      <xdr:rowOff>30299</xdr:rowOff>
    </xdr:from>
    <xdr:to>
      <xdr:col>98</xdr:col>
      <xdr:colOff>38100</xdr:colOff>
      <xdr:row>108</xdr:row>
      <xdr:rowOff>131899</xdr:rowOff>
    </xdr:to>
    <xdr:sp macro="" textlink="">
      <xdr:nvSpPr>
        <xdr:cNvPr id="844" name="楕円 843">
          <a:extLst>
            <a:ext uri="{FF2B5EF4-FFF2-40B4-BE49-F238E27FC236}">
              <a16:creationId xmlns:a16="http://schemas.microsoft.com/office/drawing/2014/main" id="{73E99A54-8AE2-452D-B4EE-4F9C899F155D}"/>
            </a:ext>
          </a:extLst>
        </xdr:cNvPr>
        <xdr:cNvSpPr/>
      </xdr:nvSpPr>
      <xdr:spPr>
        <a:xfrm>
          <a:off x="18605500" y="185468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79466</xdr:rowOff>
    </xdr:from>
    <xdr:to>
      <xdr:col>102</xdr:col>
      <xdr:colOff>114300</xdr:colOff>
      <xdr:row>108</xdr:row>
      <xdr:rowOff>81099</xdr:rowOff>
    </xdr:to>
    <xdr:cxnSp macro="">
      <xdr:nvCxnSpPr>
        <xdr:cNvPr id="845" name="直線コネクタ 844">
          <a:extLst>
            <a:ext uri="{FF2B5EF4-FFF2-40B4-BE49-F238E27FC236}">
              <a16:creationId xmlns:a16="http://schemas.microsoft.com/office/drawing/2014/main" id="{078D4C9C-00F9-4DE3-BDB8-B32644DD42AD}"/>
            </a:ext>
          </a:extLst>
        </xdr:cNvPr>
        <xdr:cNvCxnSpPr/>
      </xdr:nvCxnSpPr>
      <xdr:spPr>
        <a:xfrm flipV="1">
          <a:off x="18656300" y="18596066"/>
          <a:ext cx="88900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102706</xdr:rowOff>
    </xdr:from>
    <xdr:ext cx="469744" cy="259045"/>
    <xdr:sp macro="" textlink="">
      <xdr:nvSpPr>
        <xdr:cNvPr id="846" name="n_1aveValue【公民館】&#10;一人当たり面積">
          <a:extLst>
            <a:ext uri="{FF2B5EF4-FFF2-40B4-BE49-F238E27FC236}">
              <a16:creationId xmlns:a16="http://schemas.microsoft.com/office/drawing/2014/main" id="{4D56E5B9-58F6-42E9-864D-360EEAE5FBFF}"/>
            </a:ext>
          </a:extLst>
        </xdr:cNvPr>
        <xdr:cNvSpPr txBox="1"/>
      </xdr:nvSpPr>
      <xdr:spPr>
        <a:xfrm>
          <a:off x="21075727" y="181049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107604</xdr:rowOff>
    </xdr:from>
    <xdr:ext cx="469744" cy="259045"/>
    <xdr:sp macro="" textlink="">
      <xdr:nvSpPr>
        <xdr:cNvPr id="847" name="n_2aveValue【公民館】&#10;一人当たり面積">
          <a:extLst>
            <a:ext uri="{FF2B5EF4-FFF2-40B4-BE49-F238E27FC236}">
              <a16:creationId xmlns:a16="http://schemas.microsoft.com/office/drawing/2014/main" id="{73713AAC-233D-43C3-A645-A89235A0C852}"/>
            </a:ext>
          </a:extLst>
        </xdr:cNvPr>
        <xdr:cNvSpPr txBox="1"/>
      </xdr:nvSpPr>
      <xdr:spPr>
        <a:xfrm>
          <a:off x="20199427" y="181098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89643</xdr:rowOff>
    </xdr:from>
    <xdr:ext cx="469744" cy="259045"/>
    <xdr:sp macro="" textlink="">
      <xdr:nvSpPr>
        <xdr:cNvPr id="848" name="n_3aveValue【公民館】&#10;一人当たり面積">
          <a:extLst>
            <a:ext uri="{FF2B5EF4-FFF2-40B4-BE49-F238E27FC236}">
              <a16:creationId xmlns:a16="http://schemas.microsoft.com/office/drawing/2014/main" id="{174B881C-C90F-4A71-9E2A-58CE18135471}"/>
            </a:ext>
          </a:extLst>
        </xdr:cNvPr>
        <xdr:cNvSpPr txBox="1"/>
      </xdr:nvSpPr>
      <xdr:spPr>
        <a:xfrm>
          <a:off x="19310427" y="180918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96175</xdr:rowOff>
    </xdr:from>
    <xdr:ext cx="469744" cy="259045"/>
    <xdr:sp macro="" textlink="">
      <xdr:nvSpPr>
        <xdr:cNvPr id="849" name="n_4aveValue【公民館】&#10;一人当たり面積">
          <a:extLst>
            <a:ext uri="{FF2B5EF4-FFF2-40B4-BE49-F238E27FC236}">
              <a16:creationId xmlns:a16="http://schemas.microsoft.com/office/drawing/2014/main" id="{411C4EE1-5A4F-472D-8D7A-F37091B3E684}"/>
            </a:ext>
          </a:extLst>
        </xdr:cNvPr>
        <xdr:cNvSpPr txBox="1"/>
      </xdr:nvSpPr>
      <xdr:spPr>
        <a:xfrm>
          <a:off x="18421427" y="180984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113228</xdr:rowOff>
    </xdr:from>
    <xdr:ext cx="469744" cy="259045"/>
    <xdr:sp macro="" textlink="">
      <xdr:nvSpPr>
        <xdr:cNvPr id="850" name="n_1mainValue【公民館】&#10;一人当たり面積">
          <a:extLst>
            <a:ext uri="{FF2B5EF4-FFF2-40B4-BE49-F238E27FC236}">
              <a16:creationId xmlns:a16="http://schemas.microsoft.com/office/drawing/2014/main" id="{46A61EC3-DB96-4EC0-A8DC-033C2697BED4}"/>
            </a:ext>
          </a:extLst>
        </xdr:cNvPr>
        <xdr:cNvSpPr txBox="1"/>
      </xdr:nvSpPr>
      <xdr:spPr>
        <a:xfrm>
          <a:off x="21075727" y="186298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118127</xdr:rowOff>
    </xdr:from>
    <xdr:ext cx="469744" cy="259045"/>
    <xdr:sp macro="" textlink="">
      <xdr:nvSpPr>
        <xdr:cNvPr id="851" name="n_2mainValue【公民館】&#10;一人当たり面積">
          <a:extLst>
            <a:ext uri="{FF2B5EF4-FFF2-40B4-BE49-F238E27FC236}">
              <a16:creationId xmlns:a16="http://schemas.microsoft.com/office/drawing/2014/main" id="{AAC04733-181A-4489-93FB-83B93764B381}"/>
            </a:ext>
          </a:extLst>
        </xdr:cNvPr>
        <xdr:cNvSpPr txBox="1"/>
      </xdr:nvSpPr>
      <xdr:spPr>
        <a:xfrm>
          <a:off x="20199427" y="1863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121393</xdr:rowOff>
    </xdr:from>
    <xdr:ext cx="469744" cy="259045"/>
    <xdr:sp macro="" textlink="">
      <xdr:nvSpPr>
        <xdr:cNvPr id="852" name="n_3mainValue【公民館】&#10;一人当たり面積">
          <a:extLst>
            <a:ext uri="{FF2B5EF4-FFF2-40B4-BE49-F238E27FC236}">
              <a16:creationId xmlns:a16="http://schemas.microsoft.com/office/drawing/2014/main" id="{293A39AA-7F0C-4154-84D8-7B3D087B604A}"/>
            </a:ext>
          </a:extLst>
        </xdr:cNvPr>
        <xdr:cNvSpPr txBox="1"/>
      </xdr:nvSpPr>
      <xdr:spPr>
        <a:xfrm>
          <a:off x="19310427" y="186379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123026</xdr:rowOff>
    </xdr:from>
    <xdr:ext cx="469744" cy="259045"/>
    <xdr:sp macro="" textlink="">
      <xdr:nvSpPr>
        <xdr:cNvPr id="853" name="n_4mainValue【公民館】&#10;一人当たり面積">
          <a:extLst>
            <a:ext uri="{FF2B5EF4-FFF2-40B4-BE49-F238E27FC236}">
              <a16:creationId xmlns:a16="http://schemas.microsoft.com/office/drawing/2014/main" id="{4A93BA88-D091-48FA-B1F4-BEA6E76B93A3}"/>
            </a:ext>
          </a:extLst>
        </xdr:cNvPr>
        <xdr:cNvSpPr txBox="1"/>
      </xdr:nvSpPr>
      <xdr:spPr>
        <a:xfrm>
          <a:off x="18421427" y="186396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4" name="正方形/長方形 853">
          <a:extLst>
            <a:ext uri="{FF2B5EF4-FFF2-40B4-BE49-F238E27FC236}">
              <a16:creationId xmlns:a16="http://schemas.microsoft.com/office/drawing/2014/main" id="{82571F17-8FBB-4E42-BC98-A6A9D58F3498}"/>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5" name="正方形/長方形 854">
          <a:extLst>
            <a:ext uri="{FF2B5EF4-FFF2-40B4-BE49-F238E27FC236}">
              <a16:creationId xmlns:a16="http://schemas.microsoft.com/office/drawing/2014/main" id="{F6A1FB5A-C616-4256-A090-4A340C45D4B2}"/>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6" name="テキスト ボックス 855">
          <a:extLst>
            <a:ext uri="{FF2B5EF4-FFF2-40B4-BE49-F238E27FC236}">
              <a16:creationId xmlns:a16="http://schemas.microsoft.com/office/drawing/2014/main" id="{85E17250-68D8-4A86-BE92-1650DE60579B}"/>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有形固定資産減価償却率については、概ね緩やかな上昇傾向にある。主な要因は、新規の施設整備を控えている反面、平成２７年度に策定した上天草市公共施設等総合管理計画に沿って、老朽化した施設について計画的な整備や長寿命化を図っているためである。</a:t>
          </a:r>
        </a:p>
        <a:p>
          <a:r>
            <a:rPr kumimoji="1" lang="ja-JP" altLang="en-US" sz="1300">
              <a:latin typeface="ＭＳ Ｐゴシック" panose="020B0600070205080204" pitchFamily="50" charset="-128"/>
              <a:ea typeface="ＭＳ Ｐゴシック" panose="020B0600070205080204" pitchFamily="50" charset="-128"/>
            </a:rPr>
            <a:t>　特に、公民館においては、</a:t>
          </a:r>
          <a:r>
            <a:rPr kumimoji="1" lang="en-US" altLang="ja-JP" sz="1300">
              <a:latin typeface="ＭＳ Ｐゴシック" panose="020B0600070205080204" pitchFamily="50" charset="-128"/>
              <a:ea typeface="ＭＳ Ｐゴシック" panose="020B0600070205080204" pitchFamily="50" charset="-128"/>
            </a:rPr>
            <a:t>100</a:t>
          </a:r>
          <a:r>
            <a:rPr kumimoji="1" lang="ja-JP" altLang="en-US" sz="1300">
              <a:latin typeface="ＭＳ Ｐゴシック" panose="020B0600070205080204" pitchFamily="50" charset="-128"/>
              <a:ea typeface="ＭＳ Ｐゴシック" panose="020B0600070205080204" pitchFamily="50" charset="-128"/>
            </a:rPr>
            <a:t>％で推移してきており、更新時期が到来している可能性が高いといえる状況にある。</a:t>
          </a:r>
        </a:p>
        <a:p>
          <a:r>
            <a:rPr kumimoji="1" lang="ja-JP" altLang="en-US" sz="1300">
              <a:latin typeface="ＭＳ Ｐゴシック" panose="020B0600070205080204" pitchFamily="50" charset="-128"/>
              <a:ea typeface="ＭＳ Ｐゴシック" panose="020B0600070205080204" pitchFamily="50" charset="-128"/>
            </a:rPr>
            <a:t>　また、本市の主な産業が海運業や水産業であるため、港湾・漁港の一人当たり有形固定資産（償却資産）額が類似団体よりも非常に高い状況にある。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なお、一人当たりの指標が概ね増加しているのは、人口減少に起因するものである。</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9CFFCC6D-CB4B-4636-AD52-8BCE94DF563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30D5BC06-3F4D-42E0-86E3-8F76701666C2}"/>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99C20FDD-047A-4661-B6D4-B3A0DE9786F2}"/>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F604582F-0C58-4D3F-BDD6-0AB90FF54636}"/>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熊本県上天草市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95C7F8CA-2F54-462A-B1E7-7FEBC23CCFA9}"/>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496BD459-1CEE-4B8C-ADB3-1D5020C21284}"/>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16B30002-2F9A-46A8-AE24-E899022B0081}"/>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5C4B202C-C910-43E5-9125-2C99F49B5778}"/>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34235E2E-1003-4FC9-878C-DF4E8878D8EC}"/>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C9030B18-3806-4B3A-9560-4B6D2C546A8B}"/>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23,592
23,406
126.67
23,895,252
22,848,673
727,507
10,655,278
21,626,858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142E8946-1252-4C77-BF87-91154CC8AC2F}"/>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CDBF1ED1-B865-4057-8B38-1C43A9239798}"/>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92AAD9F6-9411-44F0-B8D3-C219E83498FF}"/>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48D8D2F6-825F-4CCE-8E10-49FFBB5514BF}"/>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9B20A930-CF1B-40C7-8FF1-DABF6BB28511}"/>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4FDA53AB-2A8B-4E37-89A1-59637221DA97}"/>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A150AB15-1880-470A-92AD-E7116EAFA79A}"/>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7289F284-F727-4EDA-868C-CE84875A8AC6}"/>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DD346CA-FFE5-4A25-88BA-3CCB24ABD911}"/>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BED0D00B-5501-4A31-969D-F2B0DB69EE83}"/>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9FB64A7C-4110-440B-9084-B2A88E6F25DA}"/>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264FC1E1-BF47-4209-ADC8-5C9E04199CE8}"/>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EB8C5D81-9EDA-4EAA-9A31-DA3AF5AE7B71}"/>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807E2417-79D8-433C-B95A-78323E375CF9}"/>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2DF161A3-5616-4FFF-AB45-4978BCA1598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5B6E2799-A9C8-47CF-BE12-C88FC2DBC145}"/>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B6134953-BA1E-4405-B152-BD21AC82F162}"/>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18365AFE-5E9C-44C3-854D-28C0438B78C2}"/>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BA4AFCFE-573F-4C49-B9B8-D9971F961ECA}"/>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B1238E61-D472-4C11-A5CE-008D63056746}"/>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C8C7E73A-8233-4942-8DF7-FF9A4B9E298C}"/>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99AE2136-AA49-4FDE-A852-AD2CD84F38CC}"/>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5AD6BC0C-FCB0-4F4F-BDD0-C97EC3D9B62D}"/>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CA166A19-873D-4CBC-BF04-0EC1A7911C3F}"/>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2E726525-7B2A-4429-B2F3-1E9DA1683B26}"/>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A2E8FACD-4987-4172-ABE3-1E702609C00D}"/>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CC7665ED-884B-4297-B78B-5142EDAB716A}"/>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AAC0E9A2-9710-4F73-BE9A-198EB3E7B8E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A13FCBF5-25E1-4B40-A0F9-9826F86363FD}"/>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DE73747F-2CB5-4EAE-80EA-9AE603F0E39F}"/>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6D83F1CF-064C-438A-97F2-CA65F973AE08}"/>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BA17D888-C9ED-4809-BB08-09587253C829}"/>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AC090AF1-B2EE-4FD3-9D6D-11DB2ECB186E}"/>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70133B85-DD9F-45B8-980B-6C0FAFD31A62}"/>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698CF911-89C1-4B56-A3B4-3D1C57BCE0AD}"/>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14D69C20-4E13-4A89-8BA7-C357EFE8E787}"/>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0111C9FB-B0CA-4167-BA44-1DF12EEC418B}"/>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D5D68EA0-A908-4A60-8E88-DBB251485327}"/>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975B1A45-E15E-4A82-A66A-BA46BC8E3329}"/>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F2BCD5F6-9E44-44CF-9F49-5C87BF7E498C}"/>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59B4B3B9-01B7-49C8-9E17-3AF1F1CEE841}"/>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86377</xdr:rowOff>
    </xdr:from>
    <xdr:ext cx="338939" cy="259045"/>
    <xdr:sp macro="" textlink="">
      <xdr:nvSpPr>
        <xdr:cNvPr id="53" name="テキスト ボックス 52">
          <a:extLst>
            <a:ext uri="{FF2B5EF4-FFF2-40B4-BE49-F238E27FC236}">
              <a16:creationId xmlns:a16="http://schemas.microsoft.com/office/drawing/2014/main" id="{1B82C951-6EC1-4840-AE2B-7516C08D3D85}"/>
            </a:ext>
          </a:extLst>
        </xdr:cNvPr>
        <xdr:cNvSpPr txBox="1"/>
      </xdr:nvSpPr>
      <xdr:spPr>
        <a:xfrm>
          <a:off x="423061" y="557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5F19B303-F1C7-4609-9713-C14801800483}"/>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5" name="【図書館】&#10;有形固定資産減価償却率グラフ枠">
          <a:extLst>
            <a:ext uri="{FF2B5EF4-FFF2-40B4-BE49-F238E27FC236}">
              <a16:creationId xmlns:a16="http://schemas.microsoft.com/office/drawing/2014/main" id="{171A207B-0A2E-4808-BD81-099720DF9462}"/>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57150</xdr:rowOff>
    </xdr:from>
    <xdr:to>
      <xdr:col>24</xdr:col>
      <xdr:colOff>62865</xdr:colOff>
      <xdr:row>40</xdr:row>
      <xdr:rowOff>127000</xdr:rowOff>
    </xdr:to>
    <xdr:cxnSp macro="">
      <xdr:nvCxnSpPr>
        <xdr:cNvPr id="56" name="直線コネクタ 55">
          <a:extLst>
            <a:ext uri="{FF2B5EF4-FFF2-40B4-BE49-F238E27FC236}">
              <a16:creationId xmlns:a16="http://schemas.microsoft.com/office/drawing/2014/main" id="{E88BFAB1-079F-4B18-B950-E5455E8D30D2}"/>
            </a:ext>
          </a:extLst>
        </xdr:cNvPr>
        <xdr:cNvCxnSpPr/>
      </xdr:nvCxnSpPr>
      <xdr:spPr>
        <a:xfrm flipV="1">
          <a:off x="4634865" y="571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40</xdr:row>
      <xdr:rowOff>130827</xdr:rowOff>
    </xdr:from>
    <xdr:ext cx="469744" cy="259045"/>
    <xdr:sp macro="" textlink="">
      <xdr:nvSpPr>
        <xdr:cNvPr id="57" name="【図書館】&#10;有形固定資産減価償却率最小値テキスト">
          <a:extLst>
            <a:ext uri="{FF2B5EF4-FFF2-40B4-BE49-F238E27FC236}">
              <a16:creationId xmlns:a16="http://schemas.microsoft.com/office/drawing/2014/main" id="{03019D2C-A32D-41C5-BF28-1D7E36690583}"/>
            </a:ext>
          </a:extLst>
        </xdr:cNvPr>
        <xdr:cNvSpPr txBox="1"/>
      </xdr:nvSpPr>
      <xdr:spPr>
        <a:xfrm>
          <a:off x="4673600" y="698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40</xdr:row>
      <xdr:rowOff>127000</xdr:rowOff>
    </xdr:from>
    <xdr:to>
      <xdr:col>24</xdr:col>
      <xdr:colOff>152400</xdr:colOff>
      <xdr:row>40</xdr:row>
      <xdr:rowOff>127000</xdr:rowOff>
    </xdr:to>
    <xdr:cxnSp macro="">
      <xdr:nvCxnSpPr>
        <xdr:cNvPr id="58" name="直線コネクタ 57">
          <a:extLst>
            <a:ext uri="{FF2B5EF4-FFF2-40B4-BE49-F238E27FC236}">
              <a16:creationId xmlns:a16="http://schemas.microsoft.com/office/drawing/2014/main" id="{81E704E8-3E8C-436E-98F3-407BBE18CA4E}"/>
            </a:ext>
          </a:extLst>
        </xdr:cNvPr>
        <xdr:cNvCxnSpPr/>
      </xdr:nvCxnSpPr>
      <xdr:spPr>
        <a:xfrm>
          <a:off x="4546600" y="698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3827</xdr:rowOff>
    </xdr:from>
    <xdr:ext cx="340478" cy="259045"/>
    <xdr:sp macro="" textlink="">
      <xdr:nvSpPr>
        <xdr:cNvPr id="59" name="【図書館】&#10;有形固定資産減価償却率最大値テキスト">
          <a:extLst>
            <a:ext uri="{FF2B5EF4-FFF2-40B4-BE49-F238E27FC236}">
              <a16:creationId xmlns:a16="http://schemas.microsoft.com/office/drawing/2014/main" id="{79ABDC67-6322-4084-B7AC-4A0BC59536FA}"/>
            </a:ext>
          </a:extLst>
        </xdr:cNvPr>
        <xdr:cNvSpPr txBox="1"/>
      </xdr:nvSpPr>
      <xdr:spPr>
        <a:xfrm>
          <a:off x="4673600" y="549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57150</xdr:rowOff>
    </xdr:from>
    <xdr:to>
      <xdr:col>24</xdr:col>
      <xdr:colOff>152400</xdr:colOff>
      <xdr:row>33</xdr:row>
      <xdr:rowOff>57150</xdr:rowOff>
    </xdr:to>
    <xdr:cxnSp macro="">
      <xdr:nvCxnSpPr>
        <xdr:cNvPr id="60" name="直線コネクタ 59">
          <a:extLst>
            <a:ext uri="{FF2B5EF4-FFF2-40B4-BE49-F238E27FC236}">
              <a16:creationId xmlns:a16="http://schemas.microsoft.com/office/drawing/2014/main" id="{79914B92-DC26-48C4-86CA-2602BC59DA7F}"/>
            </a:ext>
          </a:extLst>
        </xdr:cNvPr>
        <xdr:cNvCxnSpPr/>
      </xdr:nvCxnSpPr>
      <xdr:spPr>
        <a:xfrm>
          <a:off x="4546600" y="571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45737</xdr:rowOff>
    </xdr:from>
    <xdr:ext cx="405111" cy="259045"/>
    <xdr:sp macro="" textlink="">
      <xdr:nvSpPr>
        <xdr:cNvPr id="61" name="【図書館】&#10;有形固定資産減価償却率平均値テキスト">
          <a:extLst>
            <a:ext uri="{FF2B5EF4-FFF2-40B4-BE49-F238E27FC236}">
              <a16:creationId xmlns:a16="http://schemas.microsoft.com/office/drawing/2014/main" id="{B1791748-2022-46BF-B579-126061FF5130}"/>
            </a:ext>
          </a:extLst>
        </xdr:cNvPr>
        <xdr:cNvSpPr txBox="1"/>
      </xdr:nvSpPr>
      <xdr:spPr>
        <a:xfrm>
          <a:off x="4673600" y="621793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67310</xdr:rowOff>
    </xdr:from>
    <xdr:to>
      <xdr:col>24</xdr:col>
      <xdr:colOff>114300</xdr:colOff>
      <xdr:row>36</xdr:row>
      <xdr:rowOff>168910</xdr:rowOff>
    </xdr:to>
    <xdr:sp macro="" textlink="">
      <xdr:nvSpPr>
        <xdr:cNvPr id="62" name="フローチャート: 判断 61">
          <a:extLst>
            <a:ext uri="{FF2B5EF4-FFF2-40B4-BE49-F238E27FC236}">
              <a16:creationId xmlns:a16="http://schemas.microsoft.com/office/drawing/2014/main" id="{352C7D3D-0233-4CBA-816C-6AFC349EFD41}"/>
            </a:ext>
          </a:extLst>
        </xdr:cNvPr>
        <xdr:cNvSpPr/>
      </xdr:nvSpPr>
      <xdr:spPr>
        <a:xfrm>
          <a:off x="4584700" y="6239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78740</xdr:rowOff>
    </xdr:from>
    <xdr:to>
      <xdr:col>20</xdr:col>
      <xdr:colOff>38100</xdr:colOff>
      <xdr:row>37</xdr:row>
      <xdr:rowOff>8890</xdr:rowOff>
    </xdr:to>
    <xdr:sp macro="" textlink="">
      <xdr:nvSpPr>
        <xdr:cNvPr id="63" name="フローチャート: 判断 62">
          <a:extLst>
            <a:ext uri="{FF2B5EF4-FFF2-40B4-BE49-F238E27FC236}">
              <a16:creationId xmlns:a16="http://schemas.microsoft.com/office/drawing/2014/main" id="{447B8D8C-F5D8-474E-8ED6-651D6F60F57D}"/>
            </a:ext>
          </a:extLst>
        </xdr:cNvPr>
        <xdr:cNvSpPr/>
      </xdr:nvSpPr>
      <xdr:spPr>
        <a:xfrm>
          <a:off x="3746500" y="6250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59690</xdr:rowOff>
    </xdr:from>
    <xdr:to>
      <xdr:col>15</xdr:col>
      <xdr:colOff>101600</xdr:colOff>
      <xdr:row>36</xdr:row>
      <xdr:rowOff>161290</xdr:rowOff>
    </xdr:to>
    <xdr:sp macro="" textlink="">
      <xdr:nvSpPr>
        <xdr:cNvPr id="64" name="フローチャート: 判断 63">
          <a:extLst>
            <a:ext uri="{FF2B5EF4-FFF2-40B4-BE49-F238E27FC236}">
              <a16:creationId xmlns:a16="http://schemas.microsoft.com/office/drawing/2014/main" id="{010227F5-5DB3-4719-8B88-7055CAE546E9}"/>
            </a:ext>
          </a:extLst>
        </xdr:cNvPr>
        <xdr:cNvSpPr/>
      </xdr:nvSpPr>
      <xdr:spPr>
        <a:xfrm>
          <a:off x="2857500" y="6231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60960</xdr:rowOff>
    </xdr:from>
    <xdr:to>
      <xdr:col>10</xdr:col>
      <xdr:colOff>165100</xdr:colOff>
      <xdr:row>36</xdr:row>
      <xdr:rowOff>162560</xdr:rowOff>
    </xdr:to>
    <xdr:sp macro="" textlink="">
      <xdr:nvSpPr>
        <xdr:cNvPr id="65" name="フローチャート: 判断 64">
          <a:extLst>
            <a:ext uri="{FF2B5EF4-FFF2-40B4-BE49-F238E27FC236}">
              <a16:creationId xmlns:a16="http://schemas.microsoft.com/office/drawing/2014/main" id="{042BE4FD-435B-41C6-9714-2FA43C4F4508}"/>
            </a:ext>
          </a:extLst>
        </xdr:cNvPr>
        <xdr:cNvSpPr/>
      </xdr:nvSpPr>
      <xdr:spPr>
        <a:xfrm>
          <a:off x="1968500" y="6233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41910</xdr:rowOff>
    </xdr:from>
    <xdr:to>
      <xdr:col>6</xdr:col>
      <xdr:colOff>38100</xdr:colOff>
      <xdr:row>36</xdr:row>
      <xdr:rowOff>143510</xdr:rowOff>
    </xdr:to>
    <xdr:sp macro="" textlink="">
      <xdr:nvSpPr>
        <xdr:cNvPr id="66" name="フローチャート: 判断 65">
          <a:extLst>
            <a:ext uri="{FF2B5EF4-FFF2-40B4-BE49-F238E27FC236}">
              <a16:creationId xmlns:a16="http://schemas.microsoft.com/office/drawing/2014/main" id="{C54117A5-CA54-4177-9E2F-9AE2A76E8CFF}"/>
            </a:ext>
          </a:extLst>
        </xdr:cNvPr>
        <xdr:cNvSpPr/>
      </xdr:nvSpPr>
      <xdr:spPr>
        <a:xfrm>
          <a:off x="1079500" y="6214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FB673DA0-E803-4DD4-B5DE-4E48EE66C4C9}"/>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2B64E841-50AE-4F33-9999-27445A58DE9C}"/>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AEED8123-534D-4C9E-865E-DDB2487D8ABD}"/>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3CEA253D-F8A2-4772-A23C-CCD52FEC84D9}"/>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72C6CC1B-8E40-43C0-9797-110ECDA8995A}"/>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113030</xdr:rowOff>
    </xdr:from>
    <xdr:to>
      <xdr:col>24</xdr:col>
      <xdr:colOff>114300</xdr:colOff>
      <xdr:row>36</xdr:row>
      <xdr:rowOff>43180</xdr:rowOff>
    </xdr:to>
    <xdr:sp macro="" textlink="">
      <xdr:nvSpPr>
        <xdr:cNvPr id="72" name="楕円 71">
          <a:extLst>
            <a:ext uri="{FF2B5EF4-FFF2-40B4-BE49-F238E27FC236}">
              <a16:creationId xmlns:a16="http://schemas.microsoft.com/office/drawing/2014/main" id="{1FFA4CAB-AC19-4A9E-AD14-1AED0A7D985E}"/>
            </a:ext>
          </a:extLst>
        </xdr:cNvPr>
        <xdr:cNvSpPr/>
      </xdr:nvSpPr>
      <xdr:spPr>
        <a:xfrm>
          <a:off x="4584700" y="6113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34</xdr:row>
      <xdr:rowOff>135907</xdr:rowOff>
    </xdr:from>
    <xdr:ext cx="405111" cy="259045"/>
    <xdr:sp macro="" textlink="">
      <xdr:nvSpPr>
        <xdr:cNvPr id="73" name="【図書館】&#10;有形固定資産減価償却率該当値テキスト">
          <a:extLst>
            <a:ext uri="{FF2B5EF4-FFF2-40B4-BE49-F238E27FC236}">
              <a16:creationId xmlns:a16="http://schemas.microsoft.com/office/drawing/2014/main" id="{29500711-6916-47E9-AAF9-A150ACE0F98D}"/>
            </a:ext>
          </a:extLst>
        </xdr:cNvPr>
        <xdr:cNvSpPr txBox="1"/>
      </xdr:nvSpPr>
      <xdr:spPr>
        <a:xfrm>
          <a:off x="4673600" y="5965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49530</xdr:rowOff>
    </xdr:from>
    <xdr:to>
      <xdr:col>20</xdr:col>
      <xdr:colOff>38100</xdr:colOff>
      <xdr:row>35</xdr:row>
      <xdr:rowOff>151130</xdr:rowOff>
    </xdr:to>
    <xdr:sp macro="" textlink="">
      <xdr:nvSpPr>
        <xdr:cNvPr id="74" name="楕円 73">
          <a:extLst>
            <a:ext uri="{FF2B5EF4-FFF2-40B4-BE49-F238E27FC236}">
              <a16:creationId xmlns:a16="http://schemas.microsoft.com/office/drawing/2014/main" id="{D76527EA-D397-4464-A1A0-8E8D2D2CC0D5}"/>
            </a:ext>
          </a:extLst>
        </xdr:cNvPr>
        <xdr:cNvSpPr/>
      </xdr:nvSpPr>
      <xdr:spPr>
        <a:xfrm>
          <a:off x="3746500" y="6050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35</xdr:row>
      <xdr:rowOff>100330</xdr:rowOff>
    </xdr:from>
    <xdr:to>
      <xdr:col>24</xdr:col>
      <xdr:colOff>63500</xdr:colOff>
      <xdr:row>35</xdr:row>
      <xdr:rowOff>163830</xdr:rowOff>
    </xdr:to>
    <xdr:cxnSp macro="">
      <xdr:nvCxnSpPr>
        <xdr:cNvPr id="75" name="直線コネクタ 74">
          <a:extLst>
            <a:ext uri="{FF2B5EF4-FFF2-40B4-BE49-F238E27FC236}">
              <a16:creationId xmlns:a16="http://schemas.microsoft.com/office/drawing/2014/main" id="{F39AE9D2-9C78-42EA-8B64-1FADD29AD5B4}"/>
            </a:ext>
          </a:extLst>
        </xdr:cNvPr>
        <xdr:cNvCxnSpPr/>
      </xdr:nvCxnSpPr>
      <xdr:spPr>
        <a:xfrm>
          <a:off x="3797300" y="6101080"/>
          <a:ext cx="838200" cy="63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58420</xdr:rowOff>
    </xdr:from>
    <xdr:to>
      <xdr:col>15</xdr:col>
      <xdr:colOff>101600</xdr:colOff>
      <xdr:row>35</xdr:row>
      <xdr:rowOff>160020</xdr:rowOff>
    </xdr:to>
    <xdr:sp macro="" textlink="">
      <xdr:nvSpPr>
        <xdr:cNvPr id="76" name="楕円 75">
          <a:extLst>
            <a:ext uri="{FF2B5EF4-FFF2-40B4-BE49-F238E27FC236}">
              <a16:creationId xmlns:a16="http://schemas.microsoft.com/office/drawing/2014/main" id="{E123B23D-F46F-4C89-8655-FB6A7CD6364F}"/>
            </a:ext>
          </a:extLst>
        </xdr:cNvPr>
        <xdr:cNvSpPr/>
      </xdr:nvSpPr>
      <xdr:spPr>
        <a:xfrm>
          <a:off x="2857500" y="6059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100330</xdr:rowOff>
    </xdr:from>
    <xdr:to>
      <xdr:col>19</xdr:col>
      <xdr:colOff>177800</xdr:colOff>
      <xdr:row>35</xdr:row>
      <xdr:rowOff>109220</xdr:rowOff>
    </xdr:to>
    <xdr:cxnSp macro="">
      <xdr:nvCxnSpPr>
        <xdr:cNvPr id="77" name="直線コネクタ 76">
          <a:extLst>
            <a:ext uri="{FF2B5EF4-FFF2-40B4-BE49-F238E27FC236}">
              <a16:creationId xmlns:a16="http://schemas.microsoft.com/office/drawing/2014/main" id="{FDFCF568-1583-45DD-86C4-33371400E65D}"/>
            </a:ext>
          </a:extLst>
        </xdr:cNvPr>
        <xdr:cNvCxnSpPr/>
      </xdr:nvCxnSpPr>
      <xdr:spPr>
        <a:xfrm flipV="1">
          <a:off x="2908300" y="6101080"/>
          <a:ext cx="889000" cy="8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81280</xdr:rowOff>
    </xdr:from>
    <xdr:to>
      <xdr:col>10</xdr:col>
      <xdr:colOff>165100</xdr:colOff>
      <xdr:row>38</xdr:row>
      <xdr:rowOff>11430</xdr:rowOff>
    </xdr:to>
    <xdr:sp macro="" textlink="">
      <xdr:nvSpPr>
        <xdr:cNvPr id="78" name="楕円 77">
          <a:extLst>
            <a:ext uri="{FF2B5EF4-FFF2-40B4-BE49-F238E27FC236}">
              <a16:creationId xmlns:a16="http://schemas.microsoft.com/office/drawing/2014/main" id="{2C866F19-65D0-4ABE-859F-E8C86053BD26}"/>
            </a:ext>
          </a:extLst>
        </xdr:cNvPr>
        <xdr:cNvSpPr/>
      </xdr:nvSpPr>
      <xdr:spPr>
        <a:xfrm>
          <a:off x="1968500" y="6424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35</xdr:row>
      <xdr:rowOff>109220</xdr:rowOff>
    </xdr:from>
    <xdr:to>
      <xdr:col>15</xdr:col>
      <xdr:colOff>50800</xdr:colOff>
      <xdr:row>37</xdr:row>
      <xdr:rowOff>132080</xdr:rowOff>
    </xdr:to>
    <xdr:cxnSp macro="">
      <xdr:nvCxnSpPr>
        <xdr:cNvPr id="79" name="直線コネクタ 78">
          <a:extLst>
            <a:ext uri="{FF2B5EF4-FFF2-40B4-BE49-F238E27FC236}">
              <a16:creationId xmlns:a16="http://schemas.microsoft.com/office/drawing/2014/main" id="{53CBA6EA-038E-4F21-B474-71A8283368C1}"/>
            </a:ext>
          </a:extLst>
        </xdr:cNvPr>
        <xdr:cNvCxnSpPr/>
      </xdr:nvCxnSpPr>
      <xdr:spPr>
        <a:xfrm flipV="1">
          <a:off x="2019300" y="6109970"/>
          <a:ext cx="889000" cy="3657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81280</xdr:rowOff>
    </xdr:from>
    <xdr:to>
      <xdr:col>6</xdr:col>
      <xdr:colOff>38100</xdr:colOff>
      <xdr:row>38</xdr:row>
      <xdr:rowOff>11430</xdr:rowOff>
    </xdr:to>
    <xdr:sp macro="" textlink="">
      <xdr:nvSpPr>
        <xdr:cNvPr id="80" name="楕円 79">
          <a:extLst>
            <a:ext uri="{FF2B5EF4-FFF2-40B4-BE49-F238E27FC236}">
              <a16:creationId xmlns:a16="http://schemas.microsoft.com/office/drawing/2014/main" id="{419D222F-2238-4BD6-8B8D-FF54683D6095}"/>
            </a:ext>
          </a:extLst>
        </xdr:cNvPr>
        <xdr:cNvSpPr/>
      </xdr:nvSpPr>
      <xdr:spPr>
        <a:xfrm>
          <a:off x="1079500" y="6424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132080</xdr:rowOff>
    </xdr:from>
    <xdr:to>
      <xdr:col>10</xdr:col>
      <xdr:colOff>114300</xdr:colOff>
      <xdr:row>37</xdr:row>
      <xdr:rowOff>132080</xdr:rowOff>
    </xdr:to>
    <xdr:cxnSp macro="">
      <xdr:nvCxnSpPr>
        <xdr:cNvPr id="81" name="直線コネクタ 80">
          <a:extLst>
            <a:ext uri="{FF2B5EF4-FFF2-40B4-BE49-F238E27FC236}">
              <a16:creationId xmlns:a16="http://schemas.microsoft.com/office/drawing/2014/main" id="{93B3F01C-7CA8-446E-98C2-AA88C409012D}"/>
            </a:ext>
          </a:extLst>
        </xdr:cNvPr>
        <xdr:cNvCxnSpPr/>
      </xdr:nvCxnSpPr>
      <xdr:spPr>
        <a:xfrm>
          <a:off x="1130300" y="647573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17</xdr:rowOff>
    </xdr:from>
    <xdr:ext cx="405111" cy="259045"/>
    <xdr:sp macro="" textlink="">
      <xdr:nvSpPr>
        <xdr:cNvPr id="82" name="n_1aveValue【図書館】&#10;有形固定資産減価償却率">
          <a:extLst>
            <a:ext uri="{FF2B5EF4-FFF2-40B4-BE49-F238E27FC236}">
              <a16:creationId xmlns:a16="http://schemas.microsoft.com/office/drawing/2014/main" id="{35303A90-7716-413F-B634-8A632E779FC5}"/>
            </a:ext>
          </a:extLst>
        </xdr:cNvPr>
        <xdr:cNvSpPr txBox="1"/>
      </xdr:nvSpPr>
      <xdr:spPr>
        <a:xfrm>
          <a:off x="3582044" y="6343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152417</xdr:rowOff>
    </xdr:from>
    <xdr:ext cx="405111" cy="259045"/>
    <xdr:sp macro="" textlink="">
      <xdr:nvSpPr>
        <xdr:cNvPr id="83" name="n_2aveValue【図書館】&#10;有形固定資産減価償却率">
          <a:extLst>
            <a:ext uri="{FF2B5EF4-FFF2-40B4-BE49-F238E27FC236}">
              <a16:creationId xmlns:a16="http://schemas.microsoft.com/office/drawing/2014/main" id="{A00E80A3-41B1-479F-A764-599961CC3266}"/>
            </a:ext>
          </a:extLst>
        </xdr:cNvPr>
        <xdr:cNvSpPr txBox="1"/>
      </xdr:nvSpPr>
      <xdr:spPr>
        <a:xfrm>
          <a:off x="2705744" y="6324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7637</xdr:rowOff>
    </xdr:from>
    <xdr:ext cx="405111" cy="259045"/>
    <xdr:sp macro="" textlink="">
      <xdr:nvSpPr>
        <xdr:cNvPr id="84" name="n_3aveValue【図書館】&#10;有形固定資産減価償却率">
          <a:extLst>
            <a:ext uri="{FF2B5EF4-FFF2-40B4-BE49-F238E27FC236}">
              <a16:creationId xmlns:a16="http://schemas.microsoft.com/office/drawing/2014/main" id="{8DAE7351-A58F-47F2-8078-6AFDEE0FFD21}"/>
            </a:ext>
          </a:extLst>
        </xdr:cNvPr>
        <xdr:cNvSpPr txBox="1"/>
      </xdr:nvSpPr>
      <xdr:spPr>
        <a:xfrm>
          <a:off x="1816744" y="6008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160037</xdr:rowOff>
    </xdr:from>
    <xdr:ext cx="405111" cy="259045"/>
    <xdr:sp macro="" textlink="">
      <xdr:nvSpPr>
        <xdr:cNvPr id="85" name="n_4aveValue【図書館】&#10;有形固定資産減価償却率">
          <a:extLst>
            <a:ext uri="{FF2B5EF4-FFF2-40B4-BE49-F238E27FC236}">
              <a16:creationId xmlns:a16="http://schemas.microsoft.com/office/drawing/2014/main" id="{440EF3E2-520A-4FA7-9A02-40EFC751C872}"/>
            </a:ext>
          </a:extLst>
        </xdr:cNvPr>
        <xdr:cNvSpPr txBox="1"/>
      </xdr:nvSpPr>
      <xdr:spPr>
        <a:xfrm>
          <a:off x="927744" y="5989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33</xdr:row>
      <xdr:rowOff>167657</xdr:rowOff>
    </xdr:from>
    <xdr:ext cx="405111" cy="259045"/>
    <xdr:sp macro="" textlink="">
      <xdr:nvSpPr>
        <xdr:cNvPr id="86" name="n_1mainValue【図書館】&#10;有形固定資産減価償却率">
          <a:extLst>
            <a:ext uri="{FF2B5EF4-FFF2-40B4-BE49-F238E27FC236}">
              <a16:creationId xmlns:a16="http://schemas.microsoft.com/office/drawing/2014/main" id="{1C3D3129-416F-4F36-93EE-B21F210D8AC2}"/>
            </a:ext>
          </a:extLst>
        </xdr:cNvPr>
        <xdr:cNvSpPr txBox="1"/>
      </xdr:nvSpPr>
      <xdr:spPr>
        <a:xfrm>
          <a:off x="3582044" y="5825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5097</xdr:rowOff>
    </xdr:from>
    <xdr:ext cx="405111" cy="259045"/>
    <xdr:sp macro="" textlink="">
      <xdr:nvSpPr>
        <xdr:cNvPr id="87" name="n_2mainValue【図書館】&#10;有形固定資産減価償却率">
          <a:extLst>
            <a:ext uri="{FF2B5EF4-FFF2-40B4-BE49-F238E27FC236}">
              <a16:creationId xmlns:a16="http://schemas.microsoft.com/office/drawing/2014/main" id="{3CF95BB6-0601-42AC-B87F-9907514C96BD}"/>
            </a:ext>
          </a:extLst>
        </xdr:cNvPr>
        <xdr:cNvSpPr txBox="1"/>
      </xdr:nvSpPr>
      <xdr:spPr>
        <a:xfrm>
          <a:off x="2705744" y="5834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2557</xdr:rowOff>
    </xdr:from>
    <xdr:ext cx="405111" cy="259045"/>
    <xdr:sp macro="" textlink="">
      <xdr:nvSpPr>
        <xdr:cNvPr id="88" name="n_3mainValue【図書館】&#10;有形固定資産減価償却率">
          <a:extLst>
            <a:ext uri="{FF2B5EF4-FFF2-40B4-BE49-F238E27FC236}">
              <a16:creationId xmlns:a16="http://schemas.microsoft.com/office/drawing/2014/main" id="{A78E406D-A4E2-4803-AB5C-769E5188BEA3}"/>
            </a:ext>
          </a:extLst>
        </xdr:cNvPr>
        <xdr:cNvSpPr txBox="1"/>
      </xdr:nvSpPr>
      <xdr:spPr>
        <a:xfrm>
          <a:off x="1816744" y="6517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2557</xdr:rowOff>
    </xdr:from>
    <xdr:ext cx="405111" cy="259045"/>
    <xdr:sp macro="" textlink="">
      <xdr:nvSpPr>
        <xdr:cNvPr id="89" name="n_4mainValue【図書館】&#10;有形固定資産減価償却率">
          <a:extLst>
            <a:ext uri="{FF2B5EF4-FFF2-40B4-BE49-F238E27FC236}">
              <a16:creationId xmlns:a16="http://schemas.microsoft.com/office/drawing/2014/main" id="{DE97F507-9C5B-46BF-8EFD-C68BBD31484C}"/>
            </a:ext>
          </a:extLst>
        </xdr:cNvPr>
        <xdr:cNvSpPr txBox="1"/>
      </xdr:nvSpPr>
      <xdr:spPr>
        <a:xfrm>
          <a:off x="927744" y="6517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0" name="正方形/長方形 89">
          <a:extLst>
            <a:ext uri="{FF2B5EF4-FFF2-40B4-BE49-F238E27FC236}">
              <a16:creationId xmlns:a16="http://schemas.microsoft.com/office/drawing/2014/main" id="{50BDFBEB-29B8-49CD-AA82-F01015CC9111}"/>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1" name="正方形/長方形 90">
          <a:extLst>
            <a:ext uri="{FF2B5EF4-FFF2-40B4-BE49-F238E27FC236}">
              <a16:creationId xmlns:a16="http://schemas.microsoft.com/office/drawing/2014/main" id="{001E5062-BD4C-47BA-8A87-B1D651241709}"/>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2" name="正方形/長方形 91">
          <a:extLst>
            <a:ext uri="{FF2B5EF4-FFF2-40B4-BE49-F238E27FC236}">
              <a16:creationId xmlns:a16="http://schemas.microsoft.com/office/drawing/2014/main" id="{9E6F93F4-C9FB-43E6-830F-C31AD9B4622D}"/>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3" name="正方形/長方形 92">
          <a:extLst>
            <a:ext uri="{FF2B5EF4-FFF2-40B4-BE49-F238E27FC236}">
              <a16:creationId xmlns:a16="http://schemas.microsoft.com/office/drawing/2014/main" id="{541A7917-5744-4A70-93F6-8D1F29E16061}"/>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4" name="正方形/長方形 93">
          <a:extLst>
            <a:ext uri="{FF2B5EF4-FFF2-40B4-BE49-F238E27FC236}">
              <a16:creationId xmlns:a16="http://schemas.microsoft.com/office/drawing/2014/main" id="{EB32BC8E-6DC5-441E-A075-67A4D6FAC6D4}"/>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5" name="正方形/長方形 94">
          <a:extLst>
            <a:ext uri="{FF2B5EF4-FFF2-40B4-BE49-F238E27FC236}">
              <a16:creationId xmlns:a16="http://schemas.microsoft.com/office/drawing/2014/main" id="{2C7A9BC9-5882-4D0B-8FAC-85AC48CD0D8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6" name="正方形/長方形 95">
          <a:extLst>
            <a:ext uri="{FF2B5EF4-FFF2-40B4-BE49-F238E27FC236}">
              <a16:creationId xmlns:a16="http://schemas.microsoft.com/office/drawing/2014/main" id="{AEEF1908-536A-445D-9D0E-217F84685341}"/>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7" name="正方形/長方形 96">
          <a:extLst>
            <a:ext uri="{FF2B5EF4-FFF2-40B4-BE49-F238E27FC236}">
              <a16:creationId xmlns:a16="http://schemas.microsoft.com/office/drawing/2014/main" id="{DC390C8E-895C-4E92-8587-9987C7549611}"/>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8" name="テキスト ボックス 97">
          <a:extLst>
            <a:ext uri="{FF2B5EF4-FFF2-40B4-BE49-F238E27FC236}">
              <a16:creationId xmlns:a16="http://schemas.microsoft.com/office/drawing/2014/main" id="{0CC58C32-AEB2-4118-8E69-62F156BFC12A}"/>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9" name="直線コネクタ 98">
          <a:extLst>
            <a:ext uri="{FF2B5EF4-FFF2-40B4-BE49-F238E27FC236}">
              <a16:creationId xmlns:a16="http://schemas.microsoft.com/office/drawing/2014/main" id="{2730B934-3FF7-437A-BE5A-5DD285C040C9}"/>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0" name="直線コネクタ 99">
          <a:extLst>
            <a:ext uri="{FF2B5EF4-FFF2-40B4-BE49-F238E27FC236}">
              <a16:creationId xmlns:a16="http://schemas.microsoft.com/office/drawing/2014/main" id="{F23441B8-164B-4B64-B621-07E4F332EE30}"/>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1" name="テキスト ボックス 100">
          <a:extLst>
            <a:ext uri="{FF2B5EF4-FFF2-40B4-BE49-F238E27FC236}">
              <a16:creationId xmlns:a16="http://schemas.microsoft.com/office/drawing/2014/main" id="{AD08ABDA-0759-4762-A63C-258EF2EAD071}"/>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2" name="直線コネクタ 101">
          <a:extLst>
            <a:ext uri="{FF2B5EF4-FFF2-40B4-BE49-F238E27FC236}">
              <a16:creationId xmlns:a16="http://schemas.microsoft.com/office/drawing/2014/main" id="{B338E5DE-3565-4063-AAA8-C37719E4240F}"/>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3" name="テキスト ボックス 102">
          <a:extLst>
            <a:ext uri="{FF2B5EF4-FFF2-40B4-BE49-F238E27FC236}">
              <a16:creationId xmlns:a16="http://schemas.microsoft.com/office/drawing/2014/main" id="{0C74100E-F0ED-4A01-9A74-C5CB2CDC95F4}"/>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4" name="直線コネクタ 103">
          <a:extLst>
            <a:ext uri="{FF2B5EF4-FFF2-40B4-BE49-F238E27FC236}">
              <a16:creationId xmlns:a16="http://schemas.microsoft.com/office/drawing/2014/main" id="{CE7E0B40-848B-444E-A8DD-08865C44392F}"/>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5" name="テキスト ボックス 104">
          <a:extLst>
            <a:ext uri="{FF2B5EF4-FFF2-40B4-BE49-F238E27FC236}">
              <a16:creationId xmlns:a16="http://schemas.microsoft.com/office/drawing/2014/main" id="{03FED11E-CDAA-44C6-B4CE-6AC816DB0764}"/>
            </a:ext>
          </a:extLst>
        </xdr:cNvPr>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6" name="直線コネクタ 105">
          <a:extLst>
            <a:ext uri="{FF2B5EF4-FFF2-40B4-BE49-F238E27FC236}">
              <a16:creationId xmlns:a16="http://schemas.microsoft.com/office/drawing/2014/main" id="{CF65E2C4-644B-47D7-8E1B-A6AC1591EECC}"/>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7" name="テキスト ボックス 106">
          <a:extLst>
            <a:ext uri="{FF2B5EF4-FFF2-40B4-BE49-F238E27FC236}">
              <a16:creationId xmlns:a16="http://schemas.microsoft.com/office/drawing/2014/main" id="{C111D314-41CA-4450-8E70-132327CC0E23}"/>
            </a:ext>
          </a:extLst>
        </xdr:cNvPr>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8" name="直線コネクタ 107">
          <a:extLst>
            <a:ext uri="{FF2B5EF4-FFF2-40B4-BE49-F238E27FC236}">
              <a16:creationId xmlns:a16="http://schemas.microsoft.com/office/drawing/2014/main" id="{DF64E5CB-5A9C-4956-9FDE-7C1AB67EC591}"/>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09" name="テキスト ボックス 108">
          <a:extLst>
            <a:ext uri="{FF2B5EF4-FFF2-40B4-BE49-F238E27FC236}">
              <a16:creationId xmlns:a16="http://schemas.microsoft.com/office/drawing/2014/main" id="{386935AB-8ED7-4551-AB72-412A58C23E16}"/>
            </a:ext>
          </a:extLst>
        </xdr:cNvPr>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C0B68A55-24C2-4399-B5AF-8DC5CA209675}"/>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1" name="テキスト ボックス 110">
          <a:extLst>
            <a:ext uri="{FF2B5EF4-FFF2-40B4-BE49-F238E27FC236}">
              <a16:creationId xmlns:a16="http://schemas.microsoft.com/office/drawing/2014/main" id="{65F80708-647F-4111-A389-7C8419A178B4}"/>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図書館】&#10;一人当たり面積グラフ枠">
          <a:extLst>
            <a:ext uri="{FF2B5EF4-FFF2-40B4-BE49-F238E27FC236}">
              <a16:creationId xmlns:a16="http://schemas.microsoft.com/office/drawing/2014/main" id="{5E9A5F82-7406-42AF-934E-0B2424D55504}"/>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0</xdr:rowOff>
    </xdr:from>
    <xdr:to>
      <xdr:col>54</xdr:col>
      <xdr:colOff>189865</xdr:colOff>
      <xdr:row>42</xdr:row>
      <xdr:rowOff>11430</xdr:rowOff>
    </xdr:to>
    <xdr:cxnSp macro="">
      <xdr:nvCxnSpPr>
        <xdr:cNvPr id="113" name="直線コネクタ 112">
          <a:extLst>
            <a:ext uri="{FF2B5EF4-FFF2-40B4-BE49-F238E27FC236}">
              <a16:creationId xmlns:a16="http://schemas.microsoft.com/office/drawing/2014/main" id="{6E2F36D7-186E-499D-A600-864DAF0B9B47}"/>
            </a:ext>
          </a:extLst>
        </xdr:cNvPr>
        <xdr:cNvCxnSpPr/>
      </xdr:nvCxnSpPr>
      <xdr:spPr>
        <a:xfrm flipV="1">
          <a:off x="10476865" y="5829300"/>
          <a:ext cx="0" cy="13830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15257</xdr:rowOff>
    </xdr:from>
    <xdr:ext cx="469744" cy="259045"/>
    <xdr:sp macro="" textlink="">
      <xdr:nvSpPr>
        <xdr:cNvPr id="114" name="【図書館】&#10;一人当たり面積最小値テキスト">
          <a:extLst>
            <a:ext uri="{FF2B5EF4-FFF2-40B4-BE49-F238E27FC236}">
              <a16:creationId xmlns:a16="http://schemas.microsoft.com/office/drawing/2014/main" id="{C313976C-9885-4963-AA70-DE65E2CCE487}"/>
            </a:ext>
          </a:extLst>
        </xdr:cNvPr>
        <xdr:cNvSpPr txBox="1"/>
      </xdr:nvSpPr>
      <xdr:spPr>
        <a:xfrm>
          <a:off x="10515600" y="7216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11430</xdr:rowOff>
    </xdr:from>
    <xdr:to>
      <xdr:col>55</xdr:col>
      <xdr:colOff>88900</xdr:colOff>
      <xdr:row>42</xdr:row>
      <xdr:rowOff>11430</xdr:rowOff>
    </xdr:to>
    <xdr:cxnSp macro="">
      <xdr:nvCxnSpPr>
        <xdr:cNvPr id="115" name="直線コネクタ 114">
          <a:extLst>
            <a:ext uri="{FF2B5EF4-FFF2-40B4-BE49-F238E27FC236}">
              <a16:creationId xmlns:a16="http://schemas.microsoft.com/office/drawing/2014/main" id="{A94C85A9-F90C-4503-AD0E-3D18053A631A}"/>
            </a:ext>
          </a:extLst>
        </xdr:cNvPr>
        <xdr:cNvCxnSpPr/>
      </xdr:nvCxnSpPr>
      <xdr:spPr>
        <a:xfrm>
          <a:off x="10388600" y="7212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118127</xdr:rowOff>
    </xdr:from>
    <xdr:ext cx="469744" cy="259045"/>
    <xdr:sp macro="" textlink="">
      <xdr:nvSpPr>
        <xdr:cNvPr id="116" name="【図書館】&#10;一人当たり面積最大値テキスト">
          <a:extLst>
            <a:ext uri="{FF2B5EF4-FFF2-40B4-BE49-F238E27FC236}">
              <a16:creationId xmlns:a16="http://schemas.microsoft.com/office/drawing/2014/main" id="{A431F647-FB38-4C23-BB1B-BC1EE65C5E6F}"/>
            </a:ext>
          </a:extLst>
        </xdr:cNvPr>
        <xdr:cNvSpPr txBox="1"/>
      </xdr:nvSpPr>
      <xdr:spPr>
        <a:xfrm>
          <a:off x="10515600" y="5604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0</xdr:rowOff>
    </xdr:from>
    <xdr:to>
      <xdr:col>55</xdr:col>
      <xdr:colOff>88900</xdr:colOff>
      <xdr:row>34</xdr:row>
      <xdr:rowOff>0</xdr:rowOff>
    </xdr:to>
    <xdr:cxnSp macro="">
      <xdr:nvCxnSpPr>
        <xdr:cNvPr id="117" name="直線コネクタ 116">
          <a:extLst>
            <a:ext uri="{FF2B5EF4-FFF2-40B4-BE49-F238E27FC236}">
              <a16:creationId xmlns:a16="http://schemas.microsoft.com/office/drawing/2014/main" id="{731AAFDA-B6CF-4E31-9C90-C44E184826B0}"/>
            </a:ext>
          </a:extLst>
        </xdr:cNvPr>
        <xdr:cNvCxnSpPr/>
      </xdr:nvCxnSpPr>
      <xdr:spPr>
        <a:xfrm>
          <a:off x="10388600" y="5829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82567</xdr:rowOff>
    </xdr:from>
    <xdr:ext cx="469744" cy="259045"/>
    <xdr:sp macro="" textlink="">
      <xdr:nvSpPr>
        <xdr:cNvPr id="118" name="【図書館】&#10;一人当たり面積平均値テキスト">
          <a:extLst>
            <a:ext uri="{FF2B5EF4-FFF2-40B4-BE49-F238E27FC236}">
              <a16:creationId xmlns:a16="http://schemas.microsoft.com/office/drawing/2014/main" id="{90F2B375-CC39-47FA-A110-0AD69F68795D}"/>
            </a:ext>
          </a:extLst>
        </xdr:cNvPr>
        <xdr:cNvSpPr txBox="1"/>
      </xdr:nvSpPr>
      <xdr:spPr>
        <a:xfrm>
          <a:off x="10515600" y="67691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59690</xdr:rowOff>
    </xdr:from>
    <xdr:to>
      <xdr:col>55</xdr:col>
      <xdr:colOff>50800</xdr:colOff>
      <xdr:row>40</xdr:row>
      <xdr:rowOff>161290</xdr:rowOff>
    </xdr:to>
    <xdr:sp macro="" textlink="">
      <xdr:nvSpPr>
        <xdr:cNvPr id="119" name="フローチャート: 判断 118">
          <a:extLst>
            <a:ext uri="{FF2B5EF4-FFF2-40B4-BE49-F238E27FC236}">
              <a16:creationId xmlns:a16="http://schemas.microsoft.com/office/drawing/2014/main" id="{F04A2DE7-CD29-4A01-BDD8-2C6BD9336689}"/>
            </a:ext>
          </a:extLst>
        </xdr:cNvPr>
        <xdr:cNvSpPr/>
      </xdr:nvSpPr>
      <xdr:spPr>
        <a:xfrm>
          <a:off x="10426700" y="6917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63500</xdr:rowOff>
    </xdr:from>
    <xdr:to>
      <xdr:col>50</xdr:col>
      <xdr:colOff>165100</xdr:colOff>
      <xdr:row>40</xdr:row>
      <xdr:rowOff>165100</xdr:rowOff>
    </xdr:to>
    <xdr:sp macro="" textlink="">
      <xdr:nvSpPr>
        <xdr:cNvPr id="120" name="フローチャート: 判断 119">
          <a:extLst>
            <a:ext uri="{FF2B5EF4-FFF2-40B4-BE49-F238E27FC236}">
              <a16:creationId xmlns:a16="http://schemas.microsoft.com/office/drawing/2014/main" id="{2B17D29E-97EA-412C-B06E-EA338C554061}"/>
            </a:ext>
          </a:extLst>
        </xdr:cNvPr>
        <xdr:cNvSpPr/>
      </xdr:nvSpPr>
      <xdr:spPr>
        <a:xfrm>
          <a:off x="9588500" y="6921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63500</xdr:rowOff>
    </xdr:from>
    <xdr:to>
      <xdr:col>46</xdr:col>
      <xdr:colOff>38100</xdr:colOff>
      <xdr:row>40</xdr:row>
      <xdr:rowOff>165100</xdr:rowOff>
    </xdr:to>
    <xdr:sp macro="" textlink="">
      <xdr:nvSpPr>
        <xdr:cNvPr id="121" name="フローチャート: 判断 120">
          <a:extLst>
            <a:ext uri="{FF2B5EF4-FFF2-40B4-BE49-F238E27FC236}">
              <a16:creationId xmlns:a16="http://schemas.microsoft.com/office/drawing/2014/main" id="{A8A995B3-727E-4A3F-8849-2D5BE7E2A5C8}"/>
            </a:ext>
          </a:extLst>
        </xdr:cNvPr>
        <xdr:cNvSpPr/>
      </xdr:nvSpPr>
      <xdr:spPr>
        <a:xfrm>
          <a:off x="8699500" y="6921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67310</xdr:rowOff>
    </xdr:from>
    <xdr:to>
      <xdr:col>41</xdr:col>
      <xdr:colOff>101600</xdr:colOff>
      <xdr:row>40</xdr:row>
      <xdr:rowOff>168910</xdr:rowOff>
    </xdr:to>
    <xdr:sp macro="" textlink="">
      <xdr:nvSpPr>
        <xdr:cNvPr id="122" name="フローチャート: 判断 121">
          <a:extLst>
            <a:ext uri="{FF2B5EF4-FFF2-40B4-BE49-F238E27FC236}">
              <a16:creationId xmlns:a16="http://schemas.microsoft.com/office/drawing/2014/main" id="{C2DDFFB6-8DE6-4FD1-8B34-46F8371FB632}"/>
            </a:ext>
          </a:extLst>
        </xdr:cNvPr>
        <xdr:cNvSpPr/>
      </xdr:nvSpPr>
      <xdr:spPr>
        <a:xfrm>
          <a:off x="7810500" y="6925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74930</xdr:rowOff>
    </xdr:from>
    <xdr:to>
      <xdr:col>36</xdr:col>
      <xdr:colOff>165100</xdr:colOff>
      <xdr:row>41</xdr:row>
      <xdr:rowOff>5080</xdr:rowOff>
    </xdr:to>
    <xdr:sp macro="" textlink="">
      <xdr:nvSpPr>
        <xdr:cNvPr id="123" name="フローチャート: 判断 122">
          <a:extLst>
            <a:ext uri="{FF2B5EF4-FFF2-40B4-BE49-F238E27FC236}">
              <a16:creationId xmlns:a16="http://schemas.microsoft.com/office/drawing/2014/main" id="{FDCD4A42-383D-4145-A497-D1F6BCCE549A}"/>
            </a:ext>
          </a:extLst>
        </xdr:cNvPr>
        <xdr:cNvSpPr/>
      </xdr:nvSpPr>
      <xdr:spPr>
        <a:xfrm>
          <a:off x="6921500" y="6932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E11DD8C6-6D11-41B1-B0D1-6353766AC3C3}"/>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665E473E-AB5E-4D51-AC1B-33F996C92A19}"/>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2B621BBE-8BFC-4667-B888-862A3D3C19C3}"/>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9ECEA3EF-5D4B-4E38-8BD7-0F549903ED9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863F6F43-5570-49CE-9F13-008F54F9934C}"/>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48260</xdr:rowOff>
    </xdr:from>
    <xdr:to>
      <xdr:col>55</xdr:col>
      <xdr:colOff>50800</xdr:colOff>
      <xdr:row>41</xdr:row>
      <xdr:rowOff>149860</xdr:rowOff>
    </xdr:to>
    <xdr:sp macro="" textlink="">
      <xdr:nvSpPr>
        <xdr:cNvPr id="129" name="楕円 128">
          <a:extLst>
            <a:ext uri="{FF2B5EF4-FFF2-40B4-BE49-F238E27FC236}">
              <a16:creationId xmlns:a16="http://schemas.microsoft.com/office/drawing/2014/main" id="{1561C6FA-3DDA-4487-A069-374105413D1D}"/>
            </a:ext>
          </a:extLst>
        </xdr:cNvPr>
        <xdr:cNvSpPr/>
      </xdr:nvSpPr>
      <xdr:spPr>
        <a:xfrm>
          <a:off x="10426700" y="7077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134637</xdr:rowOff>
    </xdr:from>
    <xdr:ext cx="469744" cy="259045"/>
    <xdr:sp macro="" textlink="">
      <xdr:nvSpPr>
        <xdr:cNvPr id="130" name="【図書館】&#10;一人当たり面積該当値テキスト">
          <a:extLst>
            <a:ext uri="{FF2B5EF4-FFF2-40B4-BE49-F238E27FC236}">
              <a16:creationId xmlns:a16="http://schemas.microsoft.com/office/drawing/2014/main" id="{B830C3C0-36AE-4957-BA0C-C76DC737AE2A}"/>
            </a:ext>
          </a:extLst>
        </xdr:cNvPr>
        <xdr:cNvSpPr txBox="1"/>
      </xdr:nvSpPr>
      <xdr:spPr>
        <a:xfrm>
          <a:off x="10515600" y="69926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52070</xdr:rowOff>
    </xdr:from>
    <xdr:to>
      <xdr:col>50</xdr:col>
      <xdr:colOff>165100</xdr:colOff>
      <xdr:row>41</xdr:row>
      <xdr:rowOff>153670</xdr:rowOff>
    </xdr:to>
    <xdr:sp macro="" textlink="">
      <xdr:nvSpPr>
        <xdr:cNvPr id="131" name="楕円 130">
          <a:extLst>
            <a:ext uri="{FF2B5EF4-FFF2-40B4-BE49-F238E27FC236}">
              <a16:creationId xmlns:a16="http://schemas.microsoft.com/office/drawing/2014/main" id="{7C626016-C292-4F28-BAA5-9BF25245C2A1}"/>
            </a:ext>
          </a:extLst>
        </xdr:cNvPr>
        <xdr:cNvSpPr/>
      </xdr:nvSpPr>
      <xdr:spPr>
        <a:xfrm>
          <a:off x="9588500" y="7081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99060</xdr:rowOff>
    </xdr:from>
    <xdr:to>
      <xdr:col>55</xdr:col>
      <xdr:colOff>0</xdr:colOff>
      <xdr:row>41</xdr:row>
      <xdr:rowOff>102870</xdr:rowOff>
    </xdr:to>
    <xdr:cxnSp macro="">
      <xdr:nvCxnSpPr>
        <xdr:cNvPr id="132" name="直線コネクタ 131">
          <a:extLst>
            <a:ext uri="{FF2B5EF4-FFF2-40B4-BE49-F238E27FC236}">
              <a16:creationId xmlns:a16="http://schemas.microsoft.com/office/drawing/2014/main" id="{E072E709-AC76-4CCC-945D-43BF5CE61B1C}"/>
            </a:ext>
          </a:extLst>
        </xdr:cNvPr>
        <xdr:cNvCxnSpPr/>
      </xdr:nvCxnSpPr>
      <xdr:spPr>
        <a:xfrm flipV="1">
          <a:off x="9639300" y="7128510"/>
          <a:ext cx="8382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33020</xdr:rowOff>
    </xdr:from>
    <xdr:to>
      <xdr:col>46</xdr:col>
      <xdr:colOff>38100</xdr:colOff>
      <xdr:row>41</xdr:row>
      <xdr:rowOff>134620</xdr:rowOff>
    </xdr:to>
    <xdr:sp macro="" textlink="">
      <xdr:nvSpPr>
        <xdr:cNvPr id="133" name="楕円 132">
          <a:extLst>
            <a:ext uri="{FF2B5EF4-FFF2-40B4-BE49-F238E27FC236}">
              <a16:creationId xmlns:a16="http://schemas.microsoft.com/office/drawing/2014/main" id="{CADD4151-E4E7-4B27-B077-6EA6F5D35A96}"/>
            </a:ext>
          </a:extLst>
        </xdr:cNvPr>
        <xdr:cNvSpPr/>
      </xdr:nvSpPr>
      <xdr:spPr>
        <a:xfrm>
          <a:off x="8699500" y="7062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83820</xdr:rowOff>
    </xdr:from>
    <xdr:to>
      <xdr:col>50</xdr:col>
      <xdr:colOff>114300</xdr:colOff>
      <xdr:row>41</xdr:row>
      <xdr:rowOff>102870</xdr:rowOff>
    </xdr:to>
    <xdr:cxnSp macro="">
      <xdr:nvCxnSpPr>
        <xdr:cNvPr id="134" name="直線コネクタ 133">
          <a:extLst>
            <a:ext uri="{FF2B5EF4-FFF2-40B4-BE49-F238E27FC236}">
              <a16:creationId xmlns:a16="http://schemas.microsoft.com/office/drawing/2014/main" id="{D18A30D1-7EB1-468B-9B8E-67E58EC11159}"/>
            </a:ext>
          </a:extLst>
        </xdr:cNvPr>
        <xdr:cNvCxnSpPr/>
      </xdr:nvCxnSpPr>
      <xdr:spPr>
        <a:xfrm>
          <a:off x="8750300" y="711327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36830</xdr:rowOff>
    </xdr:from>
    <xdr:to>
      <xdr:col>41</xdr:col>
      <xdr:colOff>101600</xdr:colOff>
      <xdr:row>41</xdr:row>
      <xdr:rowOff>138430</xdr:rowOff>
    </xdr:to>
    <xdr:sp macro="" textlink="">
      <xdr:nvSpPr>
        <xdr:cNvPr id="135" name="楕円 134">
          <a:extLst>
            <a:ext uri="{FF2B5EF4-FFF2-40B4-BE49-F238E27FC236}">
              <a16:creationId xmlns:a16="http://schemas.microsoft.com/office/drawing/2014/main" id="{F7902AB0-8FBC-4C31-B475-877404253205}"/>
            </a:ext>
          </a:extLst>
        </xdr:cNvPr>
        <xdr:cNvSpPr/>
      </xdr:nvSpPr>
      <xdr:spPr>
        <a:xfrm>
          <a:off x="7810500" y="7066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83820</xdr:rowOff>
    </xdr:from>
    <xdr:to>
      <xdr:col>45</xdr:col>
      <xdr:colOff>177800</xdr:colOff>
      <xdr:row>41</xdr:row>
      <xdr:rowOff>87630</xdr:rowOff>
    </xdr:to>
    <xdr:cxnSp macro="">
      <xdr:nvCxnSpPr>
        <xdr:cNvPr id="136" name="直線コネクタ 135">
          <a:extLst>
            <a:ext uri="{FF2B5EF4-FFF2-40B4-BE49-F238E27FC236}">
              <a16:creationId xmlns:a16="http://schemas.microsoft.com/office/drawing/2014/main" id="{3EABE884-C853-4F25-8B16-70B3422262DA}"/>
            </a:ext>
          </a:extLst>
        </xdr:cNvPr>
        <xdr:cNvCxnSpPr/>
      </xdr:nvCxnSpPr>
      <xdr:spPr>
        <a:xfrm flipV="1">
          <a:off x="7861300" y="711327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36830</xdr:rowOff>
    </xdr:from>
    <xdr:to>
      <xdr:col>36</xdr:col>
      <xdr:colOff>165100</xdr:colOff>
      <xdr:row>41</xdr:row>
      <xdr:rowOff>138430</xdr:rowOff>
    </xdr:to>
    <xdr:sp macro="" textlink="">
      <xdr:nvSpPr>
        <xdr:cNvPr id="137" name="楕円 136">
          <a:extLst>
            <a:ext uri="{FF2B5EF4-FFF2-40B4-BE49-F238E27FC236}">
              <a16:creationId xmlns:a16="http://schemas.microsoft.com/office/drawing/2014/main" id="{72E690C6-E37A-4969-8CAC-1054B9440766}"/>
            </a:ext>
          </a:extLst>
        </xdr:cNvPr>
        <xdr:cNvSpPr/>
      </xdr:nvSpPr>
      <xdr:spPr>
        <a:xfrm>
          <a:off x="6921500" y="7066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87630</xdr:rowOff>
    </xdr:from>
    <xdr:to>
      <xdr:col>41</xdr:col>
      <xdr:colOff>50800</xdr:colOff>
      <xdr:row>41</xdr:row>
      <xdr:rowOff>87630</xdr:rowOff>
    </xdr:to>
    <xdr:cxnSp macro="">
      <xdr:nvCxnSpPr>
        <xdr:cNvPr id="138" name="直線コネクタ 137">
          <a:extLst>
            <a:ext uri="{FF2B5EF4-FFF2-40B4-BE49-F238E27FC236}">
              <a16:creationId xmlns:a16="http://schemas.microsoft.com/office/drawing/2014/main" id="{5C02268D-F8D9-4AE5-9707-946EB443854C}"/>
            </a:ext>
          </a:extLst>
        </xdr:cNvPr>
        <xdr:cNvCxnSpPr/>
      </xdr:nvCxnSpPr>
      <xdr:spPr>
        <a:xfrm>
          <a:off x="6972300" y="71170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39</xdr:row>
      <xdr:rowOff>10177</xdr:rowOff>
    </xdr:from>
    <xdr:ext cx="469744" cy="259045"/>
    <xdr:sp macro="" textlink="">
      <xdr:nvSpPr>
        <xdr:cNvPr id="139" name="n_1aveValue【図書館】&#10;一人当たり面積">
          <a:extLst>
            <a:ext uri="{FF2B5EF4-FFF2-40B4-BE49-F238E27FC236}">
              <a16:creationId xmlns:a16="http://schemas.microsoft.com/office/drawing/2014/main" id="{2B604AFC-E707-47BF-B1A8-15DAFD8AB677}"/>
            </a:ext>
          </a:extLst>
        </xdr:cNvPr>
        <xdr:cNvSpPr txBox="1"/>
      </xdr:nvSpPr>
      <xdr:spPr>
        <a:xfrm>
          <a:off x="9391727" y="6696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10177</xdr:rowOff>
    </xdr:from>
    <xdr:ext cx="469744" cy="259045"/>
    <xdr:sp macro="" textlink="">
      <xdr:nvSpPr>
        <xdr:cNvPr id="140" name="n_2aveValue【図書館】&#10;一人当たり面積">
          <a:extLst>
            <a:ext uri="{FF2B5EF4-FFF2-40B4-BE49-F238E27FC236}">
              <a16:creationId xmlns:a16="http://schemas.microsoft.com/office/drawing/2014/main" id="{2D51252F-6BDE-4588-8998-16BE2E47C4E3}"/>
            </a:ext>
          </a:extLst>
        </xdr:cNvPr>
        <xdr:cNvSpPr txBox="1"/>
      </xdr:nvSpPr>
      <xdr:spPr>
        <a:xfrm>
          <a:off x="8515427" y="6696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13987</xdr:rowOff>
    </xdr:from>
    <xdr:ext cx="469744" cy="259045"/>
    <xdr:sp macro="" textlink="">
      <xdr:nvSpPr>
        <xdr:cNvPr id="141" name="n_3aveValue【図書館】&#10;一人当たり面積">
          <a:extLst>
            <a:ext uri="{FF2B5EF4-FFF2-40B4-BE49-F238E27FC236}">
              <a16:creationId xmlns:a16="http://schemas.microsoft.com/office/drawing/2014/main" id="{1D986672-830F-4692-B20F-1C33A78B5A8A}"/>
            </a:ext>
          </a:extLst>
        </xdr:cNvPr>
        <xdr:cNvSpPr txBox="1"/>
      </xdr:nvSpPr>
      <xdr:spPr>
        <a:xfrm>
          <a:off x="7626427" y="6700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21607</xdr:rowOff>
    </xdr:from>
    <xdr:ext cx="469744" cy="259045"/>
    <xdr:sp macro="" textlink="">
      <xdr:nvSpPr>
        <xdr:cNvPr id="142" name="n_4aveValue【図書館】&#10;一人当たり面積">
          <a:extLst>
            <a:ext uri="{FF2B5EF4-FFF2-40B4-BE49-F238E27FC236}">
              <a16:creationId xmlns:a16="http://schemas.microsoft.com/office/drawing/2014/main" id="{B31B235D-2A7C-48DA-B65D-AE9F90DE4934}"/>
            </a:ext>
          </a:extLst>
        </xdr:cNvPr>
        <xdr:cNvSpPr txBox="1"/>
      </xdr:nvSpPr>
      <xdr:spPr>
        <a:xfrm>
          <a:off x="6737427" y="6708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144797</xdr:rowOff>
    </xdr:from>
    <xdr:ext cx="469744" cy="259045"/>
    <xdr:sp macro="" textlink="">
      <xdr:nvSpPr>
        <xdr:cNvPr id="143" name="n_1mainValue【図書館】&#10;一人当たり面積">
          <a:extLst>
            <a:ext uri="{FF2B5EF4-FFF2-40B4-BE49-F238E27FC236}">
              <a16:creationId xmlns:a16="http://schemas.microsoft.com/office/drawing/2014/main" id="{0B3418C2-E78D-47D6-8DF1-B94D847FD8FA}"/>
            </a:ext>
          </a:extLst>
        </xdr:cNvPr>
        <xdr:cNvSpPr txBox="1"/>
      </xdr:nvSpPr>
      <xdr:spPr>
        <a:xfrm>
          <a:off x="9391727" y="7174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125747</xdr:rowOff>
    </xdr:from>
    <xdr:ext cx="469744" cy="259045"/>
    <xdr:sp macro="" textlink="">
      <xdr:nvSpPr>
        <xdr:cNvPr id="144" name="n_2mainValue【図書館】&#10;一人当たり面積">
          <a:extLst>
            <a:ext uri="{FF2B5EF4-FFF2-40B4-BE49-F238E27FC236}">
              <a16:creationId xmlns:a16="http://schemas.microsoft.com/office/drawing/2014/main" id="{A1B51F21-967A-44F3-88A3-8AA920EB4048}"/>
            </a:ext>
          </a:extLst>
        </xdr:cNvPr>
        <xdr:cNvSpPr txBox="1"/>
      </xdr:nvSpPr>
      <xdr:spPr>
        <a:xfrm>
          <a:off x="8515427" y="7155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129557</xdr:rowOff>
    </xdr:from>
    <xdr:ext cx="469744" cy="259045"/>
    <xdr:sp macro="" textlink="">
      <xdr:nvSpPr>
        <xdr:cNvPr id="145" name="n_3mainValue【図書館】&#10;一人当たり面積">
          <a:extLst>
            <a:ext uri="{FF2B5EF4-FFF2-40B4-BE49-F238E27FC236}">
              <a16:creationId xmlns:a16="http://schemas.microsoft.com/office/drawing/2014/main" id="{0D02EE94-2364-4771-8966-FF71869FFAC0}"/>
            </a:ext>
          </a:extLst>
        </xdr:cNvPr>
        <xdr:cNvSpPr txBox="1"/>
      </xdr:nvSpPr>
      <xdr:spPr>
        <a:xfrm>
          <a:off x="7626427" y="7159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129557</xdr:rowOff>
    </xdr:from>
    <xdr:ext cx="469744" cy="259045"/>
    <xdr:sp macro="" textlink="">
      <xdr:nvSpPr>
        <xdr:cNvPr id="146" name="n_4mainValue【図書館】&#10;一人当たり面積">
          <a:extLst>
            <a:ext uri="{FF2B5EF4-FFF2-40B4-BE49-F238E27FC236}">
              <a16:creationId xmlns:a16="http://schemas.microsoft.com/office/drawing/2014/main" id="{0613A80A-D927-4EC4-A5CF-657CF5994BFF}"/>
            </a:ext>
          </a:extLst>
        </xdr:cNvPr>
        <xdr:cNvSpPr txBox="1"/>
      </xdr:nvSpPr>
      <xdr:spPr>
        <a:xfrm>
          <a:off x="6737427" y="7159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06933B52-6364-4DF1-82AC-050B5C1F0F7C}"/>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437328C8-4759-4FE0-AE93-15FA0F753427}"/>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91A615FC-E69B-47A6-9A1A-F37DA67EA3C6}"/>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068EEAE1-3562-49BA-91E4-EB1D04106E1C}"/>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5E8FF633-6800-4C09-BCF7-C5E8F0AC16B9}"/>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4D76E3B0-FDFC-421C-813C-1DE439B6E913}"/>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49B456DA-1F1C-41CA-A847-3322A425F47A}"/>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640BAC62-1030-43C1-B0CD-9D0A299E8DB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a:extLst>
            <a:ext uri="{FF2B5EF4-FFF2-40B4-BE49-F238E27FC236}">
              <a16:creationId xmlns:a16="http://schemas.microsoft.com/office/drawing/2014/main" id="{CE99F340-1156-45B6-B9A4-D5F51310B30F}"/>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0A8620A1-EE38-4B24-93F0-6B348B310D43}"/>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a:extLst>
            <a:ext uri="{FF2B5EF4-FFF2-40B4-BE49-F238E27FC236}">
              <a16:creationId xmlns:a16="http://schemas.microsoft.com/office/drawing/2014/main" id="{C752F847-A3A8-46AD-AD25-68F46A19BECE}"/>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8" name="直線コネクタ 157">
          <a:extLst>
            <a:ext uri="{FF2B5EF4-FFF2-40B4-BE49-F238E27FC236}">
              <a16:creationId xmlns:a16="http://schemas.microsoft.com/office/drawing/2014/main" id="{8D8CFECE-5894-4FA4-9DC1-00D4F9C5C3D8}"/>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9" name="テキスト ボックス 158">
          <a:extLst>
            <a:ext uri="{FF2B5EF4-FFF2-40B4-BE49-F238E27FC236}">
              <a16:creationId xmlns:a16="http://schemas.microsoft.com/office/drawing/2014/main" id="{BD747AE3-14D7-4EAF-A864-C1D6C63C9877}"/>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0" name="直線コネクタ 159">
          <a:extLst>
            <a:ext uri="{FF2B5EF4-FFF2-40B4-BE49-F238E27FC236}">
              <a16:creationId xmlns:a16="http://schemas.microsoft.com/office/drawing/2014/main" id="{9D2302F4-FA51-47C0-8F99-54548BE1B52C}"/>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1" name="テキスト ボックス 160">
          <a:extLst>
            <a:ext uri="{FF2B5EF4-FFF2-40B4-BE49-F238E27FC236}">
              <a16:creationId xmlns:a16="http://schemas.microsoft.com/office/drawing/2014/main" id="{8CAF378D-6C90-43AC-ADE7-1963DD0802DA}"/>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2" name="直線コネクタ 161">
          <a:extLst>
            <a:ext uri="{FF2B5EF4-FFF2-40B4-BE49-F238E27FC236}">
              <a16:creationId xmlns:a16="http://schemas.microsoft.com/office/drawing/2014/main" id="{63712DE2-F7EE-4177-A745-6B9339CB8905}"/>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3" name="テキスト ボックス 162">
          <a:extLst>
            <a:ext uri="{FF2B5EF4-FFF2-40B4-BE49-F238E27FC236}">
              <a16:creationId xmlns:a16="http://schemas.microsoft.com/office/drawing/2014/main" id="{355E88E6-A723-4712-9701-9C7C0328A36C}"/>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4" name="直線コネクタ 163">
          <a:extLst>
            <a:ext uri="{FF2B5EF4-FFF2-40B4-BE49-F238E27FC236}">
              <a16:creationId xmlns:a16="http://schemas.microsoft.com/office/drawing/2014/main" id="{64126199-1364-40C3-9AD2-5EF453C99CA4}"/>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5" name="テキスト ボックス 164">
          <a:extLst>
            <a:ext uri="{FF2B5EF4-FFF2-40B4-BE49-F238E27FC236}">
              <a16:creationId xmlns:a16="http://schemas.microsoft.com/office/drawing/2014/main" id="{5CE04979-0944-411B-867D-0B850BA43DBE}"/>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6" name="直線コネクタ 165">
          <a:extLst>
            <a:ext uri="{FF2B5EF4-FFF2-40B4-BE49-F238E27FC236}">
              <a16:creationId xmlns:a16="http://schemas.microsoft.com/office/drawing/2014/main" id="{7ACAFAA8-D822-4741-9E36-F95891BC7264}"/>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7" name="テキスト ボックス 166">
          <a:extLst>
            <a:ext uri="{FF2B5EF4-FFF2-40B4-BE49-F238E27FC236}">
              <a16:creationId xmlns:a16="http://schemas.microsoft.com/office/drawing/2014/main" id="{1B91920F-D0E1-4B93-88DC-4A59558AD736}"/>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8" name="直線コネクタ 167">
          <a:extLst>
            <a:ext uri="{FF2B5EF4-FFF2-40B4-BE49-F238E27FC236}">
              <a16:creationId xmlns:a16="http://schemas.microsoft.com/office/drawing/2014/main" id="{5E0492C9-586E-41D6-B616-12C6FE3F498B}"/>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9" name="テキスト ボックス 168">
          <a:extLst>
            <a:ext uri="{FF2B5EF4-FFF2-40B4-BE49-F238E27FC236}">
              <a16:creationId xmlns:a16="http://schemas.microsoft.com/office/drawing/2014/main" id="{2BAA93EE-A85B-449E-8A13-F6FA9CB4CB09}"/>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0" name="【体育館・プール】&#10;有形固定資産減価償却率グラフ枠">
          <a:extLst>
            <a:ext uri="{FF2B5EF4-FFF2-40B4-BE49-F238E27FC236}">
              <a16:creationId xmlns:a16="http://schemas.microsoft.com/office/drawing/2014/main" id="{B6EA60C1-C870-4E5B-9E20-A7D409EF0793}"/>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167640</xdr:rowOff>
    </xdr:from>
    <xdr:to>
      <xdr:col>24</xdr:col>
      <xdr:colOff>62865</xdr:colOff>
      <xdr:row>64</xdr:row>
      <xdr:rowOff>76200</xdr:rowOff>
    </xdr:to>
    <xdr:cxnSp macro="">
      <xdr:nvCxnSpPr>
        <xdr:cNvPr id="171" name="直線コネクタ 170">
          <a:extLst>
            <a:ext uri="{FF2B5EF4-FFF2-40B4-BE49-F238E27FC236}">
              <a16:creationId xmlns:a16="http://schemas.microsoft.com/office/drawing/2014/main" id="{C700393A-09A0-4EC7-8A5B-10D361D49DE6}"/>
            </a:ext>
          </a:extLst>
        </xdr:cNvPr>
        <xdr:cNvCxnSpPr/>
      </xdr:nvCxnSpPr>
      <xdr:spPr>
        <a:xfrm flipV="1">
          <a:off x="4634865" y="9597390"/>
          <a:ext cx="0" cy="14516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2" name="【体育館・プール】&#10;有形固定資産減価償却率最小値テキスト">
          <a:extLst>
            <a:ext uri="{FF2B5EF4-FFF2-40B4-BE49-F238E27FC236}">
              <a16:creationId xmlns:a16="http://schemas.microsoft.com/office/drawing/2014/main" id="{0B9FF65F-3D97-4C25-8A0E-D464618AEDA6}"/>
            </a:ext>
          </a:extLst>
        </xdr:cNvPr>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3" name="直線コネクタ 172">
          <a:extLst>
            <a:ext uri="{FF2B5EF4-FFF2-40B4-BE49-F238E27FC236}">
              <a16:creationId xmlns:a16="http://schemas.microsoft.com/office/drawing/2014/main" id="{91392033-7396-48EE-907B-47F8C8FE9B53}"/>
            </a:ext>
          </a:extLst>
        </xdr:cNvPr>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114317</xdr:rowOff>
    </xdr:from>
    <xdr:ext cx="405111" cy="259045"/>
    <xdr:sp macro="" textlink="">
      <xdr:nvSpPr>
        <xdr:cNvPr id="174" name="【体育館・プール】&#10;有形固定資産減価償却率最大値テキスト">
          <a:extLst>
            <a:ext uri="{FF2B5EF4-FFF2-40B4-BE49-F238E27FC236}">
              <a16:creationId xmlns:a16="http://schemas.microsoft.com/office/drawing/2014/main" id="{F9DBDF45-FB09-434E-9C94-51EB3DA16610}"/>
            </a:ext>
          </a:extLst>
        </xdr:cNvPr>
        <xdr:cNvSpPr txBox="1"/>
      </xdr:nvSpPr>
      <xdr:spPr>
        <a:xfrm>
          <a:off x="4673600" y="9372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167640</xdr:rowOff>
    </xdr:from>
    <xdr:to>
      <xdr:col>24</xdr:col>
      <xdr:colOff>152400</xdr:colOff>
      <xdr:row>55</xdr:row>
      <xdr:rowOff>167640</xdr:rowOff>
    </xdr:to>
    <xdr:cxnSp macro="">
      <xdr:nvCxnSpPr>
        <xdr:cNvPr id="175" name="直線コネクタ 174">
          <a:extLst>
            <a:ext uri="{FF2B5EF4-FFF2-40B4-BE49-F238E27FC236}">
              <a16:creationId xmlns:a16="http://schemas.microsoft.com/office/drawing/2014/main" id="{30041679-2673-481E-A684-AE32C6484BBC}"/>
            </a:ext>
          </a:extLst>
        </xdr:cNvPr>
        <xdr:cNvCxnSpPr/>
      </xdr:nvCxnSpPr>
      <xdr:spPr>
        <a:xfrm>
          <a:off x="4546600" y="95973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70502</xdr:rowOff>
    </xdr:from>
    <xdr:ext cx="405111" cy="259045"/>
    <xdr:sp macro="" textlink="">
      <xdr:nvSpPr>
        <xdr:cNvPr id="176" name="【体育館・プール】&#10;有形固定資産減価償却率平均値テキスト">
          <a:extLst>
            <a:ext uri="{FF2B5EF4-FFF2-40B4-BE49-F238E27FC236}">
              <a16:creationId xmlns:a16="http://schemas.microsoft.com/office/drawing/2014/main" id="{6B62AC6D-48DE-4C97-AF07-DA18490776B8}"/>
            </a:ext>
          </a:extLst>
        </xdr:cNvPr>
        <xdr:cNvSpPr txBox="1"/>
      </xdr:nvSpPr>
      <xdr:spPr>
        <a:xfrm>
          <a:off x="4673600" y="103575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92075</xdr:rowOff>
    </xdr:from>
    <xdr:to>
      <xdr:col>24</xdr:col>
      <xdr:colOff>114300</xdr:colOff>
      <xdr:row>61</xdr:row>
      <xdr:rowOff>22225</xdr:rowOff>
    </xdr:to>
    <xdr:sp macro="" textlink="">
      <xdr:nvSpPr>
        <xdr:cNvPr id="177" name="フローチャート: 判断 176">
          <a:extLst>
            <a:ext uri="{FF2B5EF4-FFF2-40B4-BE49-F238E27FC236}">
              <a16:creationId xmlns:a16="http://schemas.microsoft.com/office/drawing/2014/main" id="{46611519-10FF-4D2E-BEB9-C0C98E009BA2}"/>
            </a:ext>
          </a:extLst>
        </xdr:cNvPr>
        <xdr:cNvSpPr/>
      </xdr:nvSpPr>
      <xdr:spPr>
        <a:xfrm>
          <a:off x="4584700" y="10379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80645</xdr:rowOff>
    </xdr:from>
    <xdr:to>
      <xdr:col>20</xdr:col>
      <xdr:colOff>38100</xdr:colOff>
      <xdr:row>61</xdr:row>
      <xdr:rowOff>10795</xdr:rowOff>
    </xdr:to>
    <xdr:sp macro="" textlink="">
      <xdr:nvSpPr>
        <xdr:cNvPr id="178" name="フローチャート: 判断 177">
          <a:extLst>
            <a:ext uri="{FF2B5EF4-FFF2-40B4-BE49-F238E27FC236}">
              <a16:creationId xmlns:a16="http://schemas.microsoft.com/office/drawing/2014/main" id="{0D4B644C-1D57-4284-BF3D-6ADF44BEA135}"/>
            </a:ext>
          </a:extLst>
        </xdr:cNvPr>
        <xdr:cNvSpPr/>
      </xdr:nvSpPr>
      <xdr:spPr>
        <a:xfrm>
          <a:off x="3746500" y="10367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61595</xdr:rowOff>
    </xdr:from>
    <xdr:to>
      <xdr:col>15</xdr:col>
      <xdr:colOff>101600</xdr:colOff>
      <xdr:row>60</xdr:row>
      <xdr:rowOff>163195</xdr:rowOff>
    </xdr:to>
    <xdr:sp macro="" textlink="">
      <xdr:nvSpPr>
        <xdr:cNvPr id="179" name="フローチャート: 判断 178">
          <a:extLst>
            <a:ext uri="{FF2B5EF4-FFF2-40B4-BE49-F238E27FC236}">
              <a16:creationId xmlns:a16="http://schemas.microsoft.com/office/drawing/2014/main" id="{2C79406C-3825-45D6-94AD-E6D03DC70A91}"/>
            </a:ext>
          </a:extLst>
        </xdr:cNvPr>
        <xdr:cNvSpPr/>
      </xdr:nvSpPr>
      <xdr:spPr>
        <a:xfrm>
          <a:off x="2857500" y="10348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12065</xdr:rowOff>
    </xdr:from>
    <xdr:to>
      <xdr:col>10</xdr:col>
      <xdr:colOff>165100</xdr:colOff>
      <xdr:row>60</xdr:row>
      <xdr:rowOff>113665</xdr:rowOff>
    </xdr:to>
    <xdr:sp macro="" textlink="">
      <xdr:nvSpPr>
        <xdr:cNvPr id="180" name="フローチャート: 判断 179">
          <a:extLst>
            <a:ext uri="{FF2B5EF4-FFF2-40B4-BE49-F238E27FC236}">
              <a16:creationId xmlns:a16="http://schemas.microsoft.com/office/drawing/2014/main" id="{50A785B6-632B-4017-86C9-D5C97C116BED}"/>
            </a:ext>
          </a:extLst>
        </xdr:cNvPr>
        <xdr:cNvSpPr/>
      </xdr:nvSpPr>
      <xdr:spPr>
        <a:xfrm>
          <a:off x="1968500" y="102990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8255</xdr:rowOff>
    </xdr:from>
    <xdr:to>
      <xdr:col>6</xdr:col>
      <xdr:colOff>38100</xdr:colOff>
      <xdr:row>60</xdr:row>
      <xdr:rowOff>109855</xdr:rowOff>
    </xdr:to>
    <xdr:sp macro="" textlink="">
      <xdr:nvSpPr>
        <xdr:cNvPr id="181" name="フローチャート: 判断 180">
          <a:extLst>
            <a:ext uri="{FF2B5EF4-FFF2-40B4-BE49-F238E27FC236}">
              <a16:creationId xmlns:a16="http://schemas.microsoft.com/office/drawing/2014/main" id="{632EAF69-63B6-45EF-8484-05A45E382960}"/>
            </a:ext>
          </a:extLst>
        </xdr:cNvPr>
        <xdr:cNvSpPr/>
      </xdr:nvSpPr>
      <xdr:spPr>
        <a:xfrm>
          <a:off x="1079500" y="10295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BD61D347-9A6A-4008-9334-CDFC553F750A}"/>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BBF19D60-BE62-43F8-9A86-3C7B2C4B9E82}"/>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B63A3413-DE09-4F44-9C5B-E76E8BD7150F}"/>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D28DC475-5C95-4266-8161-A8F32DF31AE6}"/>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5671B53-BF41-4670-A045-42A70D7CEE64}"/>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88265</xdr:rowOff>
    </xdr:from>
    <xdr:to>
      <xdr:col>24</xdr:col>
      <xdr:colOff>114300</xdr:colOff>
      <xdr:row>61</xdr:row>
      <xdr:rowOff>18415</xdr:rowOff>
    </xdr:to>
    <xdr:sp macro="" textlink="">
      <xdr:nvSpPr>
        <xdr:cNvPr id="187" name="楕円 186">
          <a:extLst>
            <a:ext uri="{FF2B5EF4-FFF2-40B4-BE49-F238E27FC236}">
              <a16:creationId xmlns:a16="http://schemas.microsoft.com/office/drawing/2014/main" id="{7DBC2C98-8F00-406F-99E3-0E4B355550E9}"/>
            </a:ext>
          </a:extLst>
        </xdr:cNvPr>
        <xdr:cNvSpPr/>
      </xdr:nvSpPr>
      <xdr:spPr>
        <a:xfrm>
          <a:off x="4584700" y="10375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111142</xdr:rowOff>
    </xdr:from>
    <xdr:ext cx="405111" cy="259045"/>
    <xdr:sp macro="" textlink="">
      <xdr:nvSpPr>
        <xdr:cNvPr id="188" name="【体育館・プール】&#10;有形固定資産減価償却率該当値テキスト">
          <a:extLst>
            <a:ext uri="{FF2B5EF4-FFF2-40B4-BE49-F238E27FC236}">
              <a16:creationId xmlns:a16="http://schemas.microsoft.com/office/drawing/2014/main" id="{0177D2F4-6C5A-49FB-A7DD-28AE0883A822}"/>
            </a:ext>
          </a:extLst>
        </xdr:cNvPr>
        <xdr:cNvSpPr txBox="1"/>
      </xdr:nvSpPr>
      <xdr:spPr>
        <a:xfrm>
          <a:off x="4673600" y="102266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44450</xdr:rowOff>
    </xdr:from>
    <xdr:to>
      <xdr:col>20</xdr:col>
      <xdr:colOff>38100</xdr:colOff>
      <xdr:row>60</xdr:row>
      <xdr:rowOff>146050</xdr:rowOff>
    </xdr:to>
    <xdr:sp macro="" textlink="">
      <xdr:nvSpPr>
        <xdr:cNvPr id="189" name="楕円 188">
          <a:extLst>
            <a:ext uri="{FF2B5EF4-FFF2-40B4-BE49-F238E27FC236}">
              <a16:creationId xmlns:a16="http://schemas.microsoft.com/office/drawing/2014/main" id="{4D84704F-E75E-4C9E-B2BE-13D39591A3B1}"/>
            </a:ext>
          </a:extLst>
        </xdr:cNvPr>
        <xdr:cNvSpPr/>
      </xdr:nvSpPr>
      <xdr:spPr>
        <a:xfrm>
          <a:off x="3746500" y="10331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95250</xdr:rowOff>
    </xdr:from>
    <xdr:to>
      <xdr:col>24</xdr:col>
      <xdr:colOff>63500</xdr:colOff>
      <xdr:row>60</xdr:row>
      <xdr:rowOff>139065</xdr:rowOff>
    </xdr:to>
    <xdr:cxnSp macro="">
      <xdr:nvCxnSpPr>
        <xdr:cNvPr id="190" name="直線コネクタ 189">
          <a:extLst>
            <a:ext uri="{FF2B5EF4-FFF2-40B4-BE49-F238E27FC236}">
              <a16:creationId xmlns:a16="http://schemas.microsoft.com/office/drawing/2014/main" id="{42EB9A6C-34EF-4411-BD89-4F526EE05146}"/>
            </a:ext>
          </a:extLst>
        </xdr:cNvPr>
        <xdr:cNvCxnSpPr/>
      </xdr:nvCxnSpPr>
      <xdr:spPr>
        <a:xfrm>
          <a:off x="3797300" y="10382250"/>
          <a:ext cx="8382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635</xdr:rowOff>
    </xdr:from>
    <xdr:to>
      <xdr:col>15</xdr:col>
      <xdr:colOff>101600</xdr:colOff>
      <xdr:row>60</xdr:row>
      <xdr:rowOff>102235</xdr:rowOff>
    </xdr:to>
    <xdr:sp macro="" textlink="">
      <xdr:nvSpPr>
        <xdr:cNvPr id="191" name="楕円 190">
          <a:extLst>
            <a:ext uri="{FF2B5EF4-FFF2-40B4-BE49-F238E27FC236}">
              <a16:creationId xmlns:a16="http://schemas.microsoft.com/office/drawing/2014/main" id="{17440E53-B9A7-4F21-AA89-5378883A2E9D}"/>
            </a:ext>
          </a:extLst>
        </xdr:cNvPr>
        <xdr:cNvSpPr/>
      </xdr:nvSpPr>
      <xdr:spPr>
        <a:xfrm>
          <a:off x="2857500" y="10287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51435</xdr:rowOff>
    </xdr:from>
    <xdr:to>
      <xdr:col>19</xdr:col>
      <xdr:colOff>177800</xdr:colOff>
      <xdr:row>60</xdr:row>
      <xdr:rowOff>95250</xdr:rowOff>
    </xdr:to>
    <xdr:cxnSp macro="">
      <xdr:nvCxnSpPr>
        <xdr:cNvPr id="192" name="直線コネクタ 191">
          <a:extLst>
            <a:ext uri="{FF2B5EF4-FFF2-40B4-BE49-F238E27FC236}">
              <a16:creationId xmlns:a16="http://schemas.microsoft.com/office/drawing/2014/main" id="{C6281A97-9401-455B-86E2-3172983197BC}"/>
            </a:ext>
          </a:extLst>
        </xdr:cNvPr>
        <xdr:cNvCxnSpPr/>
      </xdr:nvCxnSpPr>
      <xdr:spPr>
        <a:xfrm>
          <a:off x="2908300" y="10338435"/>
          <a:ext cx="8890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128270</xdr:rowOff>
    </xdr:from>
    <xdr:to>
      <xdr:col>10</xdr:col>
      <xdr:colOff>165100</xdr:colOff>
      <xdr:row>60</xdr:row>
      <xdr:rowOff>58420</xdr:rowOff>
    </xdr:to>
    <xdr:sp macro="" textlink="">
      <xdr:nvSpPr>
        <xdr:cNvPr id="193" name="楕円 192">
          <a:extLst>
            <a:ext uri="{FF2B5EF4-FFF2-40B4-BE49-F238E27FC236}">
              <a16:creationId xmlns:a16="http://schemas.microsoft.com/office/drawing/2014/main" id="{70E2B21C-B303-4996-AD34-87C5FF4FB24E}"/>
            </a:ext>
          </a:extLst>
        </xdr:cNvPr>
        <xdr:cNvSpPr/>
      </xdr:nvSpPr>
      <xdr:spPr>
        <a:xfrm>
          <a:off x="1968500" y="10243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7620</xdr:rowOff>
    </xdr:from>
    <xdr:to>
      <xdr:col>15</xdr:col>
      <xdr:colOff>50800</xdr:colOff>
      <xdr:row>60</xdr:row>
      <xdr:rowOff>51435</xdr:rowOff>
    </xdr:to>
    <xdr:cxnSp macro="">
      <xdr:nvCxnSpPr>
        <xdr:cNvPr id="194" name="直線コネクタ 193">
          <a:extLst>
            <a:ext uri="{FF2B5EF4-FFF2-40B4-BE49-F238E27FC236}">
              <a16:creationId xmlns:a16="http://schemas.microsoft.com/office/drawing/2014/main" id="{C393BB43-6F69-40E2-ACD1-4607C1531860}"/>
            </a:ext>
          </a:extLst>
        </xdr:cNvPr>
        <xdr:cNvCxnSpPr/>
      </xdr:nvCxnSpPr>
      <xdr:spPr>
        <a:xfrm>
          <a:off x="2019300" y="10294620"/>
          <a:ext cx="8890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69215</xdr:rowOff>
    </xdr:from>
    <xdr:to>
      <xdr:col>6</xdr:col>
      <xdr:colOff>38100</xdr:colOff>
      <xdr:row>59</xdr:row>
      <xdr:rowOff>170815</xdr:rowOff>
    </xdr:to>
    <xdr:sp macro="" textlink="">
      <xdr:nvSpPr>
        <xdr:cNvPr id="195" name="楕円 194">
          <a:extLst>
            <a:ext uri="{FF2B5EF4-FFF2-40B4-BE49-F238E27FC236}">
              <a16:creationId xmlns:a16="http://schemas.microsoft.com/office/drawing/2014/main" id="{BA2D273D-42EF-4E0E-927F-40EDD671F758}"/>
            </a:ext>
          </a:extLst>
        </xdr:cNvPr>
        <xdr:cNvSpPr/>
      </xdr:nvSpPr>
      <xdr:spPr>
        <a:xfrm>
          <a:off x="1079500" y="10184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120015</xdr:rowOff>
    </xdr:from>
    <xdr:to>
      <xdr:col>10</xdr:col>
      <xdr:colOff>114300</xdr:colOff>
      <xdr:row>60</xdr:row>
      <xdr:rowOff>7620</xdr:rowOff>
    </xdr:to>
    <xdr:cxnSp macro="">
      <xdr:nvCxnSpPr>
        <xdr:cNvPr id="196" name="直線コネクタ 195">
          <a:extLst>
            <a:ext uri="{FF2B5EF4-FFF2-40B4-BE49-F238E27FC236}">
              <a16:creationId xmlns:a16="http://schemas.microsoft.com/office/drawing/2014/main" id="{3F4F1813-A9A2-457A-9C24-E04AE6EE4E23}"/>
            </a:ext>
          </a:extLst>
        </xdr:cNvPr>
        <xdr:cNvCxnSpPr/>
      </xdr:nvCxnSpPr>
      <xdr:spPr>
        <a:xfrm>
          <a:off x="1130300" y="10235565"/>
          <a:ext cx="889000" cy="59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1922</xdr:rowOff>
    </xdr:from>
    <xdr:ext cx="405111" cy="259045"/>
    <xdr:sp macro="" textlink="">
      <xdr:nvSpPr>
        <xdr:cNvPr id="197" name="n_1aveValue【体育館・プール】&#10;有形固定資産減価償却率">
          <a:extLst>
            <a:ext uri="{FF2B5EF4-FFF2-40B4-BE49-F238E27FC236}">
              <a16:creationId xmlns:a16="http://schemas.microsoft.com/office/drawing/2014/main" id="{74468DAD-1A8B-451A-87DC-E53E1ED582C0}"/>
            </a:ext>
          </a:extLst>
        </xdr:cNvPr>
        <xdr:cNvSpPr txBox="1"/>
      </xdr:nvSpPr>
      <xdr:spPr>
        <a:xfrm>
          <a:off x="3582044" y="10460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154322</xdr:rowOff>
    </xdr:from>
    <xdr:ext cx="405111" cy="259045"/>
    <xdr:sp macro="" textlink="">
      <xdr:nvSpPr>
        <xdr:cNvPr id="198" name="n_2aveValue【体育館・プール】&#10;有形固定資産減価償却率">
          <a:extLst>
            <a:ext uri="{FF2B5EF4-FFF2-40B4-BE49-F238E27FC236}">
              <a16:creationId xmlns:a16="http://schemas.microsoft.com/office/drawing/2014/main" id="{DA3E2B73-4600-4503-BF56-62D978EA53D4}"/>
            </a:ext>
          </a:extLst>
        </xdr:cNvPr>
        <xdr:cNvSpPr txBox="1"/>
      </xdr:nvSpPr>
      <xdr:spPr>
        <a:xfrm>
          <a:off x="2705744" y="104413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104792</xdr:rowOff>
    </xdr:from>
    <xdr:ext cx="405111" cy="259045"/>
    <xdr:sp macro="" textlink="">
      <xdr:nvSpPr>
        <xdr:cNvPr id="199" name="n_3aveValue【体育館・プール】&#10;有形固定資産減価償却率">
          <a:extLst>
            <a:ext uri="{FF2B5EF4-FFF2-40B4-BE49-F238E27FC236}">
              <a16:creationId xmlns:a16="http://schemas.microsoft.com/office/drawing/2014/main" id="{8ADA9DB8-F6E1-4C39-8B5B-B5A8554EA83E}"/>
            </a:ext>
          </a:extLst>
        </xdr:cNvPr>
        <xdr:cNvSpPr txBox="1"/>
      </xdr:nvSpPr>
      <xdr:spPr>
        <a:xfrm>
          <a:off x="1816744" y="10391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100982</xdr:rowOff>
    </xdr:from>
    <xdr:ext cx="405111" cy="259045"/>
    <xdr:sp macro="" textlink="">
      <xdr:nvSpPr>
        <xdr:cNvPr id="200" name="n_4aveValue【体育館・プール】&#10;有形固定資産減価償却率">
          <a:extLst>
            <a:ext uri="{FF2B5EF4-FFF2-40B4-BE49-F238E27FC236}">
              <a16:creationId xmlns:a16="http://schemas.microsoft.com/office/drawing/2014/main" id="{484B14DE-CF17-4EB9-A14C-7BE37020609F}"/>
            </a:ext>
          </a:extLst>
        </xdr:cNvPr>
        <xdr:cNvSpPr txBox="1"/>
      </xdr:nvSpPr>
      <xdr:spPr>
        <a:xfrm>
          <a:off x="927744" y="10387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162577</xdr:rowOff>
    </xdr:from>
    <xdr:ext cx="405111" cy="259045"/>
    <xdr:sp macro="" textlink="">
      <xdr:nvSpPr>
        <xdr:cNvPr id="201" name="n_1mainValue【体育館・プール】&#10;有形固定資産減価償却率">
          <a:extLst>
            <a:ext uri="{FF2B5EF4-FFF2-40B4-BE49-F238E27FC236}">
              <a16:creationId xmlns:a16="http://schemas.microsoft.com/office/drawing/2014/main" id="{13C1408B-F8E2-4ECC-9611-C19D7C4D17F8}"/>
            </a:ext>
          </a:extLst>
        </xdr:cNvPr>
        <xdr:cNvSpPr txBox="1"/>
      </xdr:nvSpPr>
      <xdr:spPr>
        <a:xfrm>
          <a:off x="3582044" y="10106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118762</xdr:rowOff>
    </xdr:from>
    <xdr:ext cx="405111" cy="259045"/>
    <xdr:sp macro="" textlink="">
      <xdr:nvSpPr>
        <xdr:cNvPr id="202" name="n_2mainValue【体育館・プール】&#10;有形固定資産減価償却率">
          <a:extLst>
            <a:ext uri="{FF2B5EF4-FFF2-40B4-BE49-F238E27FC236}">
              <a16:creationId xmlns:a16="http://schemas.microsoft.com/office/drawing/2014/main" id="{17194FC6-2124-4577-9473-5A940B756A6F}"/>
            </a:ext>
          </a:extLst>
        </xdr:cNvPr>
        <xdr:cNvSpPr txBox="1"/>
      </xdr:nvSpPr>
      <xdr:spPr>
        <a:xfrm>
          <a:off x="2705744" y="10062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74947</xdr:rowOff>
    </xdr:from>
    <xdr:ext cx="405111" cy="259045"/>
    <xdr:sp macro="" textlink="">
      <xdr:nvSpPr>
        <xdr:cNvPr id="203" name="n_3mainValue【体育館・プール】&#10;有形固定資産減価償却率">
          <a:extLst>
            <a:ext uri="{FF2B5EF4-FFF2-40B4-BE49-F238E27FC236}">
              <a16:creationId xmlns:a16="http://schemas.microsoft.com/office/drawing/2014/main" id="{7D5C53BD-99DF-4B62-B453-C53A33FDB56C}"/>
            </a:ext>
          </a:extLst>
        </xdr:cNvPr>
        <xdr:cNvSpPr txBox="1"/>
      </xdr:nvSpPr>
      <xdr:spPr>
        <a:xfrm>
          <a:off x="1816744" y="10019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15892</xdr:rowOff>
    </xdr:from>
    <xdr:ext cx="405111" cy="259045"/>
    <xdr:sp macro="" textlink="">
      <xdr:nvSpPr>
        <xdr:cNvPr id="204" name="n_4mainValue【体育館・プール】&#10;有形固定資産減価償却率">
          <a:extLst>
            <a:ext uri="{FF2B5EF4-FFF2-40B4-BE49-F238E27FC236}">
              <a16:creationId xmlns:a16="http://schemas.microsoft.com/office/drawing/2014/main" id="{154086C6-0306-4E55-8F46-65D42D473224}"/>
            </a:ext>
          </a:extLst>
        </xdr:cNvPr>
        <xdr:cNvSpPr txBox="1"/>
      </xdr:nvSpPr>
      <xdr:spPr>
        <a:xfrm>
          <a:off x="927744" y="9959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154D6C02-F293-4C46-8A08-7CE5FE9AA5EC}"/>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06A282FE-5FE8-4EF8-8D33-AD1148B7F536}"/>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3B570365-2516-408D-AF43-1EB6DC1EADAE}"/>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6AF36D31-DA6F-4CA0-A36F-2847291B94C8}"/>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BED44C7E-0C4B-4E9F-9473-85E0E71E4D59}"/>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BC2BEC42-5318-43E7-AA3D-1F4CE6ED8749}"/>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4224EC8E-B198-4647-A42E-5118C785B1C5}"/>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B5FC3AE7-1C27-40BB-9552-E9B84E2139DB}"/>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2207AAB2-EE7A-4DD5-B3F0-557F34C1D86F}"/>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8FD660B0-56B2-4C20-9071-563EEA6562EC}"/>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5" name="直線コネクタ 214">
          <a:extLst>
            <a:ext uri="{FF2B5EF4-FFF2-40B4-BE49-F238E27FC236}">
              <a16:creationId xmlns:a16="http://schemas.microsoft.com/office/drawing/2014/main" id="{CBCE6CB9-2DD4-425E-9C48-6247000A8EBC}"/>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6" name="テキスト ボックス 215">
          <a:extLst>
            <a:ext uri="{FF2B5EF4-FFF2-40B4-BE49-F238E27FC236}">
              <a16:creationId xmlns:a16="http://schemas.microsoft.com/office/drawing/2014/main" id="{F5F97CB3-0D1A-4C20-81D4-51E8510DB7CB}"/>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7" name="直線コネクタ 216">
          <a:extLst>
            <a:ext uri="{FF2B5EF4-FFF2-40B4-BE49-F238E27FC236}">
              <a16:creationId xmlns:a16="http://schemas.microsoft.com/office/drawing/2014/main" id="{2519E6C4-A86F-40F0-83D6-66FC0957113C}"/>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18" name="テキスト ボックス 217">
          <a:extLst>
            <a:ext uri="{FF2B5EF4-FFF2-40B4-BE49-F238E27FC236}">
              <a16:creationId xmlns:a16="http://schemas.microsoft.com/office/drawing/2014/main" id="{3611A62E-7EC6-493D-A39A-6446E655B0FF}"/>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9" name="直線コネクタ 218">
          <a:extLst>
            <a:ext uri="{FF2B5EF4-FFF2-40B4-BE49-F238E27FC236}">
              <a16:creationId xmlns:a16="http://schemas.microsoft.com/office/drawing/2014/main" id="{3A5B043E-9B01-4F0F-B7FD-385EDBF2AB9A}"/>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0" name="テキスト ボックス 219">
          <a:extLst>
            <a:ext uri="{FF2B5EF4-FFF2-40B4-BE49-F238E27FC236}">
              <a16:creationId xmlns:a16="http://schemas.microsoft.com/office/drawing/2014/main" id="{29B122B9-A22C-4919-8800-6D3B6348C106}"/>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1" name="直線コネクタ 220">
          <a:extLst>
            <a:ext uri="{FF2B5EF4-FFF2-40B4-BE49-F238E27FC236}">
              <a16:creationId xmlns:a16="http://schemas.microsoft.com/office/drawing/2014/main" id="{8F0EF68E-4DD6-4B11-BE39-7170FABA7C91}"/>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2" name="テキスト ボックス 221">
          <a:extLst>
            <a:ext uri="{FF2B5EF4-FFF2-40B4-BE49-F238E27FC236}">
              <a16:creationId xmlns:a16="http://schemas.microsoft.com/office/drawing/2014/main" id="{027D31FD-8CD1-4913-AD8A-501C81A687D1}"/>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3" name="直線コネクタ 222">
          <a:extLst>
            <a:ext uri="{FF2B5EF4-FFF2-40B4-BE49-F238E27FC236}">
              <a16:creationId xmlns:a16="http://schemas.microsoft.com/office/drawing/2014/main" id="{3F394400-C293-4537-9242-04375D5C40F2}"/>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4" name="テキスト ボックス 223">
          <a:extLst>
            <a:ext uri="{FF2B5EF4-FFF2-40B4-BE49-F238E27FC236}">
              <a16:creationId xmlns:a16="http://schemas.microsoft.com/office/drawing/2014/main" id="{EB3A7543-FFD5-47E6-B88C-772306E03684}"/>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a:extLst>
            <a:ext uri="{FF2B5EF4-FFF2-40B4-BE49-F238E27FC236}">
              <a16:creationId xmlns:a16="http://schemas.microsoft.com/office/drawing/2014/main" id="{CC20D888-1404-451A-8CE1-5976D7CE4D11}"/>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6" name="テキスト ボックス 225">
          <a:extLst>
            <a:ext uri="{FF2B5EF4-FFF2-40B4-BE49-F238E27FC236}">
              <a16:creationId xmlns:a16="http://schemas.microsoft.com/office/drawing/2014/main" id="{968DC11E-4A92-4D44-97AF-5AA75E77C1F0}"/>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7" name="【体育館・プール】&#10;一人当たり面積グラフ枠">
          <a:extLst>
            <a:ext uri="{FF2B5EF4-FFF2-40B4-BE49-F238E27FC236}">
              <a16:creationId xmlns:a16="http://schemas.microsoft.com/office/drawing/2014/main" id="{31454D7C-3BE1-4808-A25A-C770C690624A}"/>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125349</xdr:rowOff>
    </xdr:from>
    <xdr:to>
      <xdr:col>54</xdr:col>
      <xdr:colOff>189865</xdr:colOff>
      <xdr:row>64</xdr:row>
      <xdr:rowOff>75819</xdr:rowOff>
    </xdr:to>
    <xdr:cxnSp macro="">
      <xdr:nvCxnSpPr>
        <xdr:cNvPr id="228" name="直線コネクタ 227">
          <a:extLst>
            <a:ext uri="{FF2B5EF4-FFF2-40B4-BE49-F238E27FC236}">
              <a16:creationId xmlns:a16="http://schemas.microsoft.com/office/drawing/2014/main" id="{835EF72F-23B4-4432-951B-A210CE7B9B68}"/>
            </a:ext>
          </a:extLst>
        </xdr:cNvPr>
        <xdr:cNvCxnSpPr/>
      </xdr:nvCxnSpPr>
      <xdr:spPr>
        <a:xfrm flipV="1">
          <a:off x="10476865" y="9726549"/>
          <a:ext cx="0" cy="13220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79646</xdr:rowOff>
    </xdr:from>
    <xdr:ext cx="469744" cy="259045"/>
    <xdr:sp macro="" textlink="">
      <xdr:nvSpPr>
        <xdr:cNvPr id="229" name="【体育館・プール】&#10;一人当たり面積最小値テキスト">
          <a:extLst>
            <a:ext uri="{FF2B5EF4-FFF2-40B4-BE49-F238E27FC236}">
              <a16:creationId xmlns:a16="http://schemas.microsoft.com/office/drawing/2014/main" id="{5CF28992-E997-4772-8975-0394A8698936}"/>
            </a:ext>
          </a:extLst>
        </xdr:cNvPr>
        <xdr:cNvSpPr txBox="1"/>
      </xdr:nvSpPr>
      <xdr:spPr>
        <a:xfrm>
          <a:off x="10515600" y="110524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75819</xdr:rowOff>
    </xdr:from>
    <xdr:to>
      <xdr:col>55</xdr:col>
      <xdr:colOff>88900</xdr:colOff>
      <xdr:row>64</xdr:row>
      <xdr:rowOff>75819</xdr:rowOff>
    </xdr:to>
    <xdr:cxnSp macro="">
      <xdr:nvCxnSpPr>
        <xdr:cNvPr id="230" name="直線コネクタ 229">
          <a:extLst>
            <a:ext uri="{FF2B5EF4-FFF2-40B4-BE49-F238E27FC236}">
              <a16:creationId xmlns:a16="http://schemas.microsoft.com/office/drawing/2014/main" id="{6E9E2FE5-0B7F-4631-A154-308871AD7403}"/>
            </a:ext>
          </a:extLst>
        </xdr:cNvPr>
        <xdr:cNvCxnSpPr/>
      </xdr:nvCxnSpPr>
      <xdr:spPr>
        <a:xfrm>
          <a:off x="10388600" y="110486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72026</xdr:rowOff>
    </xdr:from>
    <xdr:ext cx="469744" cy="259045"/>
    <xdr:sp macro="" textlink="">
      <xdr:nvSpPr>
        <xdr:cNvPr id="231" name="【体育館・プール】&#10;一人当たり面積最大値テキスト">
          <a:extLst>
            <a:ext uri="{FF2B5EF4-FFF2-40B4-BE49-F238E27FC236}">
              <a16:creationId xmlns:a16="http://schemas.microsoft.com/office/drawing/2014/main" id="{F8A457A5-90C9-4A68-ABE7-C7950A4FD90E}"/>
            </a:ext>
          </a:extLst>
        </xdr:cNvPr>
        <xdr:cNvSpPr txBox="1"/>
      </xdr:nvSpPr>
      <xdr:spPr>
        <a:xfrm>
          <a:off x="10515600" y="95017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125349</xdr:rowOff>
    </xdr:from>
    <xdr:to>
      <xdr:col>55</xdr:col>
      <xdr:colOff>88900</xdr:colOff>
      <xdr:row>56</xdr:row>
      <xdr:rowOff>125349</xdr:rowOff>
    </xdr:to>
    <xdr:cxnSp macro="">
      <xdr:nvCxnSpPr>
        <xdr:cNvPr id="232" name="直線コネクタ 231">
          <a:extLst>
            <a:ext uri="{FF2B5EF4-FFF2-40B4-BE49-F238E27FC236}">
              <a16:creationId xmlns:a16="http://schemas.microsoft.com/office/drawing/2014/main" id="{6406B5A8-D3A1-4336-9B6B-1BDC25FDA52C}"/>
            </a:ext>
          </a:extLst>
        </xdr:cNvPr>
        <xdr:cNvCxnSpPr/>
      </xdr:nvCxnSpPr>
      <xdr:spPr>
        <a:xfrm>
          <a:off x="10388600" y="97265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12590</xdr:rowOff>
    </xdr:from>
    <xdr:ext cx="469744" cy="259045"/>
    <xdr:sp macro="" textlink="">
      <xdr:nvSpPr>
        <xdr:cNvPr id="233" name="【体育館・プール】&#10;一人当たり面積平均値テキスト">
          <a:extLst>
            <a:ext uri="{FF2B5EF4-FFF2-40B4-BE49-F238E27FC236}">
              <a16:creationId xmlns:a16="http://schemas.microsoft.com/office/drawing/2014/main" id="{B4BFAE07-F883-4B7D-A5AB-B8AE308BD3AF}"/>
            </a:ext>
          </a:extLst>
        </xdr:cNvPr>
        <xdr:cNvSpPr txBox="1"/>
      </xdr:nvSpPr>
      <xdr:spPr>
        <a:xfrm>
          <a:off x="10515600" y="1081394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34163</xdr:rowOff>
    </xdr:from>
    <xdr:to>
      <xdr:col>55</xdr:col>
      <xdr:colOff>50800</xdr:colOff>
      <xdr:row>63</xdr:row>
      <xdr:rowOff>135763</xdr:rowOff>
    </xdr:to>
    <xdr:sp macro="" textlink="">
      <xdr:nvSpPr>
        <xdr:cNvPr id="234" name="フローチャート: 判断 233">
          <a:extLst>
            <a:ext uri="{FF2B5EF4-FFF2-40B4-BE49-F238E27FC236}">
              <a16:creationId xmlns:a16="http://schemas.microsoft.com/office/drawing/2014/main" id="{3A958DF0-F5B6-432B-8142-0E06CFF37C62}"/>
            </a:ext>
          </a:extLst>
        </xdr:cNvPr>
        <xdr:cNvSpPr/>
      </xdr:nvSpPr>
      <xdr:spPr>
        <a:xfrm>
          <a:off x="10426700" y="10835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36449</xdr:rowOff>
    </xdr:from>
    <xdr:to>
      <xdr:col>50</xdr:col>
      <xdr:colOff>165100</xdr:colOff>
      <xdr:row>63</xdr:row>
      <xdr:rowOff>138049</xdr:rowOff>
    </xdr:to>
    <xdr:sp macro="" textlink="">
      <xdr:nvSpPr>
        <xdr:cNvPr id="235" name="フローチャート: 判断 234">
          <a:extLst>
            <a:ext uri="{FF2B5EF4-FFF2-40B4-BE49-F238E27FC236}">
              <a16:creationId xmlns:a16="http://schemas.microsoft.com/office/drawing/2014/main" id="{2482593D-921A-486C-8AFB-301BFE01928F}"/>
            </a:ext>
          </a:extLst>
        </xdr:cNvPr>
        <xdr:cNvSpPr/>
      </xdr:nvSpPr>
      <xdr:spPr>
        <a:xfrm>
          <a:off x="9588500" y="10837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39116</xdr:rowOff>
    </xdr:from>
    <xdr:to>
      <xdr:col>46</xdr:col>
      <xdr:colOff>38100</xdr:colOff>
      <xdr:row>63</xdr:row>
      <xdr:rowOff>140716</xdr:rowOff>
    </xdr:to>
    <xdr:sp macro="" textlink="">
      <xdr:nvSpPr>
        <xdr:cNvPr id="236" name="フローチャート: 判断 235">
          <a:extLst>
            <a:ext uri="{FF2B5EF4-FFF2-40B4-BE49-F238E27FC236}">
              <a16:creationId xmlns:a16="http://schemas.microsoft.com/office/drawing/2014/main" id="{3A8C4E6B-37CE-44DF-BACF-41205326678E}"/>
            </a:ext>
          </a:extLst>
        </xdr:cNvPr>
        <xdr:cNvSpPr/>
      </xdr:nvSpPr>
      <xdr:spPr>
        <a:xfrm>
          <a:off x="8699500" y="10840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44069</xdr:rowOff>
    </xdr:from>
    <xdr:to>
      <xdr:col>41</xdr:col>
      <xdr:colOff>101600</xdr:colOff>
      <xdr:row>63</xdr:row>
      <xdr:rowOff>145669</xdr:rowOff>
    </xdr:to>
    <xdr:sp macro="" textlink="">
      <xdr:nvSpPr>
        <xdr:cNvPr id="237" name="フローチャート: 判断 236">
          <a:extLst>
            <a:ext uri="{FF2B5EF4-FFF2-40B4-BE49-F238E27FC236}">
              <a16:creationId xmlns:a16="http://schemas.microsoft.com/office/drawing/2014/main" id="{65F3E38F-CEB0-4FCD-8E30-A834A7500244}"/>
            </a:ext>
          </a:extLst>
        </xdr:cNvPr>
        <xdr:cNvSpPr/>
      </xdr:nvSpPr>
      <xdr:spPr>
        <a:xfrm>
          <a:off x="7810500" y="10845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53594</xdr:rowOff>
    </xdr:from>
    <xdr:to>
      <xdr:col>36</xdr:col>
      <xdr:colOff>165100</xdr:colOff>
      <xdr:row>63</xdr:row>
      <xdr:rowOff>155194</xdr:rowOff>
    </xdr:to>
    <xdr:sp macro="" textlink="">
      <xdr:nvSpPr>
        <xdr:cNvPr id="238" name="フローチャート: 判断 237">
          <a:extLst>
            <a:ext uri="{FF2B5EF4-FFF2-40B4-BE49-F238E27FC236}">
              <a16:creationId xmlns:a16="http://schemas.microsoft.com/office/drawing/2014/main" id="{2FEE0408-3A61-4388-8C4E-59E8CDF653BF}"/>
            </a:ext>
          </a:extLst>
        </xdr:cNvPr>
        <xdr:cNvSpPr/>
      </xdr:nvSpPr>
      <xdr:spPr>
        <a:xfrm>
          <a:off x="6921500" y="10854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12E031D7-352D-4601-B59F-D8B3F92C3157}"/>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94FF81A3-7876-4E00-97BD-62998F0494FD}"/>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9259677C-68F9-4C76-8F1F-42F8FC3E96D4}"/>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0A604281-0EC4-47AE-9FB0-E16742682D2F}"/>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1017C0BA-F84A-408B-B757-E83272D5C817}"/>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53213</xdr:rowOff>
    </xdr:from>
    <xdr:to>
      <xdr:col>55</xdr:col>
      <xdr:colOff>50800</xdr:colOff>
      <xdr:row>62</xdr:row>
      <xdr:rowOff>154813</xdr:rowOff>
    </xdr:to>
    <xdr:sp macro="" textlink="">
      <xdr:nvSpPr>
        <xdr:cNvPr id="244" name="楕円 243">
          <a:extLst>
            <a:ext uri="{FF2B5EF4-FFF2-40B4-BE49-F238E27FC236}">
              <a16:creationId xmlns:a16="http://schemas.microsoft.com/office/drawing/2014/main" id="{51820A3F-5CB7-4F33-B29C-4A6259EF94B7}"/>
            </a:ext>
          </a:extLst>
        </xdr:cNvPr>
        <xdr:cNvSpPr/>
      </xdr:nvSpPr>
      <xdr:spPr>
        <a:xfrm>
          <a:off x="10426700" y="10683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76090</xdr:rowOff>
    </xdr:from>
    <xdr:ext cx="469744" cy="259045"/>
    <xdr:sp macro="" textlink="">
      <xdr:nvSpPr>
        <xdr:cNvPr id="245" name="【体育館・プール】&#10;一人当たり面積該当値テキスト">
          <a:extLst>
            <a:ext uri="{FF2B5EF4-FFF2-40B4-BE49-F238E27FC236}">
              <a16:creationId xmlns:a16="http://schemas.microsoft.com/office/drawing/2014/main" id="{08989A85-369C-4C37-BA7B-CA395350CFC9}"/>
            </a:ext>
          </a:extLst>
        </xdr:cNvPr>
        <xdr:cNvSpPr txBox="1"/>
      </xdr:nvSpPr>
      <xdr:spPr>
        <a:xfrm>
          <a:off x="10515600" y="105345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62357</xdr:rowOff>
    </xdr:from>
    <xdr:to>
      <xdr:col>50</xdr:col>
      <xdr:colOff>165100</xdr:colOff>
      <xdr:row>62</xdr:row>
      <xdr:rowOff>163957</xdr:rowOff>
    </xdr:to>
    <xdr:sp macro="" textlink="">
      <xdr:nvSpPr>
        <xdr:cNvPr id="246" name="楕円 245">
          <a:extLst>
            <a:ext uri="{FF2B5EF4-FFF2-40B4-BE49-F238E27FC236}">
              <a16:creationId xmlns:a16="http://schemas.microsoft.com/office/drawing/2014/main" id="{2D66D126-D46B-4BCE-AEC2-B9A9C6C57D63}"/>
            </a:ext>
          </a:extLst>
        </xdr:cNvPr>
        <xdr:cNvSpPr/>
      </xdr:nvSpPr>
      <xdr:spPr>
        <a:xfrm>
          <a:off x="9588500" y="10692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104013</xdr:rowOff>
    </xdr:from>
    <xdr:to>
      <xdr:col>55</xdr:col>
      <xdr:colOff>0</xdr:colOff>
      <xdr:row>62</xdr:row>
      <xdr:rowOff>113157</xdr:rowOff>
    </xdr:to>
    <xdr:cxnSp macro="">
      <xdr:nvCxnSpPr>
        <xdr:cNvPr id="247" name="直線コネクタ 246">
          <a:extLst>
            <a:ext uri="{FF2B5EF4-FFF2-40B4-BE49-F238E27FC236}">
              <a16:creationId xmlns:a16="http://schemas.microsoft.com/office/drawing/2014/main" id="{23055681-1730-44E7-B97E-01FC7AAF8A2E}"/>
            </a:ext>
          </a:extLst>
        </xdr:cNvPr>
        <xdr:cNvCxnSpPr/>
      </xdr:nvCxnSpPr>
      <xdr:spPr>
        <a:xfrm flipV="1">
          <a:off x="9639300" y="10733913"/>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71120</xdr:rowOff>
    </xdr:from>
    <xdr:to>
      <xdr:col>46</xdr:col>
      <xdr:colOff>38100</xdr:colOff>
      <xdr:row>63</xdr:row>
      <xdr:rowOff>1270</xdr:rowOff>
    </xdr:to>
    <xdr:sp macro="" textlink="">
      <xdr:nvSpPr>
        <xdr:cNvPr id="248" name="楕円 247">
          <a:extLst>
            <a:ext uri="{FF2B5EF4-FFF2-40B4-BE49-F238E27FC236}">
              <a16:creationId xmlns:a16="http://schemas.microsoft.com/office/drawing/2014/main" id="{0A8E8881-3759-4C7C-8FEC-383D810CB4D3}"/>
            </a:ext>
          </a:extLst>
        </xdr:cNvPr>
        <xdr:cNvSpPr/>
      </xdr:nvSpPr>
      <xdr:spPr>
        <a:xfrm>
          <a:off x="8699500" y="10701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113157</xdr:rowOff>
    </xdr:from>
    <xdr:to>
      <xdr:col>50</xdr:col>
      <xdr:colOff>114300</xdr:colOff>
      <xdr:row>62</xdr:row>
      <xdr:rowOff>121920</xdr:rowOff>
    </xdr:to>
    <xdr:cxnSp macro="">
      <xdr:nvCxnSpPr>
        <xdr:cNvPr id="249" name="直線コネクタ 248">
          <a:extLst>
            <a:ext uri="{FF2B5EF4-FFF2-40B4-BE49-F238E27FC236}">
              <a16:creationId xmlns:a16="http://schemas.microsoft.com/office/drawing/2014/main" id="{2DBE3EC0-F2A5-4D05-8072-88A0FC087EEE}"/>
            </a:ext>
          </a:extLst>
        </xdr:cNvPr>
        <xdr:cNvCxnSpPr/>
      </xdr:nvCxnSpPr>
      <xdr:spPr>
        <a:xfrm flipV="1">
          <a:off x="8750300" y="10743057"/>
          <a:ext cx="889000" cy="8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78359</xdr:rowOff>
    </xdr:from>
    <xdr:to>
      <xdr:col>41</xdr:col>
      <xdr:colOff>101600</xdr:colOff>
      <xdr:row>63</xdr:row>
      <xdr:rowOff>8509</xdr:rowOff>
    </xdr:to>
    <xdr:sp macro="" textlink="">
      <xdr:nvSpPr>
        <xdr:cNvPr id="250" name="楕円 249">
          <a:extLst>
            <a:ext uri="{FF2B5EF4-FFF2-40B4-BE49-F238E27FC236}">
              <a16:creationId xmlns:a16="http://schemas.microsoft.com/office/drawing/2014/main" id="{D7473C50-A26D-46BD-A61D-E5902312BDF0}"/>
            </a:ext>
          </a:extLst>
        </xdr:cNvPr>
        <xdr:cNvSpPr/>
      </xdr:nvSpPr>
      <xdr:spPr>
        <a:xfrm>
          <a:off x="7810500" y="107082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121920</xdr:rowOff>
    </xdr:from>
    <xdr:to>
      <xdr:col>45</xdr:col>
      <xdr:colOff>177800</xdr:colOff>
      <xdr:row>62</xdr:row>
      <xdr:rowOff>129159</xdr:rowOff>
    </xdr:to>
    <xdr:cxnSp macro="">
      <xdr:nvCxnSpPr>
        <xdr:cNvPr id="251" name="直線コネクタ 250">
          <a:extLst>
            <a:ext uri="{FF2B5EF4-FFF2-40B4-BE49-F238E27FC236}">
              <a16:creationId xmlns:a16="http://schemas.microsoft.com/office/drawing/2014/main" id="{23AC29A6-443F-4091-B68F-75B22C7BDCF4}"/>
            </a:ext>
          </a:extLst>
        </xdr:cNvPr>
        <xdr:cNvCxnSpPr/>
      </xdr:nvCxnSpPr>
      <xdr:spPr>
        <a:xfrm flipV="1">
          <a:off x="7861300" y="10751820"/>
          <a:ext cx="889000" cy="7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106172</xdr:rowOff>
    </xdr:from>
    <xdr:to>
      <xdr:col>36</xdr:col>
      <xdr:colOff>165100</xdr:colOff>
      <xdr:row>63</xdr:row>
      <xdr:rowOff>36322</xdr:rowOff>
    </xdr:to>
    <xdr:sp macro="" textlink="">
      <xdr:nvSpPr>
        <xdr:cNvPr id="252" name="楕円 251">
          <a:extLst>
            <a:ext uri="{FF2B5EF4-FFF2-40B4-BE49-F238E27FC236}">
              <a16:creationId xmlns:a16="http://schemas.microsoft.com/office/drawing/2014/main" id="{E767EAFA-8A45-4172-ACA7-0946DF81AAA7}"/>
            </a:ext>
          </a:extLst>
        </xdr:cNvPr>
        <xdr:cNvSpPr/>
      </xdr:nvSpPr>
      <xdr:spPr>
        <a:xfrm>
          <a:off x="6921500" y="10736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129159</xdr:rowOff>
    </xdr:from>
    <xdr:to>
      <xdr:col>41</xdr:col>
      <xdr:colOff>50800</xdr:colOff>
      <xdr:row>62</xdr:row>
      <xdr:rowOff>156972</xdr:rowOff>
    </xdr:to>
    <xdr:cxnSp macro="">
      <xdr:nvCxnSpPr>
        <xdr:cNvPr id="253" name="直線コネクタ 252">
          <a:extLst>
            <a:ext uri="{FF2B5EF4-FFF2-40B4-BE49-F238E27FC236}">
              <a16:creationId xmlns:a16="http://schemas.microsoft.com/office/drawing/2014/main" id="{E8A5856B-A0CB-4423-997B-03D30CBD5AFE}"/>
            </a:ext>
          </a:extLst>
        </xdr:cNvPr>
        <xdr:cNvCxnSpPr/>
      </xdr:nvCxnSpPr>
      <xdr:spPr>
        <a:xfrm flipV="1">
          <a:off x="6972300" y="10759059"/>
          <a:ext cx="889000" cy="278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63</xdr:row>
      <xdr:rowOff>129176</xdr:rowOff>
    </xdr:from>
    <xdr:ext cx="469744" cy="259045"/>
    <xdr:sp macro="" textlink="">
      <xdr:nvSpPr>
        <xdr:cNvPr id="254" name="n_1aveValue【体育館・プール】&#10;一人当たり面積">
          <a:extLst>
            <a:ext uri="{FF2B5EF4-FFF2-40B4-BE49-F238E27FC236}">
              <a16:creationId xmlns:a16="http://schemas.microsoft.com/office/drawing/2014/main" id="{D8D5EA65-B376-417A-9B7B-96CED348DDF6}"/>
            </a:ext>
          </a:extLst>
        </xdr:cNvPr>
        <xdr:cNvSpPr txBox="1"/>
      </xdr:nvSpPr>
      <xdr:spPr>
        <a:xfrm>
          <a:off x="9391727" y="109305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131843</xdr:rowOff>
    </xdr:from>
    <xdr:ext cx="469744" cy="259045"/>
    <xdr:sp macro="" textlink="">
      <xdr:nvSpPr>
        <xdr:cNvPr id="255" name="n_2aveValue【体育館・プール】&#10;一人当たり面積">
          <a:extLst>
            <a:ext uri="{FF2B5EF4-FFF2-40B4-BE49-F238E27FC236}">
              <a16:creationId xmlns:a16="http://schemas.microsoft.com/office/drawing/2014/main" id="{3B57D86E-BD48-4BD6-B9E5-2130A4B37EA5}"/>
            </a:ext>
          </a:extLst>
        </xdr:cNvPr>
        <xdr:cNvSpPr txBox="1"/>
      </xdr:nvSpPr>
      <xdr:spPr>
        <a:xfrm>
          <a:off x="8515427" y="10933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136796</xdr:rowOff>
    </xdr:from>
    <xdr:ext cx="469744" cy="259045"/>
    <xdr:sp macro="" textlink="">
      <xdr:nvSpPr>
        <xdr:cNvPr id="256" name="n_3aveValue【体育館・プール】&#10;一人当たり面積">
          <a:extLst>
            <a:ext uri="{FF2B5EF4-FFF2-40B4-BE49-F238E27FC236}">
              <a16:creationId xmlns:a16="http://schemas.microsoft.com/office/drawing/2014/main" id="{186E58F7-27BC-4921-AB08-7B6B3035B32A}"/>
            </a:ext>
          </a:extLst>
        </xdr:cNvPr>
        <xdr:cNvSpPr txBox="1"/>
      </xdr:nvSpPr>
      <xdr:spPr>
        <a:xfrm>
          <a:off x="7626427" y="109381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146321</xdr:rowOff>
    </xdr:from>
    <xdr:ext cx="469744" cy="259045"/>
    <xdr:sp macro="" textlink="">
      <xdr:nvSpPr>
        <xdr:cNvPr id="257" name="n_4aveValue【体育館・プール】&#10;一人当たり面積">
          <a:extLst>
            <a:ext uri="{FF2B5EF4-FFF2-40B4-BE49-F238E27FC236}">
              <a16:creationId xmlns:a16="http://schemas.microsoft.com/office/drawing/2014/main" id="{8B0C2B69-AC68-44A1-BC23-BA133CB86658}"/>
            </a:ext>
          </a:extLst>
        </xdr:cNvPr>
        <xdr:cNvSpPr txBox="1"/>
      </xdr:nvSpPr>
      <xdr:spPr>
        <a:xfrm>
          <a:off x="6737427" y="109476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61</xdr:row>
      <xdr:rowOff>9034</xdr:rowOff>
    </xdr:from>
    <xdr:ext cx="469744" cy="259045"/>
    <xdr:sp macro="" textlink="">
      <xdr:nvSpPr>
        <xdr:cNvPr id="258" name="n_1mainValue【体育館・プール】&#10;一人当たり面積">
          <a:extLst>
            <a:ext uri="{FF2B5EF4-FFF2-40B4-BE49-F238E27FC236}">
              <a16:creationId xmlns:a16="http://schemas.microsoft.com/office/drawing/2014/main" id="{A265C19D-5340-4C67-9B57-78F30918E89E}"/>
            </a:ext>
          </a:extLst>
        </xdr:cNvPr>
        <xdr:cNvSpPr txBox="1"/>
      </xdr:nvSpPr>
      <xdr:spPr>
        <a:xfrm>
          <a:off x="9391727" y="10467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17797</xdr:rowOff>
    </xdr:from>
    <xdr:ext cx="469744" cy="259045"/>
    <xdr:sp macro="" textlink="">
      <xdr:nvSpPr>
        <xdr:cNvPr id="259" name="n_2mainValue【体育館・プール】&#10;一人当たり面積">
          <a:extLst>
            <a:ext uri="{FF2B5EF4-FFF2-40B4-BE49-F238E27FC236}">
              <a16:creationId xmlns:a16="http://schemas.microsoft.com/office/drawing/2014/main" id="{AD0BA9F7-B358-4ADC-A54A-61E505734CA0}"/>
            </a:ext>
          </a:extLst>
        </xdr:cNvPr>
        <xdr:cNvSpPr txBox="1"/>
      </xdr:nvSpPr>
      <xdr:spPr>
        <a:xfrm>
          <a:off x="8515427" y="10476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25036</xdr:rowOff>
    </xdr:from>
    <xdr:ext cx="469744" cy="259045"/>
    <xdr:sp macro="" textlink="">
      <xdr:nvSpPr>
        <xdr:cNvPr id="260" name="n_3mainValue【体育館・プール】&#10;一人当たり面積">
          <a:extLst>
            <a:ext uri="{FF2B5EF4-FFF2-40B4-BE49-F238E27FC236}">
              <a16:creationId xmlns:a16="http://schemas.microsoft.com/office/drawing/2014/main" id="{13DA42C8-CEAC-4F13-8E6B-CCF18C194797}"/>
            </a:ext>
          </a:extLst>
        </xdr:cNvPr>
        <xdr:cNvSpPr txBox="1"/>
      </xdr:nvSpPr>
      <xdr:spPr>
        <a:xfrm>
          <a:off x="7626427" y="104834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52849</xdr:rowOff>
    </xdr:from>
    <xdr:ext cx="469744" cy="259045"/>
    <xdr:sp macro="" textlink="">
      <xdr:nvSpPr>
        <xdr:cNvPr id="261" name="n_4mainValue【体育館・プール】&#10;一人当たり面積">
          <a:extLst>
            <a:ext uri="{FF2B5EF4-FFF2-40B4-BE49-F238E27FC236}">
              <a16:creationId xmlns:a16="http://schemas.microsoft.com/office/drawing/2014/main" id="{B79584B6-A14A-492C-9FA9-A53AF7B02C02}"/>
            </a:ext>
          </a:extLst>
        </xdr:cNvPr>
        <xdr:cNvSpPr txBox="1"/>
      </xdr:nvSpPr>
      <xdr:spPr>
        <a:xfrm>
          <a:off x="6737427" y="105112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2" name="正方形/長方形 261">
          <a:extLst>
            <a:ext uri="{FF2B5EF4-FFF2-40B4-BE49-F238E27FC236}">
              <a16:creationId xmlns:a16="http://schemas.microsoft.com/office/drawing/2014/main" id="{7217A791-8508-409C-B112-AD509183B0C3}"/>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3" name="正方形/長方形 262">
          <a:extLst>
            <a:ext uri="{FF2B5EF4-FFF2-40B4-BE49-F238E27FC236}">
              <a16:creationId xmlns:a16="http://schemas.microsoft.com/office/drawing/2014/main" id="{2E451D24-E346-447D-B435-4D102F5A4ACB}"/>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4" name="正方形/長方形 263">
          <a:extLst>
            <a:ext uri="{FF2B5EF4-FFF2-40B4-BE49-F238E27FC236}">
              <a16:creationId xmlns:a16="http://schemas.microsoft.com/office/drawing/2014/main" id="{E3AEACCF-83C5-404C-9FD3-BE8D0EE48522}"/>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5" name="正方形/長方形 264">
          <a:extLst>
            <a:ext uri="{FF2B5EF4-FFF2-40B4-BE49-F238E27FC236}">
              <a16:creationId xmlns:a16="http://schemas.microsoft.com/office/drawing/2014/main" id="{5CBE7227-40AE-4839-B174-741216384562}"/>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6" name="正方形/長方形 265">
          <a:extLst>
            <a:ext uri="{FF2B5EF4-FFF2-40B4-BE49-F238E27FC236}">
              <a16:creationId xmlns:a16="http://schemas.microsoft.com/office/drawing/2014/main" id="{5BC08B8F-DEA3-4D29-B6D1-CFB9FB720D78}"/>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7" name="正方形/長方形 266">
          <a:extLst>
            <a:ext uri="{FF2B5EF4-FFF2-40B4-BE49-F238E27FC236}">
              <a16:creationId xmlns:a16="http://schemas.microsoft.com/office/drawing/2014/main" id="{EE3305D0-EE51-4515-B08C-ACE2468FA802}"/>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8" name="正方形/長方形 267">
          <a:extLst>
            <a:ext uri="{FF2B5EF4-FFF2-40B4-BE49-F238E27FC236}">
              <a16:creationId xmlns:a16="http://schemas.microsoft.com/office/drawing/2014/main" id="{9C5D0A7F-53AB-4507-9861-ACF8EC6BEDA4}"/>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9" name="正方形/長方形 268">
          <a:extLst>
            <a:ext uri="{FF2B5EF4-FFF2-40B4-BE49-F238E27FC236}">
              <a16:creationId xmlns:a16="http://schemas.microsoft.com/office/drawing/2014/main" id="{4CB911EF-9C53-4852-95B6-86F4D41C7394}"/>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0" name="テキスト ボックス 269">
          <a:extLst>
            <a:ext uri="{FF2B5EF4-FFF2-40B4-BE49-F238E27FC236}">
              <a16:creationId xmlns:a16="http://schemas.microsoft.com/office/drawing/2014/main" id="{B2CB57D9-B477-4AC3-B385-30E1F69A36EF}"/>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1" name="直線コネクタ 270">
          <a:extLst>
            <a:ext uri="{FF2B5EF4-FFF2-40B4-BE49-F238E27FC236}">
              <a16:creationId xmlns:a16="http://schemas.microsoft.com/office/drawing/2014/main" id="{ED9921C4-B9A2-4D04-B205-983F8566EC94}"/>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2" name="テキスト ボックス 271">
          <a:extLst>
            <a:ext uri="{FF2B5EF4-FFF2-40B4-BE49-F238E27FC236}">
              <a16:creationId xmlns:a16="http://schemas.microsoft.com/office/drawing/2014/main" id="{19691C75-F9FA-4CC9-A072-C39A65797264}"/>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3" name="直線コネクタ 272">
          <a:extLst>
            <a:ext uri="{FF2B5EF4-FFF2-40B4-BE49-F238E27FC236}">
              <a16:creationId xmlns:a16="http://schemas.microsoft.com/office/drawing/2014/main" id="{C64C665E-6A2C-4C44-9B3A-3E057D473296}"/>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4" name="テキスト ボックス 273">
          <a:extLst>
            <a:ext uri="{FF2B5EF4-FFF2-40B4-BE49-F238E27FC236}">
              <a16:creationId xmlns:a16="http://schemas.microsoft.com/office/drawing/2014/main" id="{3C2C98ED-4A78-4CA1-ABF1-ECBFED3CCFEA}"/>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5" name="直線コネクタ 274">
          <a:extLst>
            <a:ext uri="{FF2B5EF4-FFF2-40B4-BE49-F238E27FC236}">
              <a16:creationId xmlns:a16="http://schemas.microsoft.com/office/drawing/2014/main" id="{DF34A261-1364-4542-9C67-C6A411EB1813}"/>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6" name="テキスト ボックス 275">
          <a:extLst>
            <a:ext uri="{FF2B5EF4-FFF2-40B4-BE49-F238E27FC236}">
              <a16:creationId xmlns:a16="http://schemas.microsoft.com/office/drawing/2014/main" id="{9FDF7739-74C3-4B6E-B7A9-1523D9FCD967}"/>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7" name="直線コネクタ 276">
          <a:extLst>
            <a:ext uri="{FF2B5EF4-FFF2-40B4-BE49-F238E27FC236}">
              <a16:creationId xmlns:a16="http://schemas.microsoft.com/office/drawing/2014/main" id="{D3F704BC-B3BB-41B6-9FE1-D01E6AE82603}"/>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8" name="テキスト ボックス 277">
          <a:extLst>
            <a:ext uri="{FF2B5EF4-FFF2-40B4-BE49-F238E27FC236}">
              <a16:creationId xmlns:a16="http://schemas.microsoft.com/office/drawing/2014/main" id="{A5023E60-C1AE-4C7E-98F9-CC90F4F6F0FA}"/>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79" name="直線コネクタ 278">
          <a:extLst>
            <a:ext uri="{FF2B5EF4-FFF2-40B4-BE49-F238E27FC236}">
              <a16:creationId xmlns:a16="http://schemas.microsoft.com/office/drawing/2014/main" id="{F7BAAEE3-9253-4537-B9F8-814608ADDA2A}"/>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0" name="テキスト ボックス 279">
          <a:extLst>
            <a:ext uri="{FF2B5EF4-FFF2-40B4-BE49-F238E27FC236}">
              <a16:creationId xmlns:a16="http://schemas.microsoft.com/office/drawing/2014/main" id="{BAF60105-F348-439F-8472-B4B89ABA5479}"/>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1" name="直線コネクタ 280">
          <a:extLst>
            <a:ext uri="{FF2B5EF4-FFF2-40B4-BE49-F238E27FC236}">
              <a16:creationId xmlns:a16="http://schemas.microsoft.com/office/drawing/2014/main" id="{93C035A9-5992-4E35-AB6F-6CF94B0BCE3D}"/>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2" name="テキスト ボックス 281">
          <a:extLst>
            <a:ext uri="{FF2B5EF4-FFF2-40B4-BE49-F238E27FC236}">
              <a16:creationId xmlns:a16="http://schemas.microsoft.com/office/drawing/2014/main" id="{9AA0E58B-5EF9-4CC6-853A-FA1AFD3A23F7}"/>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3" name="直線コネクタ 282">
          <a:extLst>
            <a:ext uri="{FF2B5EF4-FFF2-40B4-BE49-F238E27FC236}">
              <a16:creationId xmlns:a16="http://schemas.microsoft.com/office/drawing/2014/main" id="{2AC907B2-DAAD-4034-9FDE-EE8A3494F36D}"/>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4" name="テキスト ボックス 283">
          <a:extLst>
            <a:ext uri="{FF2B5EF4-FFF2-40B4-BE49-F238E27FC236}">
              <a16:creationId xmlns:a16="http://schemas.microsoft.com/office/drawing/2014/main" id="{A4047310-3BCC-406C-B1F7-FD7371001449}"/>
            </a:ext>
          </a:extLst>
        </xdr:cNvPr>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392EA0E5-4031-4918-95E8-1699AFDCA878}"/>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6" name="【福祉施設】&#10;有形固定資産減価償却率グラフ枠">
          <a:extLst>
            <a:ext uri="{FF2B5EF4-FFF2-40B4-BE49-F238E27FC236}">
              <a16:creationId xmlns:a16="http://schemas.microsoft.com/office/drawing/2014/main" id="{FDDC26E5-3BCD-4D41-8CB3-535731273223}"/>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100149</xdr:rowOff>
    </xdr:from>
    <xdr:to>
      <xdr:col>24</xdr:col>
      <xdr:colOff>62865</xdr:colOff>
      <xdr:row>86</xdr:row>
      <xdr:rowOff>168729</xdr:rowOff>
    </xdr:to>
    <xdr:cxnSp macro="">
      <xdr:nvCxnSpPr>
        <xdr:cNvPr id="287" name="直線コネクタ 286">
          <a:extLst>
            <a:ext uri="{FF2B5EF4-FFF2-40B4-BE49-F238E27FC236}">
              <a16:creationId xmlns:a16="http://schemas.microsoft.com/office/drawing/2014/main" id="{4C34F8CC-11B9-483E-85A0-687228179D1E}"/>
            </a:ext>
          </a:extLst>
        </xdr:cNvPr>
        <xdr:cNvCxnSpPr/>
      </xdr:nvCxnSpPr>
      <xdr:spPr>
        <a:xfrm flipV="1">
          <a:off x="4634865" y="13473249"/>
          <a:ext cx="0" cy="14401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88" name="【福祉施設】&#10;有形固定資産減価償却率最小値テキスト">
          <a:extLst>
            <a:ext uri="{FF2B5EF4-FFF2-40B4-BE49-F238E27FC236}">
              <a16:creationId xmlns:a16="http://schemas.microsoft.com/office/drawing/2014/main" id="{FD59DCEF-E21F-4D6B-9BD7-454F35D168B5}"/>
            </a:ext>
          </a:extLst>
        </xdr:cNvPr>
        <xdr:cNvSpPr txBox="1"/>
      </xdr:nvSpPr>
      <xdr:spPr>
        <a:xfrm>
          <a:off x="4673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89" name="直線コネクタ 288">
          <a:extLst>
            <a:ext uri="{FF2B5EF4-FFF2-40B4-BE49-F238E27FC236}">
              <a16:creationId xmlns:a16="http://schemas.microsoft.com/office/drawing/2014/main" id="{729FBEFF-9A93-43F2-B32A-603CABFBF026}"/>
            </a:ext>
          </a:extLst>
        </xdr:cNvPr>
        <xdr:cNvCxnSpPr/>
      </xdr:nvCxnSpPr>
      <xdr:spPr>
        <a:xfrm>
          <a:off x="4546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46826</xdr:rowOff>
    </xdr:from>
    <xdr:ext cx="405111" cy="259045"/>
    <xdr:sp macro="" textlink="">
      <xdr:nvSpPr>
        <xdr:cNvPr id="290" name="【福祉施設】&#10;有形固定資産減価償却率最大値テキスト">
          <a:extLst>
            <a:ext uri="{FF2B5EF4-FFF2-40B4-BE49-F238E27FC236}">
              <a16:creationId xmlns:a16="http://schemas.microsoft.com/office/drawing/2014/main" id="{8A30588E-C9EF-40E3-80D3-660EEB4DCAB3}"/>
            </a:ext>
          </a:extLst>
        </xdr:cNvPr>
        <xdr:cNvSpPr txBox="1"/>
      </xdr:nvSpPr>
      <xdr:spPr>
        <a:xfrm>
          <a:off x="4673600" y="132484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100149</xdr:rowOff>
    </xdr:from>
    <xdr:to>
      <xdr:col>24</xdr:col>
      <xdr:colOff>152400</xdr:colOff>
      <xdr:row>78</xdr:row>
      <xdr:rowOff>100149</xdr:rowOff>
    </xdr:to>
    <xdr:cxnSp macro="">
      <xdr:nvCxnSpPr>
        <xdr:cNvPr id="291" name="直線コネクタ 290">
          <a:extLst>
            <a:ext uri="{FF2B5EF4-FFF2-40B4-BE49-F238E27FC236}">
              <a16:creationId xmlns:a16="http://schemas.microsoft.com/office/drawing/2014/main" id="{DADD71EA-0564-4832-B8D4-C0A5EE1C1099}"/>
            </a:ext>
          </a:extLst>
        </xdr:cNvPr>
        <xdr:cNvCxnSpPr/>
      </xdr:nvCxnSpPr>
      <xdr:spPr>
        <a:xfrm>
          <a:off x="4546600" y="134732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10177</xdr:rowOff>
    </xdr:from>
    <xdr:ext cx="405111" cy="259045"/>
    <xdr:sp macro="" textlink="">
      <xdr:nvSpPr>
        <xdr:cNvPr id="292" name="【福祉施設】&#10;有形固定資産減価償却率平均値テキスト">
          <a:extLst>
            <a:ext uri="{FF2B5EF4-FFF2-40B4-BE49-F238E27FC236}">
              <a16:creationId xmlns:a16="http://schemas.microsoft.com/office/drawing/2014/main" id="{D1FD8E40-8B5B-40B5-B93F-B118910113E1}"/>
            </a:ext>
          </a:extLst>
        </xdr:cNvPr>
        <xdr:cNvSpPr txBox="1"/>
      </xdr:nvSpPr>
      <xdr:spPr>
        <a:xfrm>
          <a:off x="4673600" y="140690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158750</xdr:rowOff>
    </xdr:from>
    <xdr:to>
      <xdr:col>24</xdr:col>
      <xdr:colOff>114300</xdr:colOff>
      <xdr:row>83</xdr:row>
      <xdr:rowOff>88900</xdr:rowOff>
    </xdr:to>
    <xdr:sp macro="" textlink="">
      <xdr:nvSpPr>
        <xdr:cNvPr id="293" name="フローチャート: 判断 292">
          <a:extLst>
            <a:ext uri="{FF2B5EF4-FFF2-40B4-BE49-F238E27FC236}">
              <a16:creationId xmlns:a16="http://schemas.microsoft.com/office/drawing/2014/main" id="{4E88CF3C-6496-48C5-88F8-E1521E829786}"/>
            </a:ext>
          </a:extLst>
        </xdr:cNvPr>
        <xdr:cNvSpPr/>
      </xdr:nvSpPr>
      <xdr:spPr>
        <a:xfrm>
          <a:off x="4584700" y="14217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148952</xdr:rowOff>
    </xdr:from>
    <xdr:to>
      <xdr:col>20</xdr:col>
      <xdr:colOff>38100</xdr:colOff>
      <xdr:row>83</xdr:row>
      <xdr:rowOff>79102</xdr:rowOff>
    </xdr:to>
    <xdr:sp macro="" textlink="">
      <xdr:nvSpPr>
        <xdr:cNvPr id="294" name="フローチャート: 判断 293">
          <a:extLst>
            <a:ext uri="{FF2B5EF4-FFF2-40B4-BE49-F238E27FC236}">
              <a16:creationId xmlns:a16="http://schemas.microsoft.com/office/drawing/2014/main" id="{A3DCA272-1B00-4720-A003-30299F68D6DD}"/>
            </a:ext>
          </a:extLst>
        </xdr:cNvPr>
        <xdr:cNvSpPr/>
      </xdr:nvSpPr>
      <xdr:spPr>
        <a:xfrm>
          <a:off x="3746500" y="14207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126093</xdr:rowOff>
    </xdr:from>
    <xdr:to>
      <xdr:col>15</xdr:col>
      <xdr:colOff>101600</xdr:colOff>
      <xdr:row>83</xdr:row>
      <xdr:rowOff>56243</xdr:rowOff>
    </xdr:to>
    <xdr:sp macro="" textlink="">
      <xdr:nvSpPr>
        <xdr:cNvPr id="295" name="フローチャート: 判断 294">
          <a:extLst>
            <a:ext uri="{FF2B5EF4-FFF2-40B4-BE49-F238E27FC236}">
              <a16:creationId xmlns:a16="http://schemas.microsoft.com/office/drawing/2014/main" id="{AAB5EFEC-3DE9-46FD-8429-8F1F38BDA5E9}"/>
            </a:ext>
          </a:extLst>
        </xdr:cNvPr>
        <xdr:cNvSpPr/>
      </xdr:nvSpPr>
      <xdr:spPr>
        <a:xfrm>
          <a:off x="2857500" y="14184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104866</xdr:rowOff>
    </xdr:from>
    <xdr:to>
      <xdr:col>10</xdr:col>
      <xdr:colOff>165100</xdr:colOff>
      <xdr:row>83</xdr:row>
      <xdr:rowOff>35016</xdr:rowOff>
    </xdr:to>
    <xdr:sp macro="" textlink="">
      <xdr:nvSpPr>
        <xdr:cNvPr id="296" name="フローチャート: 判断 295">
          <a:extLst>
            <a:ext uri="{FF2B5EF4-FFF2-40B4-BE49-F238E27FC236}">
              <a16:creationId xmlns:a16="http://schemas.microsoft.com/office/drawing/2014/main" id="{C826BC08-963A-46D8-988A-1ACBB0EEE49C}"/>
            </a:ext>
          </a:extLst>
        </xdr:cNvPr>
        <xdr:cNvSpPr/>
      </xdr:nvSpPr>
      <xdr:spPr>
        <a:xfrm>
          <a:off x="1968500" y="14163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72208</xdr:rowOff>
    </xdr:from>
    <xdr:to>
      <xdr:col>6</xdr:col>
      <xdr:colOff>38100</xdr:colOff>
      <xdr:row>83</xdr:row>
      <xdr:rowOff>2358</xdr:rowOff>
    </xdr:to>
    <xdr:sp macro="" textlink="">
      <xdr:nvSpPr>
        <xdr:cNvPr id="297" name="フローチャート: 判断 296">
          <a:extLst>
            <a:ext uri="{FF2B5EF4-FFF2-40B4-BE49-F238E27FC236}">
              <a16:creationId xmlns:a16="http://schemas.microsoft.com/office/drawing/2014/main" id="{3076A6A7-3284-42A5-B1CC-65D6AC437D62}"/>
            </a:ext>
          </a:extLst>
        </xdr:cNvPr>
        <xdr:cNvSpPr/>
      </xdr:nvSpPr>
      <xdr:spPr>
        <a:xfrm>
          <a:off x="1079500" y="14131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8AEDACEB-AC00-4BDD-85F0-8CE136EB97D8}"/>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2BF715ED-CB3C-4DE5-B982-76998BB3D457}"/>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D50A96BA-1616-4E19-BCAF-C1C2B3161E5F}"/>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EA85F7F1-E30C-4E0D-8B8C-AC3E47CDB413}"/>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0E03046F-0FC8-4786-9ECB-EE33A3420823}"/>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85</xdr:row>
      <xdr:rowOff>86905</xdr:rowOff>
    </xdr:from>
    <xdr:to>
      <xdr:col>24</xdr:col>
      <xdr:colOff>114300</xdr:colOff>
      <xdr:row>86</xdr:row>
      <xdr:rowOff>17055</xdr:rowOff>
    </xdr:to>
    <xdr:sp macro="" textlink="">
      <xdr:nvSpPr>
        <xdr:cNvPr id="303" name="楕円 302">
          <a:extLst>
            <a:ext uri="{FF2B5EF4-FFF2-40B4-BE49-F238E27FC236}">
              <a16:creationId xmlns:a16="http://schemas.microsoft.com/office/drawing/2014/main" id="{8A3922D6-3CBE-40E4-9A0D-6D64F754127D}"/>
            </a:ext>
          </a:extLst>
        </xdr:cNvPr>
        <xdr:cNvSpPr/>
      </xdr:nvSpPr>
      <xdr:spPr>
        <a:xfrm>
          <a:off x="4584700" y="14660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85</xdr:row>
      <xdr:rowOff>65332</xdr:rowOff>
    </xdr:from>
    <xdr:ext cx="405111" cy="259045"/>
    <xdr:sp macro="" textlink="">
      <xdr:nvSpPr>
        <xdr:cNvPr id="304" name="【福祉施設】&#10;有形固定資産減価償却率該当値テキスト">
          <a:extLst>
            <a:ext uri="{FF2B5EF4-FFF2-40B4-BE49-F238E27FC236}">
              <a16:creationId xmlns:a16="http://schemas.microsoft.com/office/drawing/2014/main" id="{D2EC8ABB-82B4-4125-8C03-8E9BF0F38341}"/>
            </a:ext>
          </a:extLst>
        </xdr:cNvPr>
        <xdr:cNvSpPr txBox="1"/>
      </xdr:nvSpPr>
      <xdr:spPr>
        <a:xfrm>
          <a:off x="4673600" y="14638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85</xdr:row>
      <xdr:rowOff>54248</xdr:rowOff>
    </xdr:from>
    <xdr:to>
      <xdr:col>20</xdr:col>
      <xdr:colOff>38100</xdr:colOff>
      <xdr:row>85</xdr:row>
      <xdr:rowOff>155848</xdr:rowOff>
    </xdr:to>
    <xdr:sp macro="" textlink="">
      <xdr:nvSpPr>
        <xdr:cNvPr id="305" name="楕円 304">
          <a:extLst>
            <a:ext uri="{FF2B5EF4-FFF2-40B4-BE49-F238E27FC236}">
              <a16:creationId xmlns:a16="http://schemas.microsoft.com/office/drawing/2014/main" id="{8D71E3B0-61D5-48AB-9174-3A2A08B3B276}"/>
            </a:ext>
          </a:extLst>
        </xdr:cNvPr>
        <xdr:cNvSpPr/>
      </xdr:nvSpPr>
      <xdr:spPr>
        <a:xfrm>
          <a:off x="3746500" y="146274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85</xdr:row>
      <xdr:rowOff>105048</xdr:rowOff>
    </xdr:from>
    <xdr:to>
      <xdr:col>24</xdr:col>
      <xdr:colOff>63500</xdr:colOff>
      <xdr:row>85</xdr:row>
      <xdr:rowOff>137705</xdr:rowOff>
    </xdr:to>
    <xdr:cxnSp macro="">
      <xdr:nvCxnSpPr>
        <xdr:cNvPr id="306" name="直線コネクタ 305">
          <a:extLst>
            <a:ext uri="{FF2B5EF4-FFF2-40B4-BE49-F238E27FC236}">
              <a16:creationId xmlns:a16="http://schemas.microsoft.com/office/drawing/2014/main" id="{12FFF112-37A6-4930-B164-25C283D7AB84}"/>
            </a:ext>
          </a:extLst>
        </xdr:cNvPr>
        <xdr:cNvCxnSpPr/>
      </xdr:nvCxnSpPr>
      <xdr:spPr>
        <a:xfrm>
          <a:off x="3797300" y="14678298"/>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85</xdr:row>
      <xdr:rowOff>21589</xdr:rowOff>
    </xdr:from>
    <xdr:to>
      <xdr:col>15</xdr:col>
      <xdr:colOff>101600</xdr:colOff>
      <xdr:row>85</xdr:row>
      <xdr:rowOff>123189</xdr:rowOff>
    </xdr:to>
    <xdr:sp macro="" textlink="">
      <xdr:nvSpPr>
        <xdr:cNvPr id="307" name="楕円 306">
          <a:extLst>
            <a:ext uri="{FF2B5EF4-FFF2-40B4-BE49-F238E27FC236}">
              <a16:creationId xmlns:a16="http://schemas.microsoft.com/office/drawing/2014/main" id="{D6D427BA-0A96-437E-88BC-67A2CE2326B2}"/>
            </a:ext>
          </a:extLst>
        </xdr:cNvPr>
        <xdr:cNvSpPr/>
      </xdr:nvSpPr>
      <xdr:spPr>
        <a:xfrm>
          <a:off x="2857500" y="14594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85</xdr:row>
      <xdr:rowOff>72389</xdr:rowOff>
    </xdr:from>
    <xdr:to>
      <xdr:col>19</xdr:col>
      <xdr:colOff>177800</xdr:colOff>
      <xdr:row>85</xdr:row>
      <xdr:rowOff>105048</xdr:rowOff>
    </xdr:to>
    <xdr:cxnSp macro="">
      <xdr:nvCxnSpPr>
        <xdr:cNvPr id="308" name="直線コネクタ 307">
          <a:extLst>
            <a:ext uri="{FF2B5EF4-FFF2-40B4-BE49-F238E27FC236}">
              <a16:creationId xmlns:a16="http://schemas.microsoft.com/office/drawing/2014/main" id="{06903305-D0EB-4FEF-9E5C-C077F4A8A53A}"/>
            </a:ext>
          </a:extLst>
        </xdr:cNvPr>
        <xdr:cNvCxnSpPr/>
      </xdr:nvCxnSpPr>
      <xdr:spPr>
        <a:xfrm>
          <a:off x="2908300" y="14645639"/>
          <a:ext cx="889000" cy="326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160382</xdr:rowOff>
    </xdr:from>
    <xdr:to>
      <xdr:col>10</xdr:col>
      <xdr:colOff>165100</xdr:colOff>
      <xdr:row>85</xdr:row>
      <xdr:rowOff>90532</xdr:rowOff>
    </xdr:to>
    <xdr:sp macro="" textlink="">
      <xdr:nvSpPr>
        <xdr:cNvPr id="309" name="楕円 308">
          <a:extLst>
            <a:ext uri="{FF2B5EF4-FFF2-40B4-BE49-F238E27FC236}">
              <a16:creationId xmlns:a16="http://schemas.microsoft.com/office/drawing/2014/main" id="{D22F2E1C-459A-463F-B7E5-EE2D95884E7B}"/>
            </a:ext>
          </a:extLst>
        </xdr:cNvPr>
        <xdr:cNvSpPr/>
      </xdr:nvSpPr>
      <xdr:spPr>
        <a:xfrm>
          <a:off x="1968500" y="14562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85</xdr:row>
      <xdr:rowOff>39732</xdr:rowOff>
    </xdr:from>
    <xdr:to>
      <xdr:col>15</xdr:col>
      <xdr:colOff>50800</xdr:colOff>
      <xdr:row>85</xdr:row>
      <xdr:rowOff>72389</xdr:rowOff>
    </xdr:to>
    <xdr:cxnSp macro="">
      <xdr:nvCxnSpPr>
        <xdr:cNvPr id="310" name="直線コネクタ 309">
          <a:extLst>
            <a:ext uri="{FF2B5EF4-FFF2-40B4-BE49-F238E27FC236}">
              <a16:creationId xmlns:a16="http://schemas.microsoft.com/office/drawing/2014/main" id="{06BAEC37-969B-4A36-A305-73228ACD6F52}"/>
            </a:ext>
          </a:extLst>
        </xdr:cNvPr>
        <xdr:cNvCxnSpPr/>
      </xdr:nvCxnSpPr>
      <xdr:spPr>
        <a:xfrm>
          <a:off x="2019300" y="14612982"/>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84</xdr:row>
      <xdr:rowOff>127726</xdr:rowOff>
    </xdr:from>
    <xdr:to>
      <xdr:col>6</xdr:col>
      <xdr:colOff>38100</xdr:colOff>
      <xdr:row>85</xdr:row>
      <xdr:rowOff>57876</xdr:rowOff>
    </xdr:to>
    <xdr:sp macro="" textlink="">
      <xdr:nvSpPr>
        <xdr:cNvPr id="311" name="楕円 310">
          <a:extLst>
            <a:ext uri="{FF2B5EF4-FFF2-40B4-BE49-F238E27FC236}">
              <a16:creationId xmlns:a16="http://schemas.microsoft.com/office/drawing/2014/main" id="{1F80D465-5F6C-4CE0-9792-3458E3C88170}"/>
            </a:ext>
          </a:extLst>
        </xdr:cNvPr>
        <xdr:cNvSpPr/>
      </xdr:nvSpPr>
      <xdr:spPr>
        <a:xfrm>
          <a:off x="1079500" y="145295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85</xdr:row>
      <xdr:rowOff>7076</xdr:rowOff>
    </xdr:from>
    <xdr:to>
      <xdr:col>10</xdr:col>
      <xdr:colOff>114300</xdr:colOff>
      <xdr:row>85</xdr:row>
      <xdr:rowOff>39732</xdr:rowOff>
    </xdr:to>
    <xdr:cxnSp macro="">
      <xdr:nvCxnSpPr>
        <xdr:cNvPr id="312" name="直線コネクタ 311">
          <a:extLst>
            <a:ext uri="{FF2B5EF4-FFF2-40B4-BE49-F238E27FC236}">
              <a16:creationId xmlns:a16="http://schemas.microsoft.com/office/drawing/2014/main" id="{35880E3B-547D-45A5-9943-6D889D062A9C}"/>
            </a:ext>
          </a:extLst>
        </xdr:cNvPr>
        <xdr:cNvCxnSpPr/>
      </xdr:nvCxnSpPr>
      <xdr:spPr>
        <a:xfrm>
          <a:off x="1130300" y="14580326"/>
          <a:ext cx="889000" cy="32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95629</xdr:rowOff>
    </xdr:from>
    <xdr:ext cx="405111" cy="259045"/>
    <xdr:sp macro="" textlink="">
      <xdr:nvSpPr>
        <xdr:cNvPr id="313" name="n_1aveValue【福祉施設】&#10;有形固定資産減価償却率">
          <a:extLst>
            <a:ext uri="{FF2B5EF4-FFF2-40B4-BE49-F238E27FC236}">
              <a16:creationId xmlns:a16="http://schemas.microsoft.com/office/drawing/2014/main" id="{BEFAF85C-70A1-4094-A26F-4196A301E37B}"/>
            </a:ext>
          </a:extLst>
        </xdr:cNvPr>
        <xdr:cNvSpPr txBox="1"/>
      </xdr:nvSpPr>
      <xdr:spPr>
        <a:xfrm>
          <a:off x="3582044" y="139830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72770</xdr:rowOff>
    </xdr:from>
    <xdr:ext cx="405111" cy="259045"/>
    <xdr:sp macro="" textlink="">
      <xdr:nvSpPr>
        <xdr:cNvPr id="314" name="n_2aveValue【福祉施設】&#10;有形固定資産減価償却率">
          <a:extLst>
            <a:ext uri="{FF2B5EF4-FFF2-40B4-BE49-F238E27FC236}">
              <a16:creationId xmlns:a16="http://schemas.microsoft.com/office/drawing/2014/main" id="{9F3D5EBD-B947-461C-9DAE-B24D684731C6}"/>
            </a:ext>
          </a:extLst>
        </xdr:cNvPr>
        <xdr:cNvSpPr txBox="1"/>
      </xdr:nvSpPr>
      <xdr:spPr>
        <a:xfrm>
          <a:off x="2705744" y="139602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51543</xdr:rowOff>
    </xdr:from>
    <xdr:ext cx="405111" cy="259045"/>
    <xdr:sp macro="" textlink="">
      <xdr:nvSpPr>
        <xdr:cNvPr id="315" name="n_3aveValue【福祉施設】&#10;有形固定資産減価償却率">
          <a:extLst>
            <a:ext uri="{FF2B5EF4-FFF2-40B4-BE49-F238E27FC236}">
              <a16:creationId xmlns:a16="http://schemas.microsoft.com/office/drawing/2014/main" id="{23BC508F-2D36-44D4-9B52-589C9B827E1F}"/>
            </a:ext>
          </a:extLst>
        </xdr:cNvPr>
        <xdr:cNvSpPr txBox="1"/>
      </xdr:nvSpPr>
      <xdr:spPr>
        <a:xfrm>
          <a:off x="1816744" y="139389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18885</xdr:rowOff>
    </xdr:from>
    <xdr:ext cx="405111" cy="259045"/>
    <xdr:sp macro="" textlink="">
      <xdr:nvSpPr>
        <xdr:cNvPr id="316" name="n_4aveValue【福祉施設】&#10;有形固定資産減価償却率">
          <a:extLst>
            <a:ext uri="{FF2B5EF4-FFF2-40B4-BE49-F238E27FC236}">
              <a16:creationId xmlns:a16="http://schemas.microsoft.com/office/drawing/2014/main" id="{9FD229ED-58CF-4A06-8E90-854C16C9C44C}"/>
            </a:ext>
          </a:extLst>
        </xdr:cNvPr>
        <xdr:cNvSpPr txBox="1"/>
      </xdr:nvSpPr>
      <xdr:spPr>
        <a:xfrm>
          <a:off x="927744" y="139063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85</xdr:row>
      <xdr:rowOff>146975</xdr:rowOff>
    </xdr:from>
    <xdr:ext cx="405111" cy="259045"/>
    <xdr:sp macro="" textlink="">
      <xdr:nvSpPr>
        <xdr:cNvPr id="317" name="n_1mainValue【福祉施設】&#10;有形固定資産減価償却率">
          <a:extLst>
            <a:ext uri="{FF2B5EF4-FFF2-40B4-BE49-F238E27FC236}">
              <a16:creationId xmlns:a16="http://schemas.microsoft.com/office/drawing/2014/main" id="{3FC5D6EF-E28A-4065-B17B-44BC90D539FE}"/>
            </a:ext>
          </a:extLst>
        </xdr:cNvPr>
        <xdr:cNvSpPr txBox="1"/>
      </xdr:nvSpPr>
      <xdr:spPr>
        <a:xfrm>
          <a:off x="3582044" y="147202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85</xdr:row>
      <xdr:rowOff>114316</xdr:rowOff>
    </xdr:from>
    <xdr:ext cx="405111" cy="259045"/>
    <xdr:sp macro="" textlink="">
      <xdr:nvSpPr>
        <xdr:cNvPr id="318" name="n_2mainValue【福祉施設】&#10;有形固定資産減価償却率">
          <a:extLst>
            <a:ext uri="{FF2B5EF4-FFF2-40B4-BE49-F238E27FC236}">
              <a16:creationId xmlns:a16="http://schemas.microsoft.com/office/drawing/2014/main" id="{9A512A04-7239-4A71-8103-FE879C593E7D}"/>
            </a:ext>
          </a:extLst>
        </xdr:cNvPr>
        <xdr:cNvSpPr txBox="1"/>
      </xdr:nvSpPr>
      <xdr:spPr>
        <a:xfrm>
          <a:off x="2705744" y="146875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85</xdr:row>
      <xdr:rowOff>81659</xdr:rowOff>
    </xdr:from>
    <xdr:ext cx="405111" cy="259045"/>
    <xdr:sp macro="" textlink="">
      <xdr:nvSpPr>
        <xdr:cNvPr id="319" name="n_3mainValue【福祉施設】&#10;有形固定資産減価償却率">
          <a:extLst>
            <a:ext uri="{FF2B5EF4-FFF2-40B4-BE49-F238E27FC236}">
              <a16:creationId xmlns:a16="http://schemas.microsoft.com/office/drawing/2014/main" id="{05DFB8D4-6D13-410F-954C-901449D29A7B}"/>
            </a:ext>
          </a:extLst>
        </xdr:cNvPr>
        <xdr:cNvSpPr txBox="1"/>
      </xdr:nvSpPr>
      <xdr:spPr>
        <a:xfrm>
          <a:off x="1816744" y="146549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85</xdr:row>
      <xdr:rowOff>49003</xdr:rowOff>
    </xdr:from>
    <xdr:ext cx="405111" cy="259045"/>
    <xdr:sp macro="" textlink="">
      <xdr:nvSpPr>
        <xdr:cNvPr id="320" name="n_4mainValue【福祉施設】&#10;有形固定資産減価償却率">
          <a:extLst>
            <a:ext uri="{FF2B5EF4-FFF2-40B4-BE49-F238E27FC236}">
              <a16:creationId xmlns:a16="http://schemas.microsoft.com/office/drawing/2014/main" id="{378906B1-ABD2-4184-8B26-1F43FD70AC95}"/>
            </a:ext>
          </a:extLst>
        </xdr:cNvPr>
        <xdr:cNvSpPr txBox="1"/>
      </xdr:nvSpPr>
      <xdr:spPr>
        <a:xfrm>
          <a:off x="927744" y="146222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1" name="正方形/長方形 320">
          <a:extLst>
            <a:ext uri="{FF2B5EF4-FFF2-40B4-BE49-F238E27FC236}">
              <a16:creationId xmlns:a16="http://schemas.microsoft.com/office/drawing/2014/main" id="{F203CE6A-2B11-48AA-B857-02422161F96F}"/>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2" name="正方形/長方形 321">
          <a:extLst>
            <a:ext uri="{FF2B5EF4-FFF2-40B4-BE49-F238E27FC236}">
              <a16:creationId xmlns:a16="http://schemas.microsoft.com/office/drawing/2014/main" id="{86F1B350-2A8F-48AB-9E71-814285E41A24}"/>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3" name="正方形/長方形 322">
          <a:extLst>
            <a:ext uri="{FF2B5EF4-FFF2-40B4-BE49-F238E27FC236}">
              <a16:creationId xmlns:a16="http://schemas.microsoft.com/office/drawing/2014/main" id="{8BB4120B-514F-41F1-AEAB-1A38682D5025}"/>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4" name="正方形/長方形 323">
          <a:extLst>
            <a:ext uri="{FF2B5EF4-FFF2-40B4-BE49-F238E27FC236}">
              <a16:creationId xmlns:a16="http://schemas.microsoft.com/office/drawing/2014/main" id="{57F67299-D61B-490C-99B3-033B0F1AE6CC}"/>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5" name="正方形/長方形 324">
          <a:extLst>
            <a:ext uri="{FF2B5EF4-FFF2-40B4-BE49-F238E27FC236}">
              <a16:creationId xmlns:a16="http://schemas.microsoft.com/office/drawing/2014/main" id="{B8F6A55F-976C-4F98-BEBF-D360BE78DD5A}"/>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6" name="正方形/長方形 325">
          <a:extLst>
            <a:ext uri="{FF2B5EF4-FFF2-40B4-BE49-F238E27FC236}">
              <a16:creationId xmlns:a16="http://schemas.microsoft.com/office/drawing/2014/main" id="{EA12F13D-4C34-4F85-98C7-63538F59666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7" name="正方形/長方形 326">
          <a:extLst>
            <a:ext uri="{FF2B5EF4-FFF2-40B4-BE49-F238E27FC236}">
              <a16:creationId xmlns:a16="http://schemas.microsoft.com/office/drawing/2014/main" id="{A4BA34FB-2B03-494F-842B-05EAAC6BFF8C}"/>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8" name="正方形/長方形 327">
          <a:extLst>
            <a:ext uri="{FF2B5EF4-FFF2-40B4-BE49-F238E27FC236}">
              <a16:creationId xmlns:a16="http://schemas.microsoft.com/office/drawing/2014/main" id="{4E897A5A-82AB-4B8E-8E89-3206E5AB0648}"/>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9" name="テキスト ボックス 328">
          <a:extLst>
            <a:ext uri="{FF2B5EF4-FFF2-40B4-BE49-F238E27FC236}">
              <a16:creationId xmlns:a16="http://schemas.microsoft.com/office/drawing/2014/main" id="{622A5E56-CCDF-42B8-9C72-4C7384FA3894}"/>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a:extLst>
            <a:ext uri="{FF2B5EF4-FFF2-40B4-BE49-F238E27FC236}">
              <a16:creationId xmlns:a16="http://schemas.microsoft.com/office/drawing/2014/main" id="{60A65863-5688-43ED-AF03-A42102D5B61A}"/>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1" name="直線コネクタ 330">
          <a:extLst>
            <a:ext uri="{FF2B5EF4-FFF2-40B4-BE49-F238E27FC236}">
              <a16:creationId xmlns:a16="http://schemas.microsoft.com/office/drawing/2014/main" id="{8EB0C92C-730E-432E-94AD-916979847792}"/>
            </a:ext>
          </a:extLst>
        </xdr:cNvPr>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2" name="テキスト ボックス 331">
          <a:extLst>
            <a:ext uri="{FF2B5EF4-FFF2-40B4-BE49-F238E27FC236}">
              <a16:creationId xmlns:a16="http://schemas.microsoft.com/office/drawing/2014/main" id="{F92B1873-73B3-4A2A-BAA7-A6DABC1D5A8C}"/>
            </a:ext>
          </a:extLst>
        </xdr:cNvPr>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3" name="直線コネクタ 332">
          <a:extLst>
            <a:ext uri="{FF2B5EF4-FFF2-40B4-BE49-F238E27FC236}">
              <a16:creationId xmlns:a16="http://schemas.microsoft.com/office/drawing/2014/main" id="{D672763A-7353-4A8B-A8FE-4675B03191E6}"/>
            </a:ext>
          </a:extLst>
        </xdr:cNvPr>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4" name="テキスト ボックス 333">
          <a:extLst>
            <a:ext uri="{FF2B5EF4-FFF2-40B4-BE49-F238E27FC236}">
              <a16:creationId xmlns:a16="http://schemas.microsoft.com/office/drawing/2014/main" id="{E8781E4B-1610-497E-8CD4-0EA3210AAE8B}"/>
            </a:ext>
          </a:extLst>
        </xdr:cNvPr>
        <xdr:cNvSpPr txBox="1"/>
      </xdr:nvSpPr>
      <xdr:spPr>
        <a:xfrm>
          <a:off x="6136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5" name="直線コネクタ 334">
          <a:extLst>
            <a:ext uri="{FF2B5EF4-FFF2-40B4-BE49-F238E27FC236}">
              <a16:creationId xmlns:a16="http://schemas.microsoft.com/office/drawing/2014/main" id="{097CB424-B971-4C87-AE10-9A190507E988}"/>
            </a:ext>
          </a:extLst>
        </xdr:cNvPr>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6" name="テキスト ボックス 335">
          <a:extLst>
            <a:ext uri="{FF2B5EF4-FFF2-40B4-BE49-F238E27FC236}">
              <a16:creationId xmlns:a16="http://schemas.microsoft.com/office/drawing/2014/main" id="{6E91A046-D316-4963-BB20-572EA9BFCE61}"/>
            </a:ext>
          </a:extLst>
        </xdr:cNvPr>
        <xdr:cNvSpPr txBox="1"/>
      </xdr:nvSpPr>
      <xdr:spPr>
        <a:xfrm>
          <a:off x="6136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7" name="直線コネクタ 336">
          <a:extLst>
            <a:ext uri="{FF2B5EF4-FFF2-40B4-BE49-F238E27FC236}">
              <a16:creationId xmlns:a16="http://schemas.microsoft.com/office/drawing/2014/main" id="{C5E1A79B-0A0A-48BE-8032-6FAD7AF62769}"/>
            </a:ext>
          </a:extLst>
        </xdr:cNvPr>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38" name="テキスト ボックス 337">
          <a:extLst>
            <a:ext uri="{FF2B5EF4-FFF2-40B4-BE49-F238E27FC236}">
              <a16:creationId xmlns:a16="http://schemas.microsoft.com/office/drawing/2014/main" id="{19C93225-230A-40FD-8418-C3D5F11F820E}"/>
            </a:ext>
          </a:extLst>
        </xdr:cNvPr>
        <xdr:cNvSpPr txBox="1"/>
      </xdr:nvSpPr>
      <xdr:spPr>
        <a:xfrm>
          <a:off x="6136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58F6E1A5-2AE8-4F54-ADBF-8184BA1631FA}"/>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0" name="テキスト ボックス 339">
          <a:extLst>
            <a:ext uri="{FF2B5EF4-FFF2-40B4-BE49-F238E27FC236}">
              <a16:creationId xmlns:a16="http://schemas.microsoft.com/office/drawing/2014/main" id="{EEC71197-D811-4A93-8A5C-7F1E1EE36F0D}"/>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福祉施設】&#10;一人当たり面積グラフ枠">
          <a:extLst>
            <a:ext uri="{FF2B5EF4-FFF2-40B4-BE49-F238E27FC236}">
              <a16:creationId xmlns:a16="http://schemas.microsoft.com/office/drawing/2014/main" id="{E404222A-F5DA-4A86-9214-81E338E6E62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72389</xdr:rowOff>
    </xdr:from>
    <xdr:to>
      <xdr:col>54</xdr:col>
      <xdr:colOff>189865</xdr:colOff>
      <xdr:row>86</xdr:row>
      <xdr:rowOff>26670</xdr:rowOff>
    </xdr:to>
    <xdr:cxnSp macro="">
      <xdr:nvCxnSpPr>
        <xdr:cNvPr id="342" name="直線コネクタ 341">
          <a:extLst>
            <a:ext uri="{FF2B5EF4-FFF2-40B4-BE49-F238E27FC236}">
              <a16:creationId xmlns:a16="http://schemas.microsoft.com/office/drawing/2014/main" id="{A3760A12-415D-44C4-A2EE-AFD27479EAFA}"/>
            </a:ext>
          </a:extLst>
        </xdr:cNvPr>
        <xdr:cNvCxnSpPr/>
      </xdr:nvCxnSpPr>
      <xdr:spPr>
        <a:xfrm flipV="1">
          <a:off x="10476865" y="13274039"/>
          <a:ext cx="0" cy="14973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30497</xdr:rowOff>
    </xdr:from>
    <xdr:ext cx="469744" cy="259045"/>
    <xdr:sp macro="" textlink="">
      <xdr:nvSpPr>
        <xdr:cNvPr id="343" name="【福祉施設】&#10;一人当たり面積最小値テキスト">
          <a:extLst>
            <a:ext uri="{FF2B5EF4-FFF2-40B4-BE49-F238E27FC236}">
              <a16:creationId xmlns:a16="http://schemas.microsoft.com/office/drawing/2014/main" id="{18C6DD21-2A30-4B23-8F7C-FC7CC452B90F}"/>
            </a:ext>
          </a:extLst>
        </xdr:cNvPr>
        <xdr:cNvSpPr txBox="1"/>
      </xdr:nvSpPr>
      <xdr:spPr>
        <a:xfrm>
          <a:off x="10515600" y="14775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26670</xdr:rowOff>
    </xdr:from>
    <xdr:to>
      <xdr:col>55</xdr:col>
      <xdr:colOff>88900</xdr:colOff>
      <xdr:row>86</xdr:row>
      <xdr:rowOff>26670</xdr:rowOff>
    </xdr:to>
    <xdr:cxnSp macro="">
      <xdr:nvCxnSpPr>
        <xdr:cNvPr id="344" name="直線コネクタ 343">
          <a:extLst>
            <a:ext uri="{FF2B5EF4-FFF2-40B4-BE49-F238E27FC236}">
              <a16:creationId xmlns:a16="http://schemas.microsoft.com/office/drawing/2014/main" id="{19326B42-09AC-4F2E-8924-4B7845AD7BE4}"/>
            </a:ext>
          </a:extLst>
        </xdr:cNvPr>
        <xdr:cNvCxnSpPr/>
      </xdr:nvCxnSpPr>
      <xdr:spPr>
        <a:xfrm>
          <a:off x="10388600" y="147713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19066</xdr:rowOff>
    </xdr:from>
    <xdr:ext cx="469744" cy="259045"/>
    <xdr:sp macro="" textlink="">
      <xdr:nvSpPr>
        <xdr:cNvPr id="345" name="【福祉施設】&#10;一人当たり面積最大値テキスト">
          <a:extLst>
            <a:ext uri="{FF2B5EF4-FFF2-40B4-BE49-F238E27FC236}">
              <a16:creationId xmlns:a16="http://schemas.microsoft.com/office/drawing/2014/main" id="{284CCC57-CB76-47B6-8F54-93896069996F}"/>
            </a:ext>
          </a:extLst>
        </xdr:cNvPr>
        <xdr:cNvSpPr txBox="1"/>
      </xdr:nvSpPr>
      <xdr:spPr>
        <a:xfrm>
          <a:off x="10515600" y="13049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72389</xdr:rowOff>
    </xdr:from>
    <xdr:to>
      <xdr:col>55</xdr:col>
      <xdr:colOff>88900</xdr:colOff>
      <xdr:row>77</xdr:row>
      <xdr:rowOff>72389</xdr:rowOff>
    </xdr:to>
    <xdr:cxnSp macro="">
      <xdr:nvCxnSpPr>
        <xdr:cNvPr id="346" name="直線コネクタ 345">
          <a:extLst>
            <a:ext uri="{FF2B5EF4-FFF2-40B4-BE49-F238E27FC236}">
              <a16:creationId xmlns:a16="http://schemas.microsoft.com/office/drawing/2014/main" id="{07F06D7D-17AF-4163-9693-F50A80572855}"/>
            </a:ext>
          </a:extLst>
        </xdr:cNvPr>
        <xdr:cNvCxnSpPr/>
      </xdr:nvCxnSpPr>
      <xdr:spPr>
        <a:xfrm>
          <a:off x="10388600" y="132740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3319</xdr:rowOff>
    </xdr:from>
    <xdr:ext cx="469744" cy="259045"/>
    <xdr:sp macro="" textlink="">
      <xdr:nvSpPr>
        <xdr:cNvPr id="347" name="【福祉施設】&#10;一人当たり面積平均値テキスト">
          <a:extLst>
            <a:ext uri="{FF2B5EF4-FFF2-40B4-BE49-F238E27FC236}">
              <a16:creationId xmlns:a16="http://schemas.microsoft.com/office/drawing/2014/main" id="{F90FF609-D4BA-4B9D-B5B2-DB961F0282CC}"/>
            </a:ext>
          </a:extLst>
        </xdr:cNvPr>
        <xdr:cNvSpPr txBox="1"/>
      </xdr:nvSpPr>
      <xdr:spPr>
        <a:xfrm>
          <a:off x="10515600" y="1423366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151892</xdr:rowOff>
    </xdr:from>
    <xdr:to>
      <xdr:col>55</xdr:col>
      <xdr:colOff>50800</xdr:colOff>
      <xdr:row>84</xdr:row>
      <xdr:rowOff>82042</xdr:rowOff>
    </xdr:to>
    <xdr:sp macro="" textlink="">
      <xdr:nvSpPr>
        <xdr:cNvPr id="348" name="フローチャート: 判断 347">
          <a:extLst>
            <a:ext uri="{FF2B5EF4-FFF2-40B4-BE49-F238E27FC236}">
              <a16:creationId xmlns:a16="http://schemas.microsoft.com/office/drawing/2014/main" id="{49216FE2-69A8-404B-9FF0-DA74C2BAB052}"/>
            </a:ext>
          </a:extLst>
        </xdr:cNvPr>
        <xdr:cNvSpPr/>
      </xdr:nvSpPr>
      <xdr:spPr>
        <a:xfrm>
          <a:off x="10426700" y="14382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140463</xdr:rowOff>
    </xdr:from>
    <xdr:to>
      <xdr:col>50</xdr:col>
      <xdr:colOff>165100</xdr:colOff>
      <xdr:row>84</xdr:row>
      <xdr:rowOff>70613</xdr:rowOff>
    </xdr:to>
    <xdr:sp macro="" textlink="">
      <xdr:nvSpPr>
        <xdr:cNvPr id="349" name="フローチャート: 判断 348">
          <a:extLst>
            <a:ext uri="{FF2B5EF4-FFF2-40B4-BE49-F238E27FC236}">
              <a16:creationId xmlns:a16="http://schemas.microsoft.com/office/drawing/2014/main" id="{E3118C76-4309-40AD-A6E1-7FBC01512778}"/>
            </a:ext>
          </a:extLst>
        </xdr:cNvPr>
        <xdr:cNvSpPr/>
      </xdr:nvSpPr>
      <xdr:spPr>
        <a:xfrm>
          <a:off x="9588500" y="14370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151892</xdr:rowOff>
    </xdr:from>
    <xdr:to>
      <xdr:col>46</xdr:col>
      <xdr:colOff>38100</xdr:colOff>
      <xdr:row>84</xdr:row>
      <xdr:rowOff>82042</xdr:rowOff>
    </xdr:to>
    <xdr:sp macro="" textlink="">
      <xdr:nvSpPr>
        <xdr:cNvPr id="350" name="フローチャート: 判断 349">
          <a:extLst>
            <a:ext uri="{FF2B5EF4-FFF2-40B4-BE49-F238E27FC236}">
              <a16:creationId xmlns:a16="http://schemas.microsoft.com/office/drawing/2014/main" id="{97C57D36-5C24-4FD7-A279-DADA1D9BA0EB}"/>
            </a:ext>
          </a:extLst>
        </xdr:cNvPr>
        <xdr:cNvSpPr/>
      </xdr:nvSpPr>
      <xdr:spPr>
        <a:xfrm>
          <a:off x="8699500" y="14382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170180</xdr:rowOff>
    </xdr:from>
    <xdr:to>
      <xdr:col>41</xdr:col>
      <xdr:colOff>101600</xdr:colOff>
      <xdr:row>84</xdr:row>
      <xdr:rowOff>100330</xdr:rowOff>
    </xdr:to>
    <xdr:sp macro="" textlink="">
      <xdr:nvSpPr>
        <xdr:cNvPr id="351" name="フローチャート: 判断 350">
          <a:extLst>
            <a:ext uri="{FF2B5EF4-FFF2-40B4-BE49-F238E27FC236}">
              <a16:creationId xmlns:a16="http://schemas.microsoft.com/office/drawing/2014/main" id="{8E530975-8DCD-42A9-AF9E-D438122B6D02}"/>
            </a:ext>
          </a:extLst>
        </xdr:cNvPr>
        <xdr:cNvSpPr/>
      </xdr:nvSpPr>
      <xdr:spPr>
        <a:xfrm>
          <a:off x="7810500" y="14400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151892</xdr:rowOff>
    </xdr:from>
    <xdr:to>
      <xdr:col>36</xdr:col>
      <xdr:colOff>165100</xdr:colOff>
      <xdr:row>84</xdr:row>
      <xdr:rowOff>82042</xdr:rowOff>
    </xdr:to>
    <xdr:sp macro="" textlink="">
      <xdr:nvSpPr>
        <xdr:cNvPr id="352" name="フローチャート: 判断 351">
          <a:extLst>
            <a:ext uri="{FF2B5EF4-FFF2-40B4-BE49-F238E27FC236}">
              <a16:creationId xmlns:a16="http://schemas.microsoft.com/office/drawing/2014/main" id="{9965876D-431C-45A2-A58B-B156C9E1FC2E}"/>
            </a:ext>
          </a:extLst>
        </xdr:cNvPr>
        <xdr:cNvSpPr/>
      </xdr:nvSpPr>
      <xdr:spPr>
        <a:xfrm>
          <a:off x="6921500" y="14382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3F78E611-B899-4279-9405-C5DE9EE3353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51CD7165-68DB-40E3-B55E-605FFB11E5A4}"/>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DADB868D-E575-4DCF-9C89-9A8013861A17}"/>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2B73E4DF-F38D-4443-9470-361BB376F81A}"/>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4FB02996-C4F9-49C4-93AA-8C760343D32D}"/>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12446</xdr:rowOff>
    </xdr:from>
    <xdr:to>
      <xdr:col>55</xdr:col>
      <xdr:colOff>50800</xdr:colOff>
      <xdr:row>84</xdr:row>
      <xdr:rowOff>114046</xdr:rowOff>
    </xdr:to>
    <xdr:sp macro="" textlink="">
      <xdr:nvSpPr>
        <xdr:cNvPr id="358" name="楕円 357">
          <a:extLst>
            <a:ext uri="{FF2B5EF4-FFF2-40B4-BE49-F238E27FC236}">
              <a16:creationId xmlns:a16="http://schemas.microsoft.com/office/drawing/2014/main" id="{46009416-96F3-4BB2-B5F5-4063C750D67E}"/>
            </a:ext>
          </a:extLst>
        </xdr:cNvPr>
        <xdr:cNvSpPr/>
      </xdr:nvSpPr>
      <xdr:spPr>
        <a:xfrm>
          <a:off x="10426700" y="14414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83</xdr:row>
      <xdr:rowOff>162323</xdr:rowOff>
    </xdr:from>
    <xdr:ext cx="469744" cy="259045"/>
    <xdr:sp macro="" textlink="">
      <xdr:nvSpPr>
        <xdr:cNvPr id="359" name="【福祉施設】&#10;一人当たり面積該当値テキスト">
          <a:extLst>
            <a:ext uri="{FF2B5EF4-FFF2-40B4-BE49-F238E27FC236}">
              <a16:creationId xmlns:a16="http://schemas.microsoft.com/office/drawing/2014/main" id="{9F5E9D8E-455C-4D88-8D75-F89A155D322D}"/>
            </a:ext>
          </a:extLst>
        </xdr:cNvPr>
        <xdr:cNvSpPr txBox="1"/>
      </xdr:nvSpPr>
      <xdr:spPr>
        <a:xfrm>
          <a:off x="10515600" y="143926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21589</xdr:rowOff>
    </xdr:from>
    <xdr:to>
      <xdr:col>50</xdr:col>
      <xdr:colOff>165100</xdr:colOff>
      <xdr:row>84</xdr:row>
      <xdr:rowOff>123189</xdr:rowOff>
    </xdr:to>
    <xdr:sp macro="" textlink="">
      <xdr:nvSpPr>
        <xdr:cNvPr id="360" name="楕円 359">
          <a:extLst>
            <a:ext uri="{FF2B5EF4-FFF2-40B4-BE49-F238E27FC236}">
              <a16:creationId xmlns:a16="http://schemas.microsoft.com/office/drawing/2014/main" id="{4A698902-EEB6-4620-905D-66855C3CCF47}"/>
            </a:ext>
          </a:extLst>
        </xdr:cNvPr>
        <xdr:cNvSpPr/>
      </xdr:nvSpPr>
      <xdr:spPr>
        <a:xfrm>
          <a:off x="9588500" y="14423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63246</xdr:rowOff>
    </xdr:from>
    <xdr:to>
      <xdr:col>55</xdr:col>
      <xdr:colOff>0</xdr:colOff>
      <xdr:row>84</xdr:row>
      <xdr:rowOff>72389</xdr:rowOff>
    </xdr:to>
    <xdr:cxnSp macro="">
      <xdr:nvCxnSpPr>
        <xdr:cNvPr id="361" name="直線コネクタ 360">
          <a:extLst>
            <a:ext uri="{FF2B5EF4-FFF2-40B4-BE49-F238E27FC236}">
              <a16:creationId xmlns:a16="http://schemas.microsoft.com/office/drawing/2014/main" id="{616F5085-C8F5-44AD-A769-4F434B815ADE}"/>
            </a:ext>
          </a:extLst>
        </xdr:cNvPr>
        <xdr:cNvCxnSpPr/>
      </xdr:nvCxnSpPr>
      <xdr:spPr>
        <a:xfrm flipV="1">
          <a:off x="9639300" y="14465046"/>
          <a:ext cx="838200" cy="9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30735</xdr:rowOff>
    </xdr:from>
    <xdr:to>
      <xdr:col>46</xdr:col>
      <xdr:colOff>38100</xdr:colOff>
      <xdr:row>84</xdr:row>
      <xdr:rowOff>132335</xdr:rowOff>
    </xdr:to>
    <xdr:sp macro="" textlink="">
      <xdr:nvSpPr>
        <xdr:cNvPr id="362" name="楕円 361">
          <a:extLst>
            <a:ext uri="{FF2B5EF4-FFF2-40B4-BE49-F238E27FC236}">
              <a16:creationId xmlns:a16="http://schemas.microsoft.com/office/drawing/2014/main" id="{D4A7FFD1-C689-4333-AAF7-B61C569095C2}"/>
            </a:ext>
          </a:extLst>
        </xdr:cNvPr>
        <xdr:cNvSpPr/>
      </xdr:nvSpPr>
      <xdr:spPr>
        <a:xfrm>
          <a:off x="8699500" y="14432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72389</xdr:rowOff>
    </xdr:from>
    <xdr:to>
      <xdr:col>50</xdr:col>
      <xdr:colOff>114300</xdr:colOff>
      <xdr:row>84</xdr:row>
      <xdr:rowOff>81535</xdr:rowOff>
    </xdr:to>
    <xdr:cxnSp macro="">
      <xdr:nvCxnSpPr>
        <xdr:cNvPr id="363" name="直線コネクタ 362">
          <a:extLst>
            <a:ext uri="{FF2B5EF4-FFF2-40B4-BE49-F238E27FC236}">
              <a16:creationId xmlns:a16="http://schemas.microsoft.com/office/drawing/2014/main" id="{97C07754-EE35-4495-AE15-447B08963313}"/>
            </a:ext>
          </a:extLst>
        </xdr:cNvPr>
        <xdr:cNvCxnSpPr/>
      </xdr:nvCxnSpPr>
      <xdr:spPr>
        <a:xfrm flipV="1">
          <a:off x="8750300" y="14474189"/>
          <a:ext cx="889000" cy="9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37592</xdr:rowOff>
    </xdr:from>
    <xdr:to>
      <xdr:col>41</xdr:col>
      <xdr:colOff>101600</xdr:colOff>
      <xdr:row>84</xdr:row>
      <xdr:rowOff>139192</xdr:rowOff>
    </xdr:to>
    <xdr:sp macro="" textlink="">
      <xdr:nvSpPr>
        <xdr:cNvPr id="364" name="楕円 363">
          <a:extLst>
            <a:ext uri="{FF2B5EF4-FFF2-40B4-BE49-F238E27FC236}">
              <a16:creationId xmlns:a16="http://schemas.microsoft.com/office/drawing/2014/main" id="{E420CF37-3BD2-49A7-928F-F4471926AB92}"/>
            </a:ext>
          </a:extLst>
        </xdr:cNvPr>
        <xdr:cNvSpPr/>
      </xdr:nvSpPr>
      <xdr:spPr>
        <a:xfrm>
          <a:off x="7810500" y="14439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81535</xdr:rowOff>
    </xdr:from>
    <xdr:to>
      <xdr:col>45</xdr:col>
      <xdr:colOff>177800</xdr:colOff>
      <xdr:row>84</xdr:row>
      <xdr:rowOff>88392</xdr:rowOff>
    </xdr:to>
    <xdr:cxnSp macro="">
      <xdr:nvCxnSpPr>
        <xdr:cNvPr id="365" name="直線コネクタ 364">
          <a:extLst>
            <a:ext uri="{FF2B5EF4-FFF2-40B4-BE49-F238E27FC236}">
              <a16:creationId xmlns:a16="http://schemas.microsoft.com/office/drawing/2014/main" id="{B7F17CD7-F643-4A8D-ABFA-804BD1E025DC}"/>
            </a:ext>
          </a:extLst>
        </xdr:cNvPr>
        <xdr:cNvCxnSpPr/>
      </xdr:nvCxnSpPr>
      <xdr:spPr>
        <a:xfrm flipV="1">
          <a:off x="7861300" y="14483335"/>
          <a:ext cx="889000" cy="6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44450</xdr:rowOff>
    </xdr:from>
    <xdr:to>
      <xdr:col>36</xdr:col>
      <xdr:colOff>165100</xdr:colOff>
      <xdr:row>84</xdr:row>
      <xdr:rowOff>146050</xdr:rowOff>
    </xdr:to>
    <xdr:sp macro="" textlink="">
      <xdr:nvSpPr>
        <xdr:cNvPr id="366" name="楕円 365">
          <a:extLst>
            <a:ext uri="{FF2B5EF4-FFF2-40B4-BE49-F238E27FC236}">
              <a16:creationId xmlns:a16="http://schemas.microsoft.com/office/drawing/2014/main" id="{6BF37799-54B8-457B-A223-C1D06A69E046}"/>
            </a:ext>
          </a:extLst>
        </xdr:cNvPr>
        <xdr:cNvSpPr/>
      </xdr:nvSpPr>
      <xdr:spPr>
        <a:xfrm>
          <a:off x="6921500" y="14446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88392</xdr:rowOff>
    </xdr:from>
    <xdr:to>
      <xdr:col>41</xdr:col>
      <xdr:colOff>50800</xdr:colOff>
      <xdr:row>84</xdr:row>
      <xdr:rowOff>95250</xdr:rowOff>
    </xdr:to>
    <xdr:cxnSp macro="">
      <xdr:nvCxnSpPr>
        <xdr:cNvPr id="367" name="直線コネクタ 366">
          <a:extLst>
            <a:ext uri="{FF2B5EF4-FFF2-40B4-BE49-F238E27FC236}">
              <a16:creationId xmlns:a16="http://schemas.microsoft.com/office/drawing/2014/main" id="{5050A958-9DA4-47CA-9155-E2C200D76114}"/>
            </a:ext>
          </a:extLst>
        </xdr:cNvPr>
        <xdr:cNvCxnSpPr/>
      </xdr:nvCxnSpPr>
      <xdr:spPr>
        <a:xfrm flipV="1">
          <a:off x="6972300" y="14490192"/>
          <a:ext cx="8890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87140</xdr:rowOff>
    </xdr:from>
    <xdr:ext cx="469744" cy="259045"/>
    <xdr:sp macro="" textlink="">
      <xdr:nvSpPr>
        <xdr:cNvPr id="368" name="n_1aveValue【福祉施設】&#10;一人当たり面積">
          <a:extLst>
            <a:ext uri="{FF2B5EF4-FFF2-40B4-BE49-F238E27FC236}">
              <a16:creationId xmlns:a16="http://schemas.microsoft.com/office/drawing/2014/main" id="{5DE02883-BBEB-4444-8EEC-DD4E917674B1}"/>
            </a:ext>
          </a:extLst>
        </xdr:cNvPr>
        <xdr:cNvSpPr txBox="1"/>
      </xdr:nvSpPr>
      <xdr:spPr>
        <a:xfrm>
          <a:off x="9391727" y="141460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98569</xdr:rowOff>
    </xdr:from>
    <xdr:ext cx="469744" cy="259045"/>
    <xdr:sp macro="" textlink="">
      <xdr:nvSpPr>
        <xdr:cNvPr id="369" name="n_2aveValue【福祉施設】&#10;一人当たり面積">
          <a:extLst>
            <a:ext uri="{FF2B5EF4-FFF2-40B4-BE49-F238E27FC236}">
              <a16:creationId xmlns:a16="http://schemas.microsoft.com/office/drawing/2014/main" id="{D334A85E-51E3-4D21-80DB-03D25C309A9B}"/>
            </a:ext>
          </a:extLst>
        </xdr:cNvPr>
        <xdr:cNvSpPr txBox="1"/>
      </xdr:nvSpPr>
      <xdr:spPr>
        <a:xfrm>
          <a:off x="8515427" y="141574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116857</xdr:rowOff>
    </xdr:from>
    <xdr:ext cx="469744" cy="259045"/>
    <xdr:sp macro="" textlink="">
      <xdr:nvSpPr>
        <xdr:cNvPr id="370" name="n_3aveValue【福祉施設】&#10;一人当たり面積">
          <a:extLst>
            <a:ext uri="{FF2B5EF4-FFF2-40B4-BE49-F238E27FC236}">
              <a16:creationId xmlns:a16="http://schemas.microsoft.com/office/drawing/2014/main" id="{D51A0A43-C1BC-4EF5-BD02-B696882350CA}"/>
            </a:ext>
          </a:extLst>
        </xdr:cNvPr>
        <xdr:cNvSpPr txBox="1"/>
      </xdr:nvSpPr>
      <xdr:spPr>
        <a:xfrm>
          <a:off x="7626427" y="14175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98569</xdr:rowOff>
    </xdr:from>
    <xdr:ext cx="469744" cy="259045"/>
    <xdr:sp macro="" textlink="">
      <xdr:nvSpPr>
        <xdr:cNvPr id="371" name="n_4aveValue【福祉施設】&#10;一人当たり面積">
          <a:extLst>
            <a:ext uri="{FF2B5EF4-FFF2-40B4-BE49-F238E27FC236}">
              <a16:creationId xmlns:a16="http://schemas.microsoft.com/office/drawing/2014/main" id="{38A6E33E-E9C8-4A01-94FB-811461598EFB}"/>
            </a:ext>
          </a:extLst>
        </xdr:cNvPr>
        <xdr:cNvSpPr txBox="1"/>
      </xdr:nvSpPr>
      <xdr:spPr>
        <a:xfrm>
          <a:off x="6737427" y="141574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84</xdr:row>
      <xdr:rowOff>114316</xdr:rowOff>
    </xdr:from>
    <xdr:ext cx="469744" cy="259045"/>
    <xdr:sp macro="" textlink="">
      <xdr:nvSpPr>
        <xdr:cNvPr id="372" name="n_1mainValue【福祉施設】&#10;一人当たり面積">
          <a:extLst>
            <a:ext uri="{FF2B5EF4-FFF2-40B4-BE49-F238E27FC236}">
              <a16:creationId xmlns:a16="http://schemas.microsoft.com/office/drawing/2014/main" id="{75D66810-AD4B-4A62-9FFD-80A84FDBEFAD}"/>
            </a:ext>
          </a:extLst>
        </xdr:cNvPr>
        <xdr:cNvSpPr txBox="1"/>
      </xdr:nvSpPr>
      <xdr:spPr>
        <a:xfrm>
          <a:off x="9391727" y="145161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123462</xdr:rowOff>
    </xdr:from>
    <xdr:ext cx="469744" cy="259045"/>
    <xdr:sp macro="" textlink="">
      <xdr:nvSpPr>
        <xdr:cNvPr id="373" name="n_2mainValue【福祉施設】&#10;一人当たり面積">
          <a:extLst>
            <a:ext uri="{FF2B5EF4-FFF2-40B4-BE49-F238E27FC236}">
              <a16:creationId xmlns:a16="http://schemas.microsoft.com/office/drawing/2014/main" id="{2F212FA5-A714-4642-8F68-882B43617DA2}"/>
            </a:ext>
          </a:extLst>
        </xdr:cNvPr>
        <xdr:cNvSpPr txBox="1"/>
      </xdr:nvSpPr>
      <xdr:spPr>
        <a:xfrm>
          <a:off x="8515427" y="145252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130319</xdr:rowOff>
    </xdr:from>
    <xdr:ext cx="469744" cy="259045"/>
    <xdr:sp macro="" textlink="">
      <xdr:nvSpPr>
        <xdr:cNvPr id="374" name="n_3mainValue【福祉施設】&#10;一人当たり面積">
          <a:extLst>
            <a:ext uri="{FF2B5EF4-FFF2-40B4-BE49-F238E27FC236}">
              <a16:creationId xmlns:a16="http://schemas.microsoft.com/office/drawing/2014/main" id="{9BC786C7-D7F7-49C4-8295-2BAB3ADB9C39}"/>
            </a:ext>
          </a:extLst>
        </xdr:cNvPr>
        <xdr:cNvSpPr txBox="1"/>
      </xdr:nvSpPr>
      <xdr:spPr>
        <a:xfrm>
          <a:off x="7626427" y="145321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137177</xdr:rowOff>
    </xdr:from>
    <xdr:ext cx="469744" cy="259045"/>
    <xdr:sp macro="" textlink="">
      <xdr:nvSpPr>
        <xdr:cNvPr id="375" name="n_4mainValue【福祉施設】&#10;一人当たり面積">
          <a:extLst>
            <a:ext uri="{FF2B5EF4-FFF2-40B4-BE49-F238E27FC236}">
              <a16:creationId xmlns:a16="http://schemas.microsoft.com/office/drawing/2014/main" id="{A94F9FBC-F3FA-4097-9AA0-65E8E9E3A8B9}"/>
            </a:ext>
          </a:extLst>
        </xdr:cNvPr>
        <xdr:cNvSpPr txBox="1"/>
      </xdr:nvSpPr>
      <xdr:spPr>
        <a:xfrm>
          <a:off x="6737427" y="14538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C88FA700-FC44-400E-B508-9535F9AD5B63}"/>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6F83E66C-1DC7-4C0B-9A74-4B15499D5B49}"/>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686CD813-2701-4C0A-8AF0-FA45D8F791EB}"/>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2CC1097C-A8B4-4FD4-B3BF-C6852BB83A3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B037EAE6-A393-462B-9BEB-824A96406E86}"/>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0F269743-BF64-4255-B577-D5225E857C46}"/>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11698F3B-102C-453C-9C20-FD947D07B3CB}"/>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D4695FBC-F4E0-4FD8-A1FF-AACA820C9B44}"/>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4" name="正方形/長方形 383">
          <a:extLst>
            <a:ext uri="{FF2B5EF4-FFF2-40B4-BE49-F238E27FC236}">
              <a16:creationId xmlns:a16="http://schemas.microsoft.com/office/drawing/2014/main" id="{B66CCB08-86E6-4FB2-B1A6-3B07D6BA93ED}"/>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5" name="正方形/長方形 384">
          <a:extLst>
            <a:ext uri="{FF2B5EF4-FFF2-40B4-BE49-F238E27FC236}">
              <a16:creationId xmlns:a16="http://schemas.microsoft.com/office/drawing/2014/main" id="{0E158412-8C0D-4367-9ED8-C0806D59E76D}"/>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6" name="正方形/長方形 385">
          <a:extLst>
            <a:ext uri="{FF2B5EF4-FFF2-40B4-BE49-F238E27FC236}">
              <a16:creationId xmlns:a16="http://schemas.microsoft.com/office/drawing/2014/main" id="{AF4F8AD6-C8B6-45C1-88FD-ECB4F7333A3E}"/>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7" name="正方形/長方形 386">
          <a:extLst>
            <a:ext uri="{FF2B5EF4-FFF2-40B4-BE49-F238E27FC236}">
              <a16:creationId xmlns:a16="http://schemas.microsoft.com/office/drawing/2014/main" id="{3547F09B-92BC-4DDF-ACD8-BC4786BEA9AA}"/>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8" name="正方形/長方形 387">
          <a:extLst>
            <a:ext uri="{FF2B5EF4-FFF2-40B4-BE49-F238E27FC236}">
              <a16:creationId xmlns:a16="http://schemas.microsoft.com/office/drawing/2014/main" id="{C97DFB1A-CF1F-4B40-89CE-C44480CD4672}"/>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9" name="正方形/長方形 388">
          <a:extLst>
            <a:ext uri="{FF2B5EF4-FFF2-40B4-BE49-F238E27FC236}">
              <a16:creationId xmlns:a16="http://schemas.microsoft.com/office/drawing/2014/main" id="{31FA7E62-5E9B-46B8-9FBA-ACC847516751}"/>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0" name="正方形/長方形 389">
          <a:extLst>
            <a:ext uri="{FF2B5EF4-FFF2-40B4-BE49-F238E27FC236}">
              <a16:creationId xmlns:a16="http://schemas.microsoft.com/office/drawing/2014/main" id="{6A1CEBFA-F41D-4FF8-A8E6-7E4694782033}"/>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1" name="正方形/長方形 390">
          <a:extLst>
            <a:ext uri="{FF2B5EF4-FFF2-40B4-BE49-F238E27FC236}">
              <a16:creationId xmlns:a16="http://schemas.microsoft.com/office/drawing/2014/main" id="{A32FD14E-E358-4C61-B649-B3BCABB898CB}"/>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2" name="正方形/長方形 391">
          <a:extLst>
            <a:ext uri="{FF2B5EF4-FFF2-40B4-BE49-F238E27FC236}">
              <a16:creationId xmlns:a16="http://schemas.microsoft.com/office/drawing/2014/main" id="{0F4B8A05-542F-4EFE-9307-FCABED06C35B}"/>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3" name="正方形/長方形 392">
          <a:extLst>
            <a:ext uri="{FF2B5EF4-FFF2-40B4-BE49-F238E27FC236}">
              <a16:creationId xmlns:a16="http://schemas.microsoft.com/office/drawing/2014/main" id="{F2BD3421-6B3A-49EA-93AD-A5D15068120F}"/>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4" name="正方形/長方形 393">
          <a:extLst>
            <a:ext uri="{FF2B5EF4-FFF2-40B4-BE49-F238E27FC236}">
              <a16:creationId xmlns:a16="http://schemas.microsoft.com/office/drawing/2014/main" id="{619DF056-4031-41F5-B041-7E52831FE4D5}"/>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5" name="正方形/長方形 394">
          <a:extLst>
            <a:ext uri="{FF2B5EF4-FFF2-40B4-BE49-F238E27FC236}">
              <a16:creationId xmlns:a16="http://schemas.microsoft.com/office/drawing/2014/main" id="{D07A18AE-123F-464D-9694-B705DC08DFAB}"/>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6" name="正方形/長方形 395">
          <a:extLst>
            <a:ext uri="{FF2B5EF4-FFF2-40B4-BE49-F238E27FC236}">
              <a16:creationId xmlns:a16="http://schemas.microsoft.com/office/drawing/2014/main" id="{402EE42C-322E-4D71-BB7B-73AAF11681C5}"/>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7" name="正方形/長方形 396">
          <a:extLst>
            <a:ext uri="{FF2B5EF4-FFF2-40B4-BE49-F238E27FC236}">
              <a16:creationId xmlns:a16="http://schemas.microsoft.com/office/drawing/2014/main" id="{D9A47ACA-91ED-4B80-B391-63D80AFE1A06}"/>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8" name="正方形/長方形 397">
          <a:extLst>
            <a:ext uri="{FF2B5EF4-FFF2-40B4-BE49-F238E27FC236}">
              <a16:creationId xmlns:a16="http://schemas.microsoft.com/office/drawing/2014/main" id="{E42031D5-F0E3-4D29-A3F5-ECA067C5BF53}"/>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9" name="正方形/長方形 398">
          <a:extLst>
            <a:ext uri="{FF2B5EF4-FFF2-40B4-BE49-F238E27FC236}">
              <a16:creationId xmlns:a16="http://schemas.microsoft.com/office/drawing/2014/main" id="{DFDF3274-E5E3-4974-8675-08AD6451B2AB}"/>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0" name="テキスト ボックス 399">
          <a:extLst>
            <a:ext uri="{FF2B5EF4-FFF2-40B4-BE49-F238E27FC236}">
              <a16:creationId xmlns:a16="http://schemas.microsoft.com/office/drawing/2014/main" id="{8F1BC87B-47B3-4562-9938-C20E2F7083C4}"/>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1" name="直線コネクタ 400">
          <a:extLst>
            <a:ext uri="{FF2B5EF4-FFF2-40B4-BE49-F238E27FC236}">
              <a16:creationId xmlns:a16="http://schemas.microsoft.com/office/drawing/2014/main" id="{3BDFE855-E263-48AA-894B-A1D2C16FD554}"/>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2" name="テキスト ボックス 401">
          <a:extLst>
            <a:ext uri="{FF2B5EF4-FFF2-40B4-BE49-F238E27FC236}">
              <a16:creationId xmlns:a16="http://schemas.microsoft.com/office/drawing/2014/main" id="{4A9EB273-AB39-4E92-BCB9-912B3BA3975C}"/>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3" name="直線コネクタ 402">
          <a:extLst>
            <a:ext uri="{FF2B5EF4-FFF2-40B4-BE49-F238E27FC236}">
              <a16:creationId xmlns:a16="http://schemas.microsoft.com/office/drawing/2014/main" id="{4150FCAA-AF6F-4673-8B21-B3937EE887C1}"/>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4" name="テキスト ボックス 403">
          <a:extLst>
            <a:ext uri="{FF2B5EF4-FFF2-40B4-BE49-F238E27FC236}">
              <a16:creationId xmlns:a16="http://schemas.microsoft.com/office/drawing/2014/main" id="{D51C4D01-6807-4BA7-9613-F9C962F7362B}"/>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5" name="直線コネクタ 404">
          <a:extLst>
            <a:ext uri="{FF2B5EF4-FFF2-40B4-BE49-F238E27FC236}">
              <a16:creationId xmlns:a16="http://schemas.microsoft.com/office/drawing/2014/main" id="{CA7A42CE-F63F-4DF1-B8FB-F86F388E3083}"/>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6" name="テキスト ボックス 405">
          <a:extLst>
            <a:ext uri="{FF2B5EF4-FFF2-40B4-BE49-F238E27FC236}">
              <a16:creationId xmlns:a16="http://schemas.microsoft.com/office/drawing/2014/main" id="{514E97FC-66A9-45D1-855D-21DCF55B29BA}"/>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7" name="直線コネクタ 406">
          <a:extLst>
            <a:ext uri="{FF2B5EF4-FFF2-40B4-BE49-F238E27FC236}">
              <a16:creationId xmlns:a16="http://schemas.microsoft.com/office/drawing/2014/main" id="{3AEFA8A3-2570-4A35-8CF6-D0F53ACDC479}"/>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08" name="テキスト ボックス 407">
          <a:extLst>
            <a:ext uri="{FF2B5EF4-FFF2-40B4-BE49-F238E27FC236}">
              <a16:creationId xmlns:a16="http://schemas.microsoft.com/office/drawing/2014/main" id="{F1BF8E05-BF33-47BE-BE7F-D60B507769AF}"/>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09" name="直線コネクタ 408">
          <a:extLst>
            <a:ext uri="{FF2B5EF4-FFF2-40B4-BE49-F238E27FC236}">
              <a16:creationId xmlns:a16="http://schemas.microsoft.com/office/drawing/2014/main" id="{D33A7B1B-FC9B-4C3F-AC58-0D69251552B0}"/>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10" name="テキスト ボックス 409">
          <a:extLst>
            <a:ext uri="{FF2B5EF4-FFF2-40B4-BE49-F238E27FC236}">
              <a16:creationId xmlns:a16="http://schemas.microsoft.com/office/drawing/2014/main" id="{E0B35CCB-4228-4B9D-B14B-09F5AA9C27E6}"/>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1" name="直線コネクタ 410">
          <a:extLst>
            <a:ext uri="{FF2B5EF4-FFF2-40B4-BE49-F238E27FC236}">
              <a16:creationId xmlns:a16="http://schemas.microsoft.com/office/drawing/2014/main" id="{DBF7857F-2D9B-4548-A460-D930BE1E8E16}"/>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2" name="テキスト ボックス 411">
          <a:extLst>
            <a:ext uri="{FF2B5EF4-FFF2-40B4-BE49-F238E27FC236}">
              <a16:creationId xmlns:a16="http://schemas.microsoft.com/office/drawing/2014/main" id="{9D985790-06E9-4E0A-AB5B-594356B1BC50}"/>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3" name="直線コネクタ 412">
          <a:extLst>
            <a:ext uri="{FF2B5EF4-FFF2-40B4-BE49-F238E27FC236}">
              <a16:creationId xmlns:a16="http://schemas.microsoft.com/office/drawing/2014/main" id="{A6120254-FE48-4B9E-9712-C0CBA18E2ABE}"/>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4" name="テキスト ボックス 413">
          <a:extLst>
            <a:ext uri="{FF2B5EF4-FFF2-40B4-BE49-F238E27FC236}">
              <a16:creationId xmlns:a16="http://schemas.microsoft.com/office/drawing/2014/main" id="{A0CDB6A3-CFD0-48F8-8034-427FB693D89C}"/>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5" name="【一般廃棄物処理施設】&#10;有形固定資産減価償却率グラフ枠">
          <a:extLst>
            <a:ext uri="{FF2B5EF4-FFF2-40B4-BE49-F238E27FC236}">
              <a16:creationId xmlns:a16="http://schemas.microsoft.com/office/drawing/2014/main" id="{B9ACAFA1-355A-4672-9198-66FC9B349B7D}"/>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30480</xdr:rowOff>
    </xdr:from>
    <xdr:to>
      <xdr:col>85</xdr:col>
      <xdr:colOff>126364</xdr:colOff>
      <xdr:row>42</xdr:row>
      <xdr:rowOff>13335</xdr:rowOff>
    </xdr:to>
    <xdr:cxnSp macro="">
      <xdr:nvCxnSpPr>
        <xdr:cNvPr id="416" name="直線コネクタ 415">
          <a:extLst>
            <a:ext uri="{FF2B5EF4-FFF2-40B4-BE49-F238E27FC236}">
              <a16:creationId xmlns:a16="http://schemas.microsoft.com/office/drawing/2014/main" id="{93DA33B9-E2E2-478B-9168-E0A78675C0E3}"/>
            </a:ext>
          </a:extLst>
        </xdr:cNvPr>
        <xdr:cNvCxnSpPr/>
      </xdr:nvCxnSpPr>
      <xdr:spPr>
        <a:xfrm flipV="1">
          <a:off x="16318864" y="5688330"/>
          <a:ext cx="0" cy="15259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17162</xdr:rowOff>
    </xdr:from>
    <xdr:ext cx="405111" cy="259045"/>
    <xdr:sp macro="" textlink="">
      <xdr:nvSpPr>
        <xdr:cNvPr id="417" name="【一般廃棄物処理施設】&#10;有形固定資産減価償却率最小値テキスト">
          <a:extLst>
            <a:ext uri="{FF2B5EF4-FFF2-40B4-BE49-F238E27FC236}">
              <a16:creationId xmlns:a16="http://schemas.microsoft.com/office/drawing/2014/main" id="{4BD80AC8-B1C3-493F-91AB-642CD84AFB6E}"/>
            </a:ext>
          </a:extLst>
        </xdr:cNvPr>
        <xdr:cNvSpPr txBox="1"/>
      </xdr:nvSpPr>
      <xdr:spPr>
        <a:xfrm>
          <a:off x="16357600" y="7218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13335</xdr:rowOff>
    </xdr:from>
    <xdr:to>
      <xdr:col>86</xdr:col>
      <xdr:colOff>25400</xdr:colOff>
      <xdr:row>42</xdr:row>
      <xdr:rowOff>13335</xdr:rowOff>
    </xdr:to>
    <xdr:cxnSp macro="">
      <xdr:nvCxnSpPr>
        <xdr:cNvPr id="418" name="直線コネクタ 417">
          <a:extLst>
            <a:ext uri="{FF2B5EF4-FFF2-40B4-BE49-F238E27FC236}">
              <a16:creationId xmlns:a16="http://schemas.microsoft.com/office/drawing/2014/main" id="{2B7F22CB-24D0-4DD8-8D1C-A39960A0318C}"/>
            </a:ext>
          </a:extLst>
        </xdr:cNvPr>
        <xdr:cNvCxnSpPr/>
      </xdr:nvCxnSpPr>
      <xdr:spPr>
        <a:xfrm>
          <a:off x="16230600" y="7214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148607</xdr:rowOff>
    </xdr:from>
    <xdr:ext cx="405111" cy="259045"/>
    <xdr:sp macro="" textlink="">
      <xdr:nvSpPr>
        <xdr:cNvPr id="419" name="【一般廃棄物処理施設】&#10;有形固定資産減価償却率最大値テキスト">
          <a:extLst>
            <a:ext uri="{FF2B5EF4-FFF2-40B4-BE49-F238E27FC236}">
              <a16:creationId xmlns:a16="http://schemas.microsoft.com/office/drawing/2014/main" id="{0F6A5589-326D-4859-B408-B973E2A3D38D}"/>
            </a:ext>
          </a:extLst>
        </xdr:cNvPr>
        <xdr:cNvSpPr txBox="1"/>
      </xdr:nvSpPr>
      <xdr:spPr>
        <a:xfrm>
          <a:off x="16357600" y="5463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30480</xdr:rowOff>
    </xdr:from>
    <xdr:to>
      <xdr:col>86</xdr:col>
      <xdr:colOff>25400</xdr:colOff>
      <xdr:row>33</xdr:row>
      <xdr:rowOff>30480</xdr:rowOff>
    </xdr:to>
    <xdr:cxnSp macro="">
      <xdr:nvCxnSpPr>
        <xdr:cNvPr id="420" name="直線コネクタ 419">
          <a:extLst>
            <a:ext uri="{FF2B5EF4-FFF2-40B4-BE49-F238E27FC236}">
              <a16:creationId xmlns:a16="http://schemas.microsoft.com/office/drawing/2014/main" id="{E205F129-8ADD-4106-9AA2-72D183C9D450}"/>
            </a:ext>
          </a:extLst>
        </xdr:cNvPr>
        <xdr:cNvCxnSpPr/>
      </xdr:nvCxnSpPr>
      <xdr:spPr>
        <a:xfrm>
          <a:off x="16230600" y="5688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118762</xdr:rowOff>
    </xdr:from>
    <xdr:ext cx="405111" cy="259045"/>
    <xdr:sp macro="" textlink="">
      <xdr:nvSpPr>
        <xdr:cNvPr id="421" name="【一般廃棄物処理施設】&#10;有形固定資産減価償却率平均値テキスト">
          <a:extLst>
            <a:ext uri="{FF2B5EF4-FFF2-40B4-BE49-F238E27FC236}">
              <a16:creationId xmlns:a16="http://schemas.microsoft.com/office/drawing/2014/main" id="{F551879C-8766-4402-935C-46D155301EE6}"/>
            </a:ext>
          </a:extLst>
        </xdr:cNvPr>
        <xdr:cNvSpPr txBox="1"/>
      </xdr:nvSpPr>
      <xdr:spPr>
        <a:xfrm>
          <a:off x="16357600" y="62909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95885</xdr:rowOff>
    </xdr:from>
    <xdr:to>
      <xdr:col>85</xdr:col>
      <xdr:colOff>177800</xdr:colOff>
      <xdr:row>38</xdr:row>
      <xdr:rowOff>26035</xdr:rowOff>
    </xdr:to>
    <xdr:sp macro="" textlink="">
      <xdr:nvSpPr>
        <xdr:cNvPr id="422" name="フローチャート: 判断 421">
          <a:extLst>
            <a:ext uri="{FF2B5EF4-FFF2-40B4-BE49-F238E27FC236}">
              <a16:creationId xmlns:a16="http://schemas.microsoft.com/office/drawing/2014/main" id="{16A7457C-5859-4A9A-954C-66F8C0577DD0}"/>
            </a:ext>
          </a:extLst>
        </xdr:cNvPr>
        <xdr:cNvSpPr/>
      </xdr:nvSpPr>
      <xdr:spPr>
        <a:xfrm>
          <a:off x="16268700" y="6439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95885</xdr:rowOff>
    </xdr:from>
    <xdr:to>
      <xdr:col>81</xdr:col>
      <xdr:colOff>101600</xdr:colOff>
      <xdr:row>38</xdr:row>
      <xdr:rowOff>26035</xdr:rowOff>
    </xdr:to>
    <xdr:sp macro="" textlink="">
      <xdr:nvSpPr>
        <xdr:cNvPr id="423" name="フローチャート: 判断 422">
          <a:extLst>
            <a:ext uri="{FF2B5EF4-FFF2-40B4-BE49-F238E27FC236}">
              <a16:creationId xmlns:a16="http://schemas.microsoft.com/office/drawing/2014/main" id="{7FC256C4-4594-4A9B-9D2D-6805A1F0A527}"/>
            </a:ext>
          </a:extLst>
        </xdr:cNvPr>
        <xdr:cNvSpPr/>
      </xdr:nvSpPr>
      <xdr:spPr>
        <a:xfrm>
          <a:off x="15430500" y="6439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80645</xdr:rowOff>
    </xdr:from>
    <xdr:to>
      <xdr:col>76</xdr:col>
      <xdr:colOff>165100</xdr:colOff>
      <xdr:row>38</xdr:row>
      <xdr:rowOff>10795</xdr:rowOff>
    </xdr:to>
    <xdr:sp macro="" textlink="">
      <xdr:nvSpPr>
        <xdr:cNvPr id="424" name="フローチャート: 判断 423">
          <a:extLst>
            <a:ext uri="{FF2B5EF4-FFF2-40B4-BE49-F238E27FC236}">
              <a16:creationId xmlns:a16="http://schemas.microsoft.com/office/drawing/2014/main" id="{9927ECE7-E481-4AB5-A062-045BD966C300}"/>
            </a:ext>
          </a:extLst>
        </xdr:cNvPr>
        <xdr:cNvSpPr/>
      </xdr:nvSpPr>
      <xdr:spPr>
        <a:xfrm>
          <a:off x="14541500" y="6424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65405</xdr:rowOff>
    </xdr:from>
    <xdr:to>
      <xdr:col>72</xdr:col>
      <xdr:colOff>38100</xdr:colOff>
      <xdr:row>37</xdr:row>
      <xdr:rowOff>167005</xdr:rowOff>
    </xdr:to>
    <xdr:sp macro="" textlink="">
      <xdr:nvSpPr>
        <xdr:cNvPr id="425" name="フローチャート: 判断 424">
          <a:extLst>
            <a:ext uri="{FF2B5EF4-FFF2-40B4-BE49-F238E27FC236}">
              <a16:creationId xmlns:a16="http://schemas.microsoft.com/office/drawing/2014/main" id="{B065FD7A-1C1B-4007-BC2E-BE0F5B7EAD46}"/>
            </a:ext>
          </a:extLst>
        </xdr:cNvPr>
        <xdr:cNvSpPr/>
      </xdr:nvSpPr>
      <xdr:spPr>
        <a:xfrm>
          <a:off x="13652500" y="6409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59690</xdr:rowOff>
    </xdr:from>
    <xdr:to>
      <xdr:col>67</xdr:col>
      <xdr:colOff>101600</xdr:colOff>
      <xdr:row>37</xdr:row>
      <xdr:rowOff>161290</xdr:rowOff>
    </xdr:to>
    <xdr:sp macro="" textlink="">
      <xdr:nvSpPr>
        <xdr:cNvPr id="426" name="フローチャート: 判断 425">
          <a:extLst>
            <a:ext uri="{FF2B5EF4-FFF2-40B4-BE49-F238E27FC236}">
              <a16:creationId xmlns:a16="http://schemas.microsoft.com/office/drawing/2014/main" id="{959A3A44-00A8-43C8-B5D2-1CA5FF0C5E61}"/>
            </a:ext>
          </a:extLst>
        </xdr:cNvPr>
        <xdr:cNvSpPr/>
      </xdr:nvSpPr>
      <xdr:spPr>
        <a:xfrm>
          <a:off x="12763500" y="6403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F1459683-2025-44F1-A37A-27AC053671FE}"/>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8663F68F-E1C4-476D-9A29-17A9A09DFD03}"/>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99D0FE44-6DCA-436F-8556-F52AB5CA7BAF}"/>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A9B71F03-5AF8-4811-A725-2F3715822223}"/>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FC18630D-5209-4E48-B667-E9DA5DA883A1}"/>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40640</xdr:rowOff>
    </xdr:from>
    <xdr:to>
      <xdr:col>85</xdr:col>
      <xdr:colOff>177800</xdr:colOff>
      <xdr:row>38</xdr:row>
      <xdr:rowOff>142240</xdr:rowOff>
    </xdr:to>
    <xdr:sp macro="" textlink="">
      <xdr:nvSpPr>
        <xdr:cNvPr id="432" name="楕円 431">
          <a:extLst>
            <a:ext uri="{FF2B5EF4-FFF2-40B4-BE49-F238E27FC236}">
              <a16:creationId xmlns:a16="http://schemas.microsoft.com/office/drawing/2014/main" id="{089D89A7-7374-44E0-B7E3-27ABFE9D86C9}"/>
            </a:ext>
          </a:extLst>
        </xdr:cNvPr>
        <xdr:cNvSpPr/>
      </xdr:nvSpPr>
      <xdr:spPr>
        <a:xfrm>
          <a:off x="16268700" y="6555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19067</xdr:rowOff>
    </xdr:from>
    <xdr:ext cx="405111" cy="259045"/>
    <xdr:sp macro="" textlink="">
      <xdr:nvSpPr>
        <xdr:cNvPr id="433" name="【一般廃棄物処理施設】&#10;有形固定資産減価償却率該当値テキスト">
          <a:extLst>
            <a:ext uri="{FF2B5EF4-FFF2-40B4-BE49-F238E27FC236}">
              <a16:creationId xmlns:a16="http://schemas.microsoft.com/office/drawing/2014/main" id="{BF1C8863-A46D-4980-882A-4810089F44DC}"/>
            </a:ext>
          </a:extLst>
        </xdr:cNvPr>
        <xdr:cNvSpPr txBox="1"/>
      </xdr:nvSpPr>
      <xdr:spPr>
        <a:xfrm>
          <a:off x="16357600" y="6534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50165</xdr:rowOff>
    </xdr:from>
    <xdr:to>
      <xdr:col>81</xdr:col>
      <xdr:colOff>101600</xdr:colOff>
      <xdr:row>38</xdr:row>
      <xdr:rowOff>151765</xdr:rowOff>
    </xdr:to>
    <xdr:sp macro="" textlink="">
      <xdr:nvSpPr>
        <xdr:cNvPr id="434" name="楕円 433">
          <a:extLst>
            <a:ext uri="{FF2B5EF4-FFF2-40B4-BE49-F238E27FC236}">
              <a16:creationId xmlns:a16="http://schemas.microsoft.com/office/drawing/2014/main" id="{79424A04-7FF6-47FF-99CB-840A7FDD7C69}"/>
            </a:ext>
          </a:extLst>
        </xdr:cNvPr>
        <xdr:cNvSpPr/>
      </xdr:nvSpPr>
      <xdr:spPr>
        <a:xfrm>
          <a:off x="15430500" y="6565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91440</xdr:rowOff>
    </xdr:from>
    <xdr:to>
      <xdr:col>85</xdr:col>
      <xdr:colOff>127000</xdr:colOff>
      <xdr:row>38</xdr:row>
      <xdr:rowOff>100965</xdr:rowOff>
    </xdr:to>
    <xdr:cxnSp macro="">
      <xdr:nvCxnSpPr>
        <xdr:cNvPr id="435" name="直線コネクタ 434">
          <a:extLst>
            <a:ext uri="{FF2B5EF4-FFF2-40B4-BE49-F238E27FC236}">
              <a16:creationId xmlns:a16="http://schemas.microsoft.com/office/drawing/2014/main" id="{EF1FFB4D-E8F8-4023-8C93-BA7C73D584D2}"/>
            </a:ext>
          </a:extLst>
        </xdr:cNvPr>
        <xdr:cNvCxnSpPr/>
      </xdr:nvCxnSpPr>
      <xdr:spPr>
        <a:xfrm flipV="1">
          <a:off x="15481300" y="6606540"/>
          <a:ext cx="8382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170180</xdr:rowOff>
    </xdr:from>
    <xdr:to>
      <xdr:col>76</xdr:col>
      <xdr:colOff>165100</xdr:colOff>
      <xdr:row>38</xdr:row>
      <xdr:rowOff>100330</xdr:rowOff>
    </xdr:to>
    <xdr:sp macro="" textlink="">
      <xdr:nvSpPr>
        <xdr:cNvPr id="436" name="楕円 435">
          <a:extLst>
            <a:ext uri="{FF2B5EF4-FFF2-40B4-BE49-F238E27FC236}">
              <a16:creationId xmlns:a16="http://schemas.microsoft.com/office/drawing/2014/main" id="{1639884B-B8D9-41E6-A3F6-66ABE5A9322F}"/>
            </a:ext>
          </a:extLst>
        </xdr:cNvPr>
        <xdr:cNvSpPr/>
      </xdr:nvSpPr>
      <xdr:spPr>
        <a:xfrm>
          <a:off x="14541500" y="6513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49530</xdr:rowOff>
    </xdr:from>
    <xdr:to>
      <xdr:col>81</xdr:col>
      <xdr:colOff>50800</xdr:colOff>
      <xdr:row>38</xdr:row>
      <xdr:rowOff>100965</xdr:rowOff>
    </xdr:to>
    <xdr:cxnSp macro="">
      <xdr:nvCxnSpPr>
        <xdr:cNvPr id="437" name="直線コネクタ 436">
          <a:extLst>
            <a:ext uri="{FF2B5EF4-FFF2-40B4-BE49-F238E27FC236}">
              <a16:creationId xmlns:a16="http://schemas.microsoft.com/office/drawing/2014/main" id="{7A16491C-2E82-4278-87D0-23854E69DBB2}"/>
            </a:ext>
          </a:extLst>
        </xdr:cNvPr>
        <xdr:cNvCxnSpPr/>
      </xdr:nvCxnSpPr>
      <xdr:spPr>
        <a:xfrm>
          <a:off x="14592300" y="6564630"/>
          <a:ext cx="889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137795</xdr:rowOff>
    </xdr:from>
    <xdr:to>
      <xdr:col>72</xdr:col>
      <xdr:colOff>38100</xdr:colOff>
      <xdr:row>38</xdr:row>
      <xdr:rowOff>67945</xdr:rowOff>
    </xdr:to>
    <xdr:sp macro="" textlink="">
      <xdr:nvSpPr>
        <xdr:cNvPr id="438" name="楕円 437">
          <a:extLst>
            <a:ext uri="{FF2B5EF4-FFF2-40B4-BE49-F238E27FC236}">
              <a16:creationId xmlns:a16="http://schemas.microsoft.com/office/drawing/2014/main" id="{AAECD254-240C-458C-9CEF-0C5591F49DA4}"/>
            </a:ext>
          </a:extLst>
        </xdr:cNvPr>
        <xdr:cNvSpPr/>
      </xdr:nvSpPr>
      <xdr:spPr>
        <a:xfrm>
          <a:off x="13652500" y="6481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17145</xdr:rowOff>
    </xdr:from>
    <xdr:to>
      <xdr:col>76</xdr:col>
      <xdr:colOff>114300</xdr:colOff>
      <xdr:row>38</xdr:row>
      <xdr:rowOff>49530</xdr:rowOff>
    </xdr:to>
    <xdr:cxnSp macro="">
      <xdr:nvCxnSpPr>
        <xdr:cNvPr id="439" name="直線コネクタ 438">
          <a:extLst>
            <a:ext uri="{FF2B5EF4-FFF2-40B4-BE49-F238E27FC236}">
              <a16:creationId xmlns:a16="http://schemas.microsoft.com/office/drawing/2014/main" id="{9A8DBB47-18BE-4EDB-B229-6226E405C27E}"/>
            </a:ext>
          </a:extLst>
        </xdr:cNvPr>
        <xdr:cNvCxnSpPr/>
      </xdr:nvCxnSpPr>
      <xdr:spPr>
        <a:xfrm>
          <a:off x="13703300" y="6532245"/>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111125</xdr:rowOff>
    </xdr:from>
    <xdr:to>
      <xdr:col>67</xdr:col>
      <xdr:colOff>101600</xdr:colOff>
      <xdr:row>38</xdr:row>
      <xdr:rowOff>41275</xdr:rowOff>
    </xdr:to>
    <xdr:sp macro="" textlink="">
      <xdr:nvSpPr>
        <xdr:cNvPr id="440" name="楕円 439">
          <a:extLst>
            <a:ext uri="{FF2B5EF4-FFF2-40B4-BE49-F238E27FC236}">
              <a16:creationId xmlns:a16="http://schemas.microsoft.com/office/drawing/2014/main" id="{083473EF-191A-4249-988E-895F88966EA2}"/>
            </a:ext>
          </a:extLst>
        </xdr:cNvPr>
        <xdr:cNvSpPr/>
      </xdr:nvSpPr>
      <xdr:spPr>
        <a:xfrm>
          <a:off x="12763500" y="6454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161925</xdr:rowOff>
    </xdr:from>
    <xdr:to>
      <xdr:col>71</xdr:col>
      <xdr:colOff>177800</xdr:colOff>
      <xdr:row>38</xdr:row>
      <xdr:rowOff>17145</xdr:rowOff>
    </xdr:to>
    <xdr:cxnSp macro="">
      <xdr:nvCxnSpPr>
        <xdr:cNvPr id="441" name="直線コネクタ 440">
          <a:extLst>
            <a:ext uri="{FF2B5EF4-FFF2-40B4-BE49-F238E27FC236}">
              <a16:creationId xmlns:a16="http://schemas.microsoft.com/office/drawing/2014/main" id="{C6BE2AD7-9E03-4F6C-AE5B-2F88B3D2F17F}"/>
            </a:ext>
          </a:extLst>
        </xdr:cNvPr>
        <xdr:cNvCxnSpPr/>
      </xdr:nvCxnSpPr>
      <xdr:spPr>
        <a:xfrm>
          <a:off x="12814300" y="6505575"/>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42562</xdr:rowOff>
    </xdr:from>
    <xdr:ext cx="405111" cy="259045"/>
    <xdr:sp macro="" textlink="">
      <xdr:nvSpPr>
        <xdr:cNvPr id="442" name="n_1aveValue【一般廃棄物処理施設】&#10;有形固定資産減価償却率">
          <a:extLst>
            <a:ext uri="{FF2B5EF4-FFF2-40B4-BE49-F238E27FC236}">
              <a16:creationId xmlns:a16="http://schemas.microsoft.com/office/drawing/2014/main" id="{6E3664DC-F388-468F-AF68-F3F091096051}"/>
            </a:ext>
          </a:extLst>
        </xdr:cNvPr>
        <xdr:cNvSpPr txBox="1"/>
      </xdr:nvSpPr>
      <xdr:spPr>
        <a:xfrm>
          <a:off x="15266044" y="6214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27322</xdr:rowOff>
    </xdr:from>
    <xdr:ext cx="405111" cy="259045"/>
    <xdr:sp macro="" textlink="">
      <xdr:nvSpPr>
        <xdr:cNvPr id="443" name="n_2aveValue【一般廃棄物処理施設】&#10;有形固定資産減価償却率">
          <a:extLst>
            <a:ext uri="{FF2B5EF4-FFF2-40B4-BE49-F238E27FC236}">
              <a16:creationId xmlns:a16="http://schemas.microsoft.com/office/drawing/2014/main" id="{FE715071-0897-441E-B6C3-9BF8EE52E62E}"/>
            </a:ext>
          </a:extLst>
        </xdr:cNvPr>
        <xdr:cNvSpPr txBox="1"/>
      </xdr:nvSpPr>
      <xdr:spPr>
        <a:xfrm>
          <a:off x="14389744" y="6199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12082</xdr:rowOff>
    </xdr:from>
    <xdr:ext cx="405111" cy="259045"/>
    <xdr:sp macro="" textlink="">
      <xdr:nvSpPr>
        <xdr:cNvPr id="444" name="n_3aveValue【一般廃棄物処理施設】&#10;有形固定資産減価償却率">
          <a:extLst>
            <a:ext uri="{FF2B5EF4-FFF2-40B4-BE49-F238E27FC236}">
              <a16:creationId xmlns:a16="http://schemas.microsoft.com/office/drawing/2014/main" id="{0B7F679C-A575-434C-B54D-871BDADB88F7}"/>
            </a:ext>
          </a:extLst>
        </xdr:cNvPr>
        <xdr:cNvSpPr txBox="1"/>
      </xdr:nvSpPr>
      <xdr:spPr>
        <a:xfrm>
          <a:off x="13500744" y="6184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6367</xdr:rowOff>
    </xdr:from>
    <xdr:ext cx="405111" cy="259045"/>
    <xdr:sp macro="" textlink="">
      <xdr:nvSpPr>
        <xdr:cNvPr id="445" name="n_4aveValue【一般廃棄物処理施設】&#10;有形固定資産減価償却率">
          <a:extLst>
            <a:ext uri="{FF2B5EF4-FFF2-40B4-BE49-F238E27FC236}">
              <a16:creationId xmlns:a16="http://schemas.microsoft.com/office/drawing/2014/main" id="{36776AE2-72ED-4EC6-A855-A5506A7E1399}"/>
            </a:ext>
          </a:extLst>
        </xdr:cNvPr>
        <xdr:cNvSpPr txBox="1"/>
      </xdr:nvSpPr>
      <xdr:spPr>
        <a:xfrm>
          <a:off x="12611744" y="6178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38</xdr:row>
      <xdr:rowOff>142892</xdr:rowOff>
    </xdr:from>
    <xdr:ext cx="405111" cy="259045"/>
    <xdr:sp macro="" textlink="">
      <xdr:nvSpPr>
        <xdr:cNvPr id="446" name="n_1mainValue【一般廃棄物処理施設】&#10;有形固定資産減価償却率">
          <a:extLst>
            <a:ext uri="{FF2B5EF4-FFF2-40B4-BE49-F238E27FC236}">
              <a16:creationId xmlns:a16="http://schemas.microsoft.com/office/drawing/2014/main" id="{3535CBA1-5D66-43C9-A455-457EBE88D5E4}"/>
            </a:ext>
          </a:extLst>
        </xdr:cNvPr>
        <xdr:cNvSpPr txBox="1"/>
      </xdr:nvSpPr>
      <xdr:spPr>
        <a:xfrm>
          <a:off x="15266044" y="6657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91457</xdr:rowOff>
    </xdr:from>
    <xdr:ext cx="405111" cy="259045"/>
    <xdr:sp macro="" textlink="">
      <xdr:nvSpPr>
        <xdr:cNvPr id="447" name="n_2mainValue【一般廃棄物処理施設】&#10;有形固定資産減価償却率">
          <a:extLst>
            <a:ext uri="{FF2B5EF4-FFF2-40B4-BE49-F238E27FC236}">
              <a16:creationId xmlns:a16="http://schemas.microsoft.com/office/drawing/2014/main" id="{994D8239-71B0-4344-A06E-F98A49E8122C}"/>
            </a:ext>
          </a:extLst>
        </xdr:cNvPr>
        <xdr:cNvSpPr txBox="1"/>
      </xdr:nvSpPr>
      <xdr:spPr>
        <a:xfrm>
          <a:off x="14389744" y="6606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59072</xdr:rowOff>
    </xdr:from>
    <xdr:ext cx="405111" cy="259045"/>
    <xdr:sp macro="" textlink="">
      <xdr:nvSpPr>
        <xdr:cNvPr id="448" name="n_3mainValue【一般廃棄物処理施設】&#10;有形固定資産減価償却率">
          <a:extLst>
            <a:ext uri="{FF2B5EF4-FFF2-40B4-BE49-F238E27FC236}">
              <a16:creationId xmlns:a16="http://schemas.microsoft.com/office/drawing/2014/main" id="{278F6772-E4A8-49D1-A4DD-2F0ACF8E24C8}"/>
            </a:ext>
          </a:extLst>
        </xdr:cNvPr>
        <xdr:cNvSpPr txBox="1"/>
      </xdr:nvSpPr>
      <xdr:spPr>
        <a:xfrm>
          <a:off x="13500744" y="6574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32402</xdr:rowOff>
    </xdr:from>
    <xdr:ext cx="405111" cy="259045"/>
    <xdr:sp macro="" textlink="">
      <xdr:nvSpPr>
        <xdr:cNvPr id="449" name="n_4mainValue【一般廃棄物処理施設】&#10;有形固定資産減価償却率">
          <a:extLst>
            <a:ext uri="{FF2B5EF4-FFF2-40B4-BE49-F238E27FC236}">
              <a16:creationId xmlns:a16="http://schemas.microsoft.com/office/drawing/2014/main" id="{EC7AE7C3-C13C-41A4-80C8-8DAADFAC0D90}"/>
            </a:ext>
          </a:extLst>
        </xdr:cNvPr>
        <xdr:cNvSpPr txBox="1"/>
      </xdr:nvSpPr>
      <xdr:spPr>
        <a:xfrm>
          <a:off x="12611744" y="6547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0" name="正方形/長方形 449">
          <a:extLst>
            <a:ext uri="{FF2B5EF4-FFF2-40B4-BE49-F238E27FC236}">
              <a16:creationId xmlns:a16="http://schemas.microsoft.com/office/drawing/2014/main" id="{6A1A3505-9DAB-47D7-B091-BAA1DF90A065}"/>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1" name="正方形/長方形 450">
          <a:extLst>
            <a:ext uri="{FF2B5EF4-FFF2-40B4-BE49-F238E27FC236}">
              <a16:creationId xmlns:a16="http://schemas.microsoft.com/office/drawing/2014/main" id="{59EE2A27-EB5C-41E0-9EEE-93F7E38ADF97}"/>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2" name="正方形/長方形 451">
          <a:extLst>
            <a:ext uri="{FF2B5EF4-FFF2-40B4-BE49-F238E27FC236}">
              <a16:creationId xmlns:a16="http://schemas.microsoft.com/office/drawing/2014/main" id="{9B183417-1AB6-44F0-95D2-202BBC96E906}"/>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22/118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3" name="正方形/長方形 452">
          <a:extLst>
            <a:ext uri="{FF2B5EF4-FFF2-40B4-BE49-F238E27FC236}">
              <a16:creationId xmlns:a16="http://schemas.microsoft.com/office/drawing/2014/main" id="{1372DFE7-F931-45F7-8909-F7086CEADF85}"/>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4" name="正方形/長方形 453">
          <a:extLst>
            <a:ext uri="{FF2B5EF4-FFF2-40B4-BE49-F238E27FC236}">
              <a16:creationId xmlns:a16="http://schemas.microsoft.com/office/drawing/2014/main" id="{1243C7E0-8D66-44A3-A265-069E308EB06F}"/>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5" name="正方形/長方形 454">
          <a:extLst>
            <a:ext uri="{FF2B5EF4-FFF2-40B4-BE49-F238E27FC236}">
              <a16:creationId xmlns:a16="http://schemas.microsoft.com/office/drawing/2014/main" id="{D30584A8-4798-40A8-A9A3-C3BB9A1DEAF2}"/>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6" name="正方形/長方形 455">
          <a:extLst>
            <a:ext uri="{FF2B5EF4-FFF2-40B4-BE49-F238E27FC236}">
              <a16:creationId xmlns:a16="http://schemas.microsoft.com/office/drawing/2014/main" id="{484B87C0-5E4E-4E7F-8661-FC76015BC175}"/>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101,013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7" name="正方形/長方形 456">
          <a:extLst>
            <a:ext uri="{FF2B5EF4-FFF2-40B4-BE49-F238E27FC236}">
              <a16:creationId xmlns:a16="http://schemas.microsoft.com/office/drawing/2014/main" id="{85296663-60A4-4AB6-9208-DFE946CBEAE7}"/>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8" name="テキスト ボックス 457">
          <a:extLst>
            <a:ext uri="{FF2B5EF4-FFF2-40B4-BE49-F238E27FC236}">
              <a16:creationId xmlns:a16="http://schemas.microsoft.com/office/drawing/2014/main" id="{A20185F2-6F02-46BA-A668-84911FF4722C}"/>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9" name="直線コネクタ 458">
          <a:extLst>
            <a:ext uri="{FF2B5EF4-FFF2-40B4-BE49-F238E27FC236}">
              <a16:creationId xmlns:a16="http://schemas.microsoft.com/office/drawing/2014/main" id="{B909DDCD-E533-4862-92D9-63B160ADBF7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60" name="直線コネクタ 459">
          <a:extLst>
            <a:ext uri="{FF2B5EF4-FFF2-40B4-BE49-F238E27FC236}">
              <a16:creationId xmlns:a16="http://schemas.microsoft.com/office/drawing/2014/main" id="{73732797-771E-41C8-923C-42EA5A427D81}"/>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461" name="テキスト ボックス 460">
          <a:extLst>
            <a:ext uri="{FF2B5EF4-FFF2-40B4-BE49-F238E27FC236}">
              <a16:creationId xmlns:a16="http://schemas.microsoft.com/office/drawing/2014/main" id="{A3002045-171A-4CDE-B01E-9F234FA45CE1}"/>
            </a:ext>
          </a:extLst>
        </xdr:cNvPr>
        <xdr:cNvSpPr txBox="1"/>
      </xdr:nvSpPr>
      <xdr:spPr>
        <a:xfrm>
          <a:off x="18039214" y="709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2" name="直線コネクタ 461">
          <a:extLst>
            <a:ext uri="{FF2B5EF4-FFF2-40B4-BE49-F238E27FC236}">
              <a16:creationId xmlns:a16="http://schemas.microsoft.com/office/drawing/2014/main" id="{F5226AC1-4EA3-4969-A5A3-584C6589B462}"/>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29227</xdr:rowOff>
    </xdr:from>
    <xdr:ext cx="595419" cy="259045"/>
    <xdr:sp macro="" textlink="">
      <xdr:nvSpPr>
        <xdr:cNvPr id="463" name="テキスト ボックス 462">
          <a:extLst>
            <a:ext uri="{FF2B5EF4-FFF2-40B4-BE49-F238E27FC236}">
              <a16:creationId xmlns:a16="http://schemas.microsoft.com/office/drawing/2014/main" id="{1E81885F-80ED-489A-85D2-3C8F04798464}"/>
            </a:ext>
          </a:extLst>
        </xdr:cNvPr>
        <xdr:cNvSpPr txBox="1"/>
      </xdr:nvSpPr>
      <xdr:spPr>
        <a:xfrm>
          <a:off x="17692581" y="671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4" name="直線コネクタ 463">
          <a:extLst>
            <a:ext uri="{FF2B5EF4-FFF2-40B4-BE49-F238E27FC236}">
              <a16:creationId xmlns:a16="http://schemas.microsoft.com/office/drawing/2014/main" id="{2C58162D-5DCA-412E-9DC9-5C3BCF07E652}"/>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465" name="テキスト ボックス 464">
          <a:extLst>
            <a:ext uri="{FF2B5EF4-FFF2-40B4-BE49-F238E27FC236}">
              <a16:creationId xmlns:a16="http://schemas.microsoft.com/office/drawing/2014/main" id="{FDA733D3-D1CF-46CB-BF21-9A294BAD1A40}"/>
            </a:ext>
          </a:extLst>
        </xdr:cNvPr>
        <xdr:cNvSpPr txBox="1"/>
      </xdr:nvSpPr>
      <xdr:spPr>
        <a:xfrm>
          <a:off x="17692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66" name="直線コネクタ 465">
          <a:extLst>
            <a:ext uri="{FF2B5EF4-FFF2-40B4-BE49-F238E27FC236}">
              <a16:creationId xmlns:a16="http://schemas.microsoft.com/office/drawing/2014/main" id="{718B314E-3CD0-4314-A253-C0FB602E3844}"/>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467" name="テキスト ボックス 466">
          <a:extLst>
            <a:ext uri="{FF2B5EF4-FFF2-40B4-BE49-F238E27FC236}">
              <a16:creationId xmlns:a16="http://schemas.microsoft.com/office/drawing/2014/main" id="{9A4FE00B-737C-412B-B349-C8CAC2E89801}"/>
            </a:ext>
          </a:extLst>
        </xdr:cNvPr>
        <xdr:cNvSpPr txBox="1"/>
      </xdr:nvSpPr>
      <xdr:spPr>
        <a:xfrm>
          <a:off x="17692581" y="595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68" name="直線コネクタ 467">
          <a:extLst>
            <a:ext uri="{FF2B5EF4-FFF2-40B4-BE49-F238E27FC236}">
              <a16:creationId xmlns:a16="http://schemas.microsoft.com/office/drawing/2014/main" id="{B6D99C9F-8801-4148-9F59-154D03D126B3}"/>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macro="" textlink="">
      <xdr:nvSpPr>
        <xdr:cNvPr id="469" name="テキスト ボックス 468">
          <a:extLst>
            <a:ext uri="{FF2B5EF4-FFF2-40B4-BE49-F238E27FC236}">
              <a16:creationId xmlns:a16="http://schemas.microsoft.com/office/drawing/2014/main" id="{1F09BB17-8496-41C2-A742-98A5224B26D7}"/>
            </a:ext>
          </a:extLst>
        </xdr:cNvPr>
        <xdr:cNvSpPr txBox="1"/>
      </xdr:nvSpPr>
      <xdr:spPr>
        <a:xfrm>
          <a:off x="17692581" y="557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0" name="直線コネクタ 469">
          <a:extLst>
            <a:ext uri="{FF2B5EF4-FFF2-40B4-BE49-F238E27FC236}">
              <a16:creationId xmlns:a16="http://schemas.microsoft.com/office/drawing/2014/main" id="{DB7BD6A7-D237-4B1D-BA02-89C9194724D4}"/>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471" name="テキスト ボックス 470">
          <a:extLst>
            <a:ext uri="{FF2B5EF4-FFF2-40B4-BE49-F238E27FC236}">
              <a16:creationId xmlns:a16="http://schemas.microsoft.com/office/drawing/2014/main" id="{33E0F03D-B027-4C9A-81F0-1F2C4C81168D}"/>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2" name="【一般廃棄物処理施設】&#10;一人当たり有形固定資産（償却資産）額グラフ枠">
          <a:extLst>
            <a:ext uri="{FF2B5EF4-FFF2-40B4-BE49-F238E27FC236}">
              <a16:creationId xmlns:a16="http://schemas.microsoft.com/office/drawing/2014/main" id="{8193EBAA-1AEB-4584-93B8-CEF91622A52F}"/>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117504</xdr:rowOff>
    </xdr:from>
    <xdr:to>
      <xdr:col>116</xdr:col>
      <xdr:colOff>62864</xdr:colOff>
      <xdr:row>42</xdr:row>
      <xdr:rowOff>37810</xdr:rowOff>
    </xdr:to>
    <xdr:cxnSp macro="">
      <xdr:nvCxnSpPr>
        <xdr:cNvPr id="473" name="直線コネクタ 472">
          <a:extLst>
            <a:ext uri="{FF2B5EF4-FFF2-40B4-BE49-F238E27FC236}">
              <a16:creationId xmlns:a16="http://schemas.microsoft.com/office/drawing/2014/main" id="{43F2F440-3C6B-4B6C-9775-00FA06DE88AE}"/>
            </a:ext>
          </a:extLst>
        </xdr:cNvPr>
        <xdr:cNvCxnSpPr/>
      </xdr:nvCxnSpPr>
      <xdr:spPr>
        <a:xfrm flipV="1">
          <a:off x="22160864" y="5775354"/>
          <a:ext cx="0" cy="14633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41637</xdr:rowOff>
    </xdr:from>
    <xdr:ext cx="313932" cy="259045"/>
    <xdr:sp macro="" textlink="">
      <xdr:nvSpPr>
        <xdr:cNvPr id="474" name="【一般廃棄物処理施設】&#10;一人当たり有形固定資産（償却資産）額最小値テキスト">
          <a:extLst>
            <a:ext uri="{FF2B5EF4-FFF2-40B4-BE49-F238E27FC236}">
              <a16:creationId xmlns:a16="http://schemas.microsoft.com/office/drawing/2014/main" id="{A6BE6E98-90F8-41A6-878E-12E2C60CC8C6}"/>
            </a:ext>
          </a:extLst>
        </xdr:cNvPr>
        <xdr:cNvSpPr txBox="1"/>
      </xdr:nvSpPr>
      <xdr:spPr>
        <a:xfrm>
          <a:off x="22199600" y="724253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37810</xdr:rowOff>
    </xdr:from>
    <xdr:to>
      <xdr:col>116</xdr:col>
      <xdr:colOff>152400</xdr:colOff>
      <xdr:row>42</xdr:row>
      <xdr:rowOff>37810</xdr:rowOff>
    </xdr:to>
    <xdr:cxnSp macro="">
      <xdr:nvCxnSpPr>
        <xdr:cNvPr id="475" name="直線コネクタ 474">
          <a:extLst>
            <a:ext uri="{FF2B5EF4-FFF2-40B4-BE49-F238E27FC236}">
              <a16:creationId xmlns:a16="http://schemas.microsoft.com/office/drawing/2014/main" id="{1665BBD1-AEE8-43C5-A96E-D45D93FDFCBC}"/>
            </a:ext>
          </a:extLst>
        </xdr:cNvPr>
        <xdr:cNvCxnSpPr/>
      </xdr:nvCxnSpPr>
      <xdr:spPr>
        <a:xfrm>
          <a:off x="22072600" y="72387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64181</xdr:rowOff>
    </xdr:from>
    <xdr:ext cx="599010" cy="259045"/>
    <xdr:sp macro="" textlink="">
      <xdr:nvSpPr>
        <xdr:cNvPr id="476" name="【一般廃棄物処理施設】&#10;一人当たり有形固定資産（償却資産）額最大値テキスト">
          <a:extLst>
            <a:ext uri="{FF2B5EF4-FFF2-40B4-BE49-F238E27FC236}">
              <a16:creationId xmlns:a16="http://schemas.microsoft.com/office/drawing/2014/main" id="{DA6FEB38-1920-4EB5-8A1F-5639754746AD}"/>
            </a:ext>
          </a:extLst>
        </xdr:cNvPr>
        <xdr:cNvSpPr txBox="1"/>
      </xdr:nvSpPr>
      <xdr:spPr>
        <a:xfrm>
          <a:off x="22199600" y="55505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384,159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117504</xdr:rowOff>
    </xdr:from>
    <xdr:to>
      <xdr:col>116</xdr:col>
      <xdr:colOff>152400</xdr:colOff>
      <xdr:row>33</xdr:row>
      <xdr:rowOff>117504</xdr:rowOff>
    </xdr:to>
    <xdr:cxnSp macro="">
      <xdr:nvCxnSpPr>
        <xdr:cNvPr id="477" name="直線コネクタ 476">
          <a:extLst>
            <a:ext uri="{FF2B5EF4-FFF2-40B4-BE49-F238E27FC236}">
              <a16:creationId xmlns:a16="http://schemas.microsoft.com/office/drawing/2014/main" id="{249510BA-5881-4B2E-B9A1-3B9674332B33}"/>
            </a:ext>
          </a:extLst>
        </xdr:cNvPr>
        <xdr:cNvCxnSpPr/>
      </xdr:nvCxnSpPr>
      <xdr:spPr>
        <a:xfrm>
          <a:off x="22072600" y="57753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10056</xdr:rowOff>
    </xdr:from>
    <xdr:ext cx="599010" cy="259045"/>
    <xdr:sp macro="" textlink="">
      <xdr:nvSpPr>
        <xdr:cNvPr id="478" name="【一般廃棄物処理施設】&#10;一人当たり有形固定資産（償却資産）額平均値テキスト">
          <a:extLst>
            <a:ext uri="{FF2B5EF4-FFF2-40B4-BE49-F238E27FC236}">
              <a16:creationId xmlns:a16="http://schemas.microsoft.com/office/drawing/2014/main" id="{2E7DD680-7C18-4157-A543-CA8E649F0A34}"/>
            </a:ext>
          </a:extLst>
        </xdr:cNvPr>
        <xdr:cNvSpPr txBox="1"/>
      </xdr:nvSpPr>
      <xdr:spPr>
        <a:xfrm>
          <a:off x="22199600" y="669660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123,365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31629</xdr:rowOff>
    </xdr:from>
    <xdr:to>
      <xdr:col>116</xdr:col>
      <xdr:colOff>114300</xdr:colOff>
      <xdr:row>39</xdr:row>
      <xdr:rowOff>133229</xdr:rowOff>
    </xdr:to>
    <xdr:sp macro="" textlink="">
      <xdr:nvSpPr>
        <xdr:cNvPr id="479" name="フローチャート: 判断 478">
          <a:extLst>
            <a:ext uri="{FF2B5EF4-FFF2-40B4-BE49-F238E27FC236}">
              <a16:creationId xmlns:a16="http://schemas.microsoft.com/office/drawing/2014/main" id="{F390B16A-2E15-4997-9D7D-AFBBCFE2BD33}"/>
            </a:ext>
          </a:extLst>
        </xdr:cNvPr>
        <xdr:cNvSpPr/>
      </xdr:nvSpPr>
      <xdr:spPr>
        <a:xfrm>
          <a:off x="22110700" y="67181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41699</xdr:rowOff>
    </xdr:from>
    <xdr:to>
      <xdr:col>112</xdr:col>
      <xdr:colOff>38100</xdr:colOff>
      <xdr:row>39</xdr:row>
      <xdr:rowOff>143299</xdr:rowOff>
    </xdr:to>
    <xdr:sp macro="" textlink="">
      <xdr:nvSpPr>
        <xdr:cNvPr id="480" name="フローチャート: 判断 479">
          <a:extLst>
            <a:ext uri="{FF2B5EF4-FFF2-40B4-BE49-F238E27FC236}">
              <a16:creationId xmlns:a16="http://schemas.microsoft.com/office/drawing/2014/main" id="{7BB00935-09E3-449F-9DF7-DEF0C5A648E3}"/>
            </a:ext>
          </a:extLst>
        </xdr:cNvPr>
        <xdr:cNvSpPr/>
      </xdr:nvSpPr>
      <xdr:spPr>
        <a:xfrm>
          <a:off x="21272500" y="6728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54721</xdr:rowOff>
    </xdr:from>
    <xdr:to>
      <xdr:col>107</xdr:col>
      <xdr:colOff>101600</xdr:colOff>
      <xdr:row>39</xdr:row>
      <xdr:rowOff>156321</xdr:rowOff>
    </xdr:to>
    <xdr:sp macro="" textlink="">
      <xdr:nvSpPr>
        <xdr:cNvPr id="481" name="フローチャート: 判断 480">
          <a:extLst>
            <a:ext uri="{FF2B5EF4-FFF2-40B4-BE49-F238E27FC236}">
              <a16:creationId xmlns:a16="http://schemas.microsoft.com/office/drawing/2014/main" id="{10399D1E-A2C8-4AE4-96E4-015FA6276704}"/>
            </a:ext>
          </a:extLst>
        </xdr:cNvPr>
        <xdr:cNvSpPr/>
      </xdr:nvSpPr>
      <xdr:spPr>
        <a:xfrm>
          <a:off x="20383500" y="6741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65386</xdr:rowOff>
    </xdr:from>
    <xdr:to>
      <xdr:col>102</xdr:col>
      <xdr:colOff>165100</xdr:colOff>
      <xdr:row>39</xdr:row>
      <xdr:rowOff>166986</xdr:rowOff>
    </xdr:to>
    <xdr:sp macro="" textlink="">
      <xdr:nvSpPr>
        <xdr:cNvPr id="482" name="フローチャート: 判断 481">
          <a:extLst>
            <a:ext uri="{FF2B5EF4-FFF2-40B4-BE49-F238E27FC236}">
              <a16:creationId xmlns:a16="http://schemas.microsoft.com/office/drawing/2014/main" id="{EE9EF88E-9801-4B7C-99B4-F29931B42719}"/>
            </a:ext>
          </a:extLst>
        </xdr:cNvPr>
        <xdr:cNvSpPr/>
      </xdr:nvSpPr>
      <xdr:spPr>
        <a:xfrm>
          <a:off x="19494500" y="6751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69204</xdr:rowOff>
    </xdr:from>
    <xdr:to>
      <xdr:col>98</xdr:col>
      <xdr:colOff>38100</xdr:colOff>
      <xdr:row>39</xdr:row>
      <xdr:rowOff>170804</xdr:rowOff>
    </xdr:to>
    <xdr:sp macro="" textlink="">
      <xdr:nvSpPr>
        <xdr:cNvPr id="483" name="フローチャート: 判断 482">
          <a:extLst>
            <a:ext uri="{FF2B5EF4-FFF2-40B4-BE49-F238E27FC236}">
              <a16:creationId xmlns:a16="http://schemas.microsoft.com/office/drawing/2014/main" id="{12E904FF-E31A-4006-B61C-81C7A54BA91C}"/>
            </a:ext>
          </a:extLst>
        </xdr:cNvPr>
        <xdr:cNvSpPr/>
      </xdr:nvSpPr>
      <xdr:spPr>
        <a:xfrm>
          <a:off x="18605500" y="6755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493E8D0A-B6C8-4A8D-83F3-7F6FCF59C474}"/>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AC5C4C35-57F7-4142-A911-ED40E62C285B}"/>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022D2CF2-8A01-428E-8BE6-6D0275FA7D36}"/>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8F3B9441-7907-412D-8794-D835EAF9833B}"/>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506AE4B5-2254-4744-8385-5156739FDB62}"/>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20424</xdr:rowOff>
    </xdr:from>
    <xdr:to>
      <xdr:col>116</xdr:col>
      <xdr:colOff>114300</xdr:colOff>
      <xdr:row>37</xdr:row>
      <xdr:rowOff>122024</xdr:rowOff>
    </xdr:to>
    <xdr:sp macro="" textlink="">
      <xdr:nvSpPr>
        <xdr:cNvPr id="489" name="楕円 488">
          <a:extLst>
            <a:ext uri="{FF2B5EF4-FFF2-40B4-BE49-F238E27FC236}">
              <a16:creationId xmlns:a16="http://schemas.microsoft.com/office/drawing/2014/main" id="{00FF2CBE-AB06-4857-AD03-9463E74C180B}"/>
            </a:ext>
          </a:extLst>
        </xdr:cNvPr>
        <xdr:cNvSpPr/>
      </xdr:nvSpPr>
      <xdr:spPr>
        <a:xfrm>
          <a:off x="22110700" y="6364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36</xdr:row>
      <xdr:rowOff>43301</xdr:rowOff>
    </xdr:from>
    <xdr:ext cx="599010" cy="259045"/>
    <xdr:sp macro="" textlink="">
      <xdr:nvSpPr>
        <xdr:cNvPr id="490" name="【一般廃棄物処理施設】&#10;一人当たり有形固定資産（償却資産）額該当値テキスト">
          <a:extLst>
            <a:ext uri="{FF2B5EF4-FFF2-40B4-BE49-F238E27FC236}">
              <a16:creationId xmlns:a16="http://schemas.microsoft.com/office/drawing/2014/main" id="{6E4FF275-9C30-4DA0-98FB-628D01C33784}"/>
            </a:ext>
          </a:extLst>
        </xdr:cNvPr>
        <xdr:cNvSpPr txBox="1"/>
      </xdr:nvSpPr>
      <xdr:spPr>
        <a:xfrm>
          <a:off x="22199600" y="62155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216,306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75562</xdr:rowOff>
    </xdr:from>
    <xdr:to>
      <xdr:col>112</xdr:col>
      <xdr:colOff>38100</xdr:colOff>
      <xdr:row>38</xdr:row>
      <xdr:rowOff>5713</xdr:rowOff>
    </xdr:to>
    <xdr:sp macro="" textlink="">
      <xdr:nvSpPr>
        <xdr:cNvPr id="491" name="楕円 490">
          <a:extLst>
            <a:ext uri="{FF2B5EF4-FFF2-40B4-BE49-F238E27FC236}">
              <a16:creationId xmlns:a16="http://schemas.microsoft.com/office/drawing/2014/main" id="{65C885DB-B52C-44DC-AE9B-8B5E14CBD289}"/>
            </a:ext>
          </a:extLst>
        </xdr:cNvPr>
        <xdr:cNvSpPr/>
      </xdr:nvSpPr>
      <xdr:spPr>
        <a:xfrm>
          <a:off x="21272500" y="6419212"/>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37</xdr:row>
      <xdr:rowOff>71224</xdr:rowOff>
    </xdr:from>
    <xdr:to>
      <xdr:col>116</xdr:col>
      <xdr:colOff>63500</xdr:colOff>
      <xdr:row>37</xdr:row>
      <xdr:rowOff>126362</xdr:rowOff>
    </xdr:to>
    <xdr:cxnSp macro="">
      <xdr:nvCxnSpPr>
        <xdr:cNvPr id="492" name="直線コネクタ 491">
          <a:extLst>
            <a:ext uri="{FF2B5EF4-FFF2-40B4-BE49-F238E27FC236}">
              <a16:creationId xmlns:a16="http://schemas.microsoft.com/office/drawing/2014/main" id="{530EA43C-3588-4720-A2BB-3421A63FC816}"/>
            </a:ext>
          </a:extLst>
        </xdr:cNvPr>
        <xdr:cNvCxnSpPr/>
      </xdr:nvCxnSpPr>
      <xdr:spPr>
        <a:xfrm flipV="1">
          <a:off x="21323300" y="6414874"/>
          <a:ext cx="838200" cy="551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89446</xdr:rowOff>
    </xdr:from>
    <xdr:to>
      <xdr:col>107</xdr:col>
      <xdr:colOff>101600</xdr:colOff>
      <xdr:row>38</xdr:row>
      <xdr:rowOff>19596</xdr:rowOff>
    </xdr:to>
    <xdr:sp macro="" textlink="">
      <xdr:nvSpPr>
        <xdr:cNvPr id="493" name="楕円 492">
          <a:extLst>
            <a:ext uri="{FF2B5EF4-FFF2-40B4-BE49-F238E27FC236}">
              <a16:creationId xmlns:a16="http://schemas.microsoft.com/office/drawing/2014/main" id="{0F399DA9-C185-44FE-A81F-4BA94766C5D9}"/>
            </a:ext>
          </a:extLst>
        </xdr:cNvPr>
        <xdr:cNvSpPr/>
      </xdr:nvSpPr>
      <xdr:spPr>
        <a:xfrm>
          <a:off x="20383500" y="6433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126362</xdr:rowOff>
    </xdr:from>
    <xdr:to>
      <xdr:col>111</xdr:col>
      <xdr:colOff>177800</xdr:colOff>
      <xdr:row>37</xdr:row>
      <xdr:rowOff>140246</xdr:rowOff>
    </xdr:to>
    <xdr:cxnSp macro="">
      <xdr:nvCxnSpPr>
        <xdr:cNvPr id="494" name="直線コネクタ 493">
          <a:extLst>
            <a:ext uri="{FF2B5EF4-FFF2-40B4-BE49-F238E27FC236}">
              <a16:creationId xmlns:a16="http://schemas.microsoft.com/office/drawing/2014/main" id="{A611C6EE-2CE4-470B-90B3-93C65EC4B56E}"/>
            </a:ext>
          </a:extLst>
        </xdr:cNvPr>
        <xdr:cNvCxnSpPr/>
      </xdr:nvCxnSpPr>
      <xdr:spPr>
        <a:xfrm flipV="1">
          <a:off x="20434300" y="6470012"/>
          <a:ext cx="889000" cy="13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117206</xdr:rowOff>
    </xdr:from>
    <xdr:to>
      <xdr:col>102</xdr:col>
      <xdr:colOff>165100</xdr:colOff>
      <xdr:row>38</xdr:row>
      <xdr:rowOff>47355</xdr:rowOff>
    </xdr:to>
    <xdr:sp macro="" textlink="">
      <xdr:nvSpPr>
        <xdr:cNvPr id="495" name="楕円 494">
          <a:extLst>
            <a:ext uri="{FF2B5EF4-FFF2-40B4-BE49-F238E27FC236}">
              <a16:creationId xmlns:a16="http://schemas.microsoft.com/office/drawing/2014/main" id="{9B2C6E37-692C-424F-9F8E-8AF62F5247A4}"/>
            </a:ext>
          </a:extLst>
        </xdr:cNvPr>
        <xdr:cNvSpPr/>
      </xdr:nvSpPr>
      <xdr:spPr>
        <a:xfrm>
          <a:off x="19494500" y="6460856"/>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37</xdr:row>
      <xdr:rowOff>140246</xdr:rowOff>
    </xdr:from>
    <xdr:to>
      <xdr:col>107</xdr:col>
      <xdr:colOff>50800</xdr:colOff>
      <xdr:row>37</xdr:row>
      <xdr:rowOff>168006</xdr:rowOff>
    </xdr:to>
    <xdr:cxnSp macro="">
      <xdr:nvCxnSpPr>
        <xdr:cNvPr id="496" name="直線コネクタ 495">
          <a:extLst>
            <a:ext uri="{FF2B5EF4-FFF2-40B4-BE49-F238E27FC236}">
              <a16:creationId xmlns:a16="http://schemas.microsoft.com/office/drawing/2014/main" id="{E734C1DE-7012-4ADF-90CF-1D4C9B60AE7F}"/>
            </a:ext>
          </a:extLst>
        </xdr:cNvPr>
        <xdr:cNvCxnSpPr/>
      </xdr:nvCxnSpPr>
      <xdr:spPr>
        <a:xfrm flipV="1">
          <a:off x="19545300" y="6483896"/>
          <a:ext cx="889000" cy="277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37</xdr:row>
      <xdr:rowOff>150513</xdr:rowOff>
    </xdr:from>
    <xdr:to>
      <xdr:col>98</xdr:col>
      <xdr:colOff>38100</xdr:colOff>
      <xdr:row>38</xdr:row>
      <xdr:rowOff>80663</xdr:rowOff>
    </xdr:to>
    <xdr:sp macro="" textlink="">
      <xdr:nvSpPr>
        <xdr:cNvPr id="497" name="楕円 496">
          <a:extLst>
            <a:ext uri="{FF2B5EF4-FFF2-40B4-BE49-F238E27FC236}">
              <a16:creationId xmlns:a16="http://schemas.microsoft.com/office/drawing/2014/main" id="{06F4A436-A818-4EE3-99D1-913283A3195A}"/>
            </a:ext>
          </a:extLst>
        </xdr:cNvPr>
        <xdr:cNvSpPr/>
      </xdr:nvSpPr>
      <xdr:spPr>
        <a:xfrm>
          <a:off x="18605500" y="6494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37</xdr:row>
      <xdr:rowOff>168006</xdr:rowOff>
    </xdr:from>
    <xdr:to>
      <xdr:col>102</xdr:col>
      <xdr:colOff>114300</xdr:colOff>
      <xdr:row>38</xdr:row>
      <xdr:rowOff>29863</xdr:rowOff>
    </xdr:to>
    <xdr:cxnSp macro="">
      <xdr:nvCxnSpPr>
        <xdr:cNvPr id="498" name="直線コネクタ 497">
          <a:extLst>
            <a:ext uri="{FF2B5EF4-FFF2-40B4-BE49-F238E27FC236}">
              <a16:creationId xmlns:a16="http://schemas.microsoft.com/office/drawing/2014/main" id="{B0FE839C-6539-4DEC-9DE3-C1762FA92F8C}"/>
            </a:ext>
          </a:extLst>
        </xdr:cNvPr>
        <xdr:cNvCxnSpPr/>
      </xdr:nvCxnSpPr>
      <xdr:spPr>
        <a:xfrm flipV="1">
          <a:off x="18656300" y="6511656"/>
          <a:ext cx="889000" cy="333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39</xdr:row>
      <xdr:rowOff>134426</xdr:rowOff>
    </xdr:from>
    <xdr:ext cx="599010" cy="259045"/>
    <xdr:sp macro="" textlink="">
      <xdr:nvSpPr>
        <xdr:cNvPr id="499" name="n_1aveValue【一般廃棄物処理施設】&#10;一人当たり有形固定資産（償却資産）額">
          <a:extLst>
            <a:ext uri="{FF2B5EF4-FFF2-40B4-BE49-F238E27FC236}">
              <a16:creationId xmlns:a16="http://schemas.microsoft.com/office/drawing/2014/main" id="{57883DC9-636D-413A-906C-DFF3D62322A5}"/>
            </a:ext>
          </a:extLst>
        </xdr:cNvPr>
        <xdr:cNvSpPr txBox="1"/>
      </xdr:nvSpPr>
      <xdr:spPr>
        <a:xfrm>
          <a:off x="21011095" y="68209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39</xdr:row>
      <xdr:rowOff>147448</xdr:rowOff>
    </xdr:from>
    <xdr:ext cx="599010" cy="259045"/>
    <xdr:sp macro="" textlink="">
      <xdr:nvSpPr>
        <xdr:cNvPr id="500" name="n_2aveValue【一般廃棄物処理施設】&#10;一人当たり有形固定資産（償却資産）額">
          <a:extLst>
            <a:ext uri="{FF2B5EF4-FFF2-40B4-BE49-F238E27FC236}">
              <a16:creationId xmlns:a16="http://schemas.microsoft.com/office/drawing/2014/main" id="{04FEF1D1-8295-42EE-B28A-618C3E0646E5}"/>
            </a:ext>
          </a:extLst>
        </xdr:cNvPr>
        <xdr:cNvSpPr txBox="1"/>
      </xdr:nvSpPr>
      <xdr:spPr>
        <a:xfrm>
          <a:off x="20134795" y="68339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117,304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39</xdr:row>
      <xdr:rowOff>158113</xdr:rowOff>
    </xdr:from>
    <xdr:ext cx="599010" cy="259045"/>
    <xdr:sp macro="" textlink="">
      <xdr:nvSpPr>
        <xdr:cNvPr id="501" name="n_3aveValue【一般廃棄物処理施設】&#10;一人当たり有形固定資産（償却資産）額">
          <a:extLst>
            <a:ext uri="{FF2B5EF4-FFF2-40B4-BE49-F238E27FC236}">
              <a16:creationId xmlns:a16="http://schemas.microsoft.com/office/drawing/2014/main" id="{23CCC01E-8044-4CB1-9FF6-6F30163D6A3F}"/>
            </a:ext>
          </a:extLst>
        </xdr:cNvPr>
        <xdr:cNvSpPr txBox="1"/>
      </xdr:nvSpPr>
      <xdr:spPr>
        <a:xfrm>
          <a:off x="19245795" y="68446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39</xdr:row>
      <xdr:rowOff>161931</xdr:rowOff>
    </xdr:from>
    <xdr:ext cx="599010" cy="259045"/>
    <xdr:sp macro="" textlink="">
      <xdr:nvSpPr>
        <xdr:cNvPr id="502" name="n_4aveValue【一般廃棄物処理施設】&#10;一人当たり有形固定資産（償却資産）額">
          <a:extLst>
            <a:ext uri="{FF2B5EF4-FFF2-40B4-BE49-F238E27FC236}">
              <a16:creationId xmlns:a16="http://schemas.microsoft.com/office/drawing/2014/main" id="{8A95E066-048C-439F-BB55-4847907E4BF2}"/>
            </a:ext>
          </a:extLst>
        </xdr:cNvPr>
        <xdr:cNvSpPr txBox="1"/>
      </xdr:nvSpPr>
      <xdr:spPr>
        <a:xfrm>
          <a:off x="18356795" y="68484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36</xdr:row>
      <xdr:rowOff>22239</xdr:rowOff>
    </xdr:from>
    <xdr:ext cx="599010" cy="259045"/>
    <xdr:sp macro="" textlink="">
      <xdr:nvSpPr>
        <xdr:cNvPr id="503" name="n_1mainValue【一般廃棄物処理施設】&#10;一人当たり有形固定資産（償却資産）額">
          <a:extLst>
            <a:ext uri="{FF2B5EF4-FFF2-40B4-BE49-F238E27FC236}">
              <a16:creationId xmlns:a16="http://schemas.microsoft.com/office/drawing/2014/main" id="{9B958831-2AD6-47B0-BBC0-DA7D70767BC7}"/>
            </a:ext>
          </a:extLst>
        </xdr:cNvPr>
        <xdr:cNvSpPr txBox="1"/>
      </xdr:nvSpPr>
      <xdr:spPr>
        <a:xfrm>
          <a:off x="21011095" y="61944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36</xdr:row>
      <xdr:rowOff>36123</xdr:rowOff>
    </xdr:from>
    <xdr:ext cx="599010" cy="259045"/>
    <xdr:sp macro="" textlink="">
      <xdr:nvSpPr>
        <xdr:cNvPr id="504" name="n_2mainValue【一般廃棄物処理施設】&#10;一人当たり有形固定資産（償却資産）額">
          <a:extLst>
            <a:ext uri="{FF2B5EF4-FFF2-40B4-BE49-F238E27FC236}">
              <a16:creationId xmlns:a16="http://schemas.microsoft.com/office/drawing/2014/main" id="{651421E0-E834-4172-AA84-AD786DBA9C38}"/>
            </a:ext>
          </a:extLst>
        </xdr:cNvPr>
        <xdr:cNvSpPr txBox="1"/>
      </xdr:nvSpPr>
      <xdr:spPr>
        <a:xfrm>
          <a:off x="20134795" y="62083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36</xdr:row>
      <xdr:rowOff>63883</xdr:rowOff>
    </xdr:from>
    <xdr:ext cx="599010" cy="259045"/>
    <xdr:sp macro="" textlink="">
      <xdr:nvSpPr>
        <xdr:cNvPr id="505" name="n_3mainValue【一般廃棄物処理施設】&#10;一人当たり有形固定資産（償却資産）額">
          <a:extLst>
            <a:ext uri="{FF2B5EF4-FFF2-40B4-BE49-F238E27FC236}">
              <a16:creationId xmlns:a16="http://schemas.microsoft.com/office/drawing/2014/main" id="{6D3B375B-0336-46E9-88EC-A2B6B8792DDD}"/>
            </a:ext>
          </a:extLst>
        </xdr:cNvPr>
        <xdr:cNvSpPr txBox="1"/>
      </xdr:nvSpPr>
      <xdr:spPr>
        <a:xfrm>
          <a:off x="19245795" y="62360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36</xdr:row>
      <xdr:rowOff>97190</xdr:rowOff>
    </xdr:from>
    <xdr:ext cx="599010" cy="259045"/>
    <xdr:sp macro="" textlink="">
      <xdr:nvSpPr>
        <xdr:cNvPr id="506" name="n_4mainValue【一般廃棄物処理施設】&#10;一人当たり有形固定資産（償却資産）額">
          <a:extLst>
            <a:ext uri="{FF2B5EF4-FFF2-40B4-BE49-F238E27FC236}">
              <a16:creationId xmlns:a16="http://schemas.microsoft.com/office/drawing/2014/main" id="{BF885887-A8ED-49A4-B28B-0495F8E4F4F8}"/>
            </a:ext>
          </a:extLst>
        </xdr:cNvPr>
        <xdr:cNvSpPr txBox="1"/>
      </xdr:nvSpPr>
      <xdr:spPr>
        <a:xfrm>
          <a:off x="18356795" y="62693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7" name="正方形/長方形 506">
          <a:extLst>
            <a:ext uri="{FF2B5EF4-FFF2-40B4-BE49-F238E27FC236}">
              <a16:creationId xmlns:a16="http://schemas.microsoft.com/office/drawing/2014/main" id="{688FE726-CAB4-4266-82FE-5FE1C70A643E}"/>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8" name="正方形/長方形 507">
          <a:extLst>
            <a:ext uri="{FF2B5EF4-FFF2-40B4-BE49-F238E27FC236}">
              <a16:creationId xmlns:a16="http://schemas.microsoft.com/office/drawing/2014/main" id="{438C6E99-413D-47A8-AF2D-62D846D62F54}"/>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9" name="正方形/長方形 508">
          <a:extLst>
            <a:ext uri="{FF2B5EF4-FFF2-40B4-BE49-F238E27FC236}">
              <a16:creationId xmlns:a16="http://schemas.microsoft.com/office/drawing/2014/main" id="{ECDFAF84-DBBA-4966-AB43-60B0C8C0BE59}"/>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0" name="正方形/長方形 509">
          <a:extLst>
            <a:ext uri="{FF2B5EF4-FFF2-40B4-BE49-F238E27FC236}">
              <a16:creationId xmlns:a16="http://schemas.microsoft.com/office/drawing/2014/main" id="{88EC479E-8347-4939-9E90-21FDBE3D1DDF}"/>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1" name="正方形/長方形 510">
          <a:extLst>
            <a:ext uri="{FF2B5EF4-FFF2-40B4-BE49-F238E27FC236}">
              <a16:creationId xmlns:a16="http://schemas.microsoft.com/office/drawing/2014/main" id="{E74543CB-E196-49D2-8600-CE05DD4D443D}"/>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2" name="正方形/長方形 511">
          <a:extLst>
            <a:ext uri="{FF2B5EF4-FFF2-40B4-BE49-F238E27FC236}">
              <a16:creationId xmlns:a16="http://schemas.microsoft.com/office/drawing/2014/main" id="{EE088116-BF42-4282-B56E-8FBAF26F9345}"/>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3" name="正方形/長方形 512">
          <a:extLst>
            <a:ext uri="{FF2B5EF4-FFF2-40B4-BE49-F238E27FC236}">
              <a16:creationId xmlns:a16="http://schemas.microsoft.com/office/drawing/2014/main" id="{1477D99D-A607-47B5-BF82-E3E7B9A4CB67}"/>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4" name="正方形/長方形 513">
          <a:extLst>
            <a:ext uri="{FF2B5EF4-FFF2-40B4-BE49-F238E27FC236}">
              <a16:creationId xmlns:a16="http://schemas.microsoft.com/office/drawing/2014/main" id="{1399F4A1-9EE8-4FFC-928E-CBA78CEA8213}"/>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5" name="テキスト ボックス 514">
          <a:extLst>
            <a:ext uri="{FF2B5EF4-FFF2-40B4-BE49-F238E27FC236}">
              <a16:creationId xmlns:a16="http://schemas.microsoft.com/office/drawing/2014/main" id="{18B445F1-280F-4C14-9DBE-5ADD8F56DC12}"/>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6" name="直線コネクタ 515">
          <a:extLst>
            <a:ext uri="{FF2B5EF4-FFF2-40B4-BE49-F238E27FC236}">
              <a16:creationId xmlns:a16="http://schemas.microsoft.com/office/drawing/2014/main" id="{5221398F-2E39-412C-969E-CA7FB76C3D7C}"/>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7" name="テキスト ボックス 516">
          <a:extLst>
            <a:ext uri="{FF2B5EF4-FFF2-40B4-BE49-F238E27FC236}">
              <a16:creationId xmlns:a16="http://schemas.microsoft.com/office/drawing/2014/main" id="{951E5BF8-6016-4151-A6FA-EEFEC089912E}"/>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18" name="直線コネクタ 517">
          <a:extLst>
            <a:ext uri="{FF2B5EF4-FFF2-40B4-BE49-F238E27FC236}">
              <a16:creationId xmlns:a16="http://schemas.microsoft.com/office/drawing/2014/main" id="{F4082F10-01D7-4933-8131-DF399CCA703F}"/>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19" name="テキスト ボックス 518">
          <a:extLst>
            <a:ext uri="{FF2B5EF4-FFF2-40B4-BE49-F238E27FC236}">
              <a16:creationId xmlns:a16="http://schemas.microsoft.com/office/drawing/2014/main" id="{BE8B8F15-866C-4D37-836F-4D843F85F98E}"/>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0" name="直線コネクタ 519">
          <a:extLst>
            <a:ext uri="{FF2B5EF4-FFF2-40B4-BE49-F238E27FC236}">
              <a16:creationId xmlns:a16="http://schemas.microsoft.com/office/drawing/2014/main" id="{BF080CA6-C8BE-4F11-919E-63C21936FBC3}"/>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1" name="テキスト ボックス 520">
          <a:extLst>
            <a:ext uri="{FF2B5EF4-FFF2-40B4-BE49-F238E27FC236}">
              <a16:creationId xmlns:a16="http://schemas.microsoft.com/office/drawing/2014/main" id="{7DAA4576-C404-4FB4-BDEB-BC0FBE75C20B}"/>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2" name="直線コネクタ 521">
          <a:extLst>
            <a:ext uri="{FF2B5EF4-FFF2-40B4-BE49-F238E27FC236}">
              <a16:creationId xmlns:a16="http://schemas.microsoft.com/office/drawing/2014/main" id="{356DC735-F23D-4772-B9B0-BD81DE60E7D1}"/>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3" name="テキスト ボックス 522">
          <a:extLst>
            <a:ext uri="{FF2B5EF4-FFF2-40B4-BE49-F238E27FC236}">
              <a16:creationId xmlns:a16="http://schemas.microsoft.com/office/drawing/2014/main" id="{18F39FF2-15F5-4337-86EF-1977A8BB5651}"/>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4" name="直線コネクタ 523">
          <a:extLst>
            <a:ext uri="{FF2B5EF4-FFF2-40B4-BE49-F238E27FC236}">
              <a16:creationId xmlns:a16="http://schemas.microsoft.com/office/drawing/2014/main" id="{DF666454-FBAB-4AD2-A9B6-94A6AF057154}"/>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5" name="テキスト ボックス 524">
          <a:extLst>
            <a:ext uri="{FF2B5EF4-FFF2-40B4-BE49-F238E27FC236}">
              <a16:creationId xmlns:a16="http://schemas.microsoft.com/office/drawing/2014/main" id="{00A5B385-EF5D-48DC-A222-9C1818802FFF}"/>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6" name="直線コネクタ 525">
          <a:extLst>
            <a:ext uri="{FF2B5EF4-FFF2-40B4-BE49-F238E27FC236}">
              <a16:creationId xmlns:a16="http://schemas.microsoft.com/office/drawing/2014/main" id="{B24E7DC8-2701-4175-B153-413266B72386}"/>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27" name="テキスト ボックス 526">
          <a:extLst>
            <a:ext uri="{FF2B5EF4-FFF2-40B4-BE49-F238E27FC236}">
              <a16:creationId xmlns:a16="http://schemas.microsoft.com/office/drawing/2014/main" id="{174A180E-B9CC-411B-A8FA-7BF26A632E38}"/>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8" name="直線コネクタ 527">
          <a:extLst>
            <a:ext uri="{FF2B5EF4-FFF2-40B4-BE49-F238E27FC236}">
              <a16:creationId xmlns:a16="http://schemas.microsoft.com/office/drawing/2014/main" id="{DB8C94D7-8234-4FCF-A737-763771B6D041}"/>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29" name="テキスト ボックス 528">
          <a:extLst>
            <a:ext uri="{FF2B5EF4-FFF2-40B4-BE49-F238E27FC236}">
              <a16:creationId xmlns:a16="http://schemas.microsoft.com/office/drawing/2014/main" id="{5A4176B7-D4FD-4D36-88F1-BCA4357F7B19}"/>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0" name="【保健センター・保健所】&#10;有形固定資産減価償却率グラフ枠">
          <a:extLst>
            <a:ext uri="{FF2B5EF4-FFF2-40B4-BE49-F238E27FC236}">
              <a16:creationId xmlns:a16="http://schemas.microsoft.com/office/drawing/2014/main" id="{6340FC87-71CC-48DC-AE33-B1706EBD3F4C}"/>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0</xdr:rowOff>
    </xdr:from>
    <xdr:to>
      <xdr:col>85</xdr:col>
      <xdr:colOff>126364</xdr:colOff>
      <xdr:row>64</xdr:row>
      <xdr:rowOff>76200</xdr:rowOff>
    </xdr:to>
    <xdr:cxnSp macro="">
      <xdr:nvCxnSpPr>
        <xdr:cNvPr id="531" name="直線コネクタ 530">
          <a:extLst>
            <a:ext uri="{FF2B5EF4-FFF2-40B4-BE49-F238E27FC236}">
              <a16:creationId xmlns:a16="http://schemas.microsoft.com/office/drawing/2014/main" id="{5E401017-102B-4DE2-9B85-5D6294635508}"/>
            </a:ext>
          </a:extLst>
        </xdr:cNvPr>
        <xdr:cNvCxnSpPr/>
      </xdr:nvCxnSpPr>
      <xdr:spPr>
        <a:xfrm flipV="1">
          <a:off x="16318864" y="9601200"/>
          <a:ext cx="0" cy="1447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532" name="【保健センター・保健所】&#10;有形固定資産減価償却率最小値テキスト">
          <a:extLst>
            <a:ext uri="{FF2B5EF4-FFF2-40B4-BE49-F238E27FC236}">
              <a16:creationId xmlns:a16="http://schemas.microsoft.com/office/drawing/2014/main" id="{6F68F97E-752B-4179-8564-91BB1936EC7F}"/>
            </a:ext>
          </a:extLst>
        </xdr:cNvPr>
        <xdr:cNvSpPr txBox="1"/>
      </xdr:nvSpPr>
      <xdr:spPr>
        <a:xfrm>
          <a:off x="16357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533" name="直線コネクタ 532">
          <a:extLst>
            <a:ext uri="{FF2B5EF4-FFF2-40B4-BE49-F238E27FC236}">
              <a16:creationId xmlns:a16="http://schemas.microsoft.com/office/drawing/2014/main" id="{61ACF0EF-19DE-4C4F-A990-DA944193FC80}"/>
            </a:ext>
          </a:extLst>
        </xdr:cNvPr>
        <xdr:cNvCxnSpPr/>
      </xdr:nvCxnSpPr>
      <xdr:spPr>
        <a:xfrm>
          <a:off x="16230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118127</xdr:rowOff>
    </xdr:from>
    <xdr:ext cx="405111" cy="259045"/>
    <xdr:sp macro="" textlink="">
      <xdr:nvSpPr>
        <xdr:cNvPr id="534" name="【保健センター・保健所】&#10;有形固定資産減価償却率最大値テキスト">
          <a:extLst>
            <a:ext uri="{FF2B5EF4-FFF2-40B4-BE49-F238E27FC236}">
              <a16:creationId xmlns:a16="http://schemas.microsoft.com/office/drawing/2014/main" id="{C1C74F66-C317-468E-AF21-469650B782B7}"/>
            </a:ext>
          </a:extLst>
        </xdr:cNvPr>
        <xdr:cNvSpPr txBox="1"/>
      </xdr:nvSpPr>
      <xdr:spPr>
        <a:xfrm>
          <a:off x="16357600" y="9376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0</xdr:rowOff>
    </xdr:from>
    <xdr:to>
      <xdr:col>86</xdr:col>
      <xdr:colOff>25400</xdr:colOff>
      <xdr:row>56</xdr:row>
      <xdr:rowOff>0</xdr:rowOff>
    </xdr:to>
    <xdr:cxnSp macro="">
      <xdr:nvCxnSpPr>
        <xdr:cNvPr id="535" name="直線コネクタ 534">
          <a:extLst>
            <a:ext uri="{FF2B5EF4-FFF2-40B4-BE49-F238E27FC236}">
              <a16:creationId xmlns:a16="http://schemas.microsoft.com/office/drawing/2014/main" id="{9B135D2A-2D31-4C53-AE90-4E68CED14195}"/>
            </a:ext>
          </a:extLst>
        </xdr:cNvPr>
        <xdr:cNvCxnSpPr/>
      </xdr:nvCxnSpPr>
      <xdr:spPr>
        <a:xfrm>
          <a:off x="16230600" y="960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38117</xdr:rowOff>
    </xdr:from>
    <xdr:ext cx="405111" cy="259045"/>
    <xdr:sp macro="" textlink="">
      <xdr:nvSpPr>
        <xdr:cNvPr id="536" name="【保健センター・保健所】&#10;有形固定資産減価償却率平均値テキスト">
          <a:extLst>
            <a:ext uri="{FF2B5EF4-FFF2-40B4-BE49-F238E27FC236}">
              <a16:creationId xmlns:a16="http://schemas.microsoft.com/office/drawing/2014/main" id="{6FAF872E-3152-447A-A041-05519AE8C931}"/>
            </a:ext>
          </a:extLst>
        </xdr:cNvPr>
        <xdr:cNvSpPr txBox="1"/>
      </xdr:nvSpPr>
      <xdr:spPr>
        <a:xfrm>
          <a:off x="16357600" y="101536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59690</xdr:rowOff>
    </xdr:from>
    <xdr:to>
      <xdr:col>85</xdr:col>
      <xdr:colOff>177800</xdr:colOff>
      <xdr:row>59</xdr:row>
      <xdr:rowOff>161290</xdr:rowOff>
    </xdr:to>
    <xdr:sp macro="" textlink="">
      <xdr:nvSpPr>
        <xdr:cNvPr id="537" name="フローチャート: 判断 536">
          <a:extLst>
            <a:ext uri="{FF2B5EF4-FFF2-40B4-BE49-F238E27FC236}">
              <a16:creationId xmlns:a16="http://schemas.microsoft.com/office/drawing/2014/main" id="{73C3ED0A-BD8C-4B54-896B-3CC217EED47A}"/>
            </a:ext>
          </a:extLst>
        </xdr:cNvPr>
        <xdr:cNvSpPr/>
      </xdr:nvSpPr>
      <xdr:spPr>
        <a:xfrm>
          <a:off x="16268700" y="10175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36830</xdr:rowOff>
    </xdr:from>
    <xdr:to>
      <xdr:col>81</xdr:col>
      <xdr:colOff>101600</xdr:colOff>
      <xdr:row>59</xdr:row>
      <xdr:rowOff>138430</xdr:rowOff>
    </xdr:to>
    <xdr:sp macro="" textlink="">
      <xdr:nvSpPr>
        <xdr:cNvPr id="538" name="フローチャート: 判断 537">
          <a:extLst>
            <a:ext uri="{FF2B5EF4-FFF2-40B4-BE49-F238E27FC236}">
              <a16:creationId xmlns:a16="http://schemas.microsoft.com/office/drawing/2014/main" id="{1CA3A188-DBEB-46F7-BFD9-52CD3BE51A4C}"/>
            </a:ext>
          </a:extLst>
        </xdr:cNvPr>
        <xdr:cNvSpPr/>
      </xdr:nvSpPr>
      <xdr:spPr>
        <a:xfrm>
          <a:off x="15430500" y="10152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6350</xdr:rowOff>
    </xdr:from>
    <xdr:to>
      <xdr:col>76</xdr:col>
      <xdr:colOff>165100</xdr:colOff>
      <xdr:row>59</xdr:row>
      <xdr:rowOff>107950</xdr:rowOff>
    </xdr:to>
    <xdr:sp macro="" textlink="">
      <xdr:nvSpPr>
        <xdr:cNvPr id="539" name="フローチャート: 判断 538">
          <a:extLst>
            <a:ext uri="{FF2B5EF4-FFF2-40B4-BE49-F238E27FC236}">
              <a16:creationId xmlns:a16="http://schemas.microsoft.com/office/drawing/2014/main" id="{F6A462A2-9663-43EE-877C-48A995430325}"/>
            </a:ext>
          </a:extLst>
        </xdr:cNvPr>
        <xdr:cNvSpPr/>
      </xdr:nvSpPr>
      <xdr:spPr>
        <a:xfrm>
          <a:off x="14541500" y="10121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135890</xdr:rowOff>
    </xdr:from>
    <xdr:to>
      <xdr:col>72</xdr:col>
      <xdr:colOff>38100</xdr:colOff>
      <xdr:row>59</xdr:row>
      <xdr:rowOff>66040</xdr:rowOff>
    </xdr:to>
    <xdr:sp macro="" textlink="">
      <xdr:nvSpPr>
        <xdr:cNvPr id="540" name="フローチャート: 判断 539">
          <a:extLst>
            <a:ext uri="{FF2B5EF4-FFF2-40B4-BE49-F238E27FC236}">
              <a16:creationId xmlns:a16="http://schemas.microsoft.com/office/drawing/2014/main" id="{73D12CFA-9B18-432C-97C2-BF2CCD966619}"/>
            </a:ext>
          </a:extLst>
        </xdr:cNvPr>
        <xdr:cNvSpPr/>
      </xdr:nvSpPr>
      <xdr:spPr>
        <a:xfrm>
          <a:off x="13652500" y="10079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114935</xdr:rowOff>
    </xdr:from>
    <xdr:to>
      <xdr:col>67</xdr:col>
      <xdr:colOff>101600</xdr:colOff>
      <xdr:row>59</xdr:row>
      <xdr:rowOff>45085</xdr:rowOff>
    </xdr:to>
    <xdr:sp macro="" textlink="">
      <xdr:nvSpPr>
        <xdr:cNvPr id="541" name="フローチャート: 判断 540">
          <a:extLst>
            <a:ext uri="{FF2B5EF4-FFF2-40B4-BE49-F238E27FC236}">
              <a16:creationId xmlns:a16="http://schemas.microsoft.com/office/drawing/2014/main" id="{7ADD67A6-9DF8-4C98-88E7-59B1C5C6DE93}"/>
            </a:ext>
          </a:extLst>
        </xdr:cNvPr>
        <xdr:cNvSpPr/>
      </xdr:nvSpPr>
      <xdr:spPr>
        <a:xfrm>
          <a:off x="12763500" y="10059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2" name="テキスト ボックス 541">
          <a:extLst>
            <a:ext uri="{FF2B5EF4-FFF2-40B4-BE49-F238E27FC236}">
              <a16:creationId xmlns:a16="http://schemas.microsoft.com/office/drawing/2014/main" id="{ACC4D655-EEDB-4499-BCA2-A4F6B1A9863D}"/>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74F1FBAA-5F31-4016-873B-0C8235E44FBF}"/>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02C4E5A5-446E-4CB2-9729-1947C5E2052A}"/>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E23E4CEF-66F5-4D73-9BF5-9C3B33EFA6E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0F67B4C5-8B92-421C-A1E1-CFC2AD45BA8A}"/>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76835</xdr:rowOff>
    </xdr:from>
    <xdr:to>
      <xdr:col>85</xdr:col>
      <xdr:colOff>177800</xdr:colOff>
      <xdr:row>58</xdr:row>
      <xdr:rowOff>6985</xdr:rowOff>
    </xdr:to>
    <xdr:sp macro="" textlink="">
      <xdr:nvSpPr>
        <xdr:cNvPr id="547" name="楕円 546">
          <a:extLst>
            <a:ext uri="{FF2B5EF4-FFF2-40B4-BE49-F238E27FC236}">
              <a16:creationId xmlns:a16="http://schemas.microsoft.com/office/drawing/2014/main" id="{9EF93ECE-D966-473C-877C-9FDA29BBACB2}"/>
            </a:ext>
          </a:extLst>
        </xdr:cNvPr>
        <xdr:cNvSpPr/>
      </xdr:nvSpPr>
      <xdr:spPr>
        <a:xfrm>
          <a:off x="16268700" y="9849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56</xdr:row>
      <xdr:rowOff>99712</xdr:rowOff>
    </xdr:from>
    <xdr:ext cx="405111" cy="259045"/>
    <xdr:sp macro="" textlink="">
      <xdr:nvSpPr>
        <xdr:cNvPr id="548" name="【保健センター・保健所】&#10;有形固定資産減価償却率該当値テキスト">
          <a:extLst>
            <a:ext uri="{FF2B5EF4-FFF2-40B4-BE49-F238E27FC236}">
              <a16:creationId xmlns:a16="http://schemas.microsoft.com/office/drawing/2014/main" id="{41B22231-CE0B-455E-82CE-9F40A859F9DF}"/>
            </a:ext>
          </a:extLst>
        </xdr:cNvPr>
        <xdr:cNvSpPr txBox="1"/>
      </xdr:nvSpPr>
      <xdr:spPr>
        <a:xfrm>
          <a:off x="16357600" y="9700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13970</xdr:rowOff>
    </xdr:from>
    <xdr:to>
      <xdr:col>81</xdr:col>
      <xdr:colOff>101600</xdr:colOff>
      <xdr:row>57</xdr:row>
      <xdr:rowOff>115570</xdr:rowOff>
    </xdr:to>
    <xdr:sp macro="" textlink="">
      <xdr:nvSpPr>
        <xdr:cNvPr id="549" name="楕円 548">
          <a:extLst>
            <a:ext uri="{FF2B5EF4-FFF2-40B4-BE49-F238E27FC236}">
              <a16:creationId xmlns:a16="http://schemas.microsoft.com/office/drawing/2014/main" id="{E4247031-B06D-405D-8C0F-6851AA36EC2F}"/>
            </a:ext>
          </a:extLst>
        </xdr:cNvPr>
        <xdr:cNvSpPr/>
      </xdr:nvSpPr>
      <xdr:spPr>
        <a:xfrm>
          <a:off x="15430500" y="9786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57</xdr:row>
      <xdr:rowOff>64770</xdr:rowOff>
    </xdr:from>
    <xdr:to>
      <xdr:col>85</xdr:col>
      <xdr:colOff>127000</xdr:colOff>
      <xdr:row>57</xdr:row>
      <xdr:rowOff>127635</xdr:rowOff>
    </xdr:to>
    <xdr:cxnSp macro="">
      <xdr:nvCxnSpPr>
        <xdr:cNvPr id="550" name="直線コネクタ 549">
          <a:extLst>
            <a:ext uri="{FF2B5EF4-FFF2-40B4-BE49-F238E27FC236}">
              <a16:creationId xmlns:a16="http://schemas.microsoft.com/office/drawing/2014/main" id="{0187C00A-1B5F-4FD6-A755-B92E3688521E}"/>
            </a:ext>
          </a:extLst>
        </xdr:cNvPr>
        <xdr:cNvCxnSpPr/>
      </xdr:nvCxnSpPr>
      <xdr:spPr>
        <a:xfrm>
          <a:off x="15481300" y="9837420"/>
          <a:ext cx="838200" cy="62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120650</xdr:rowOff>
    </xdr:from>
    <xdr:to>
      <xdr:col>76</xdr:col>
      <xdr:colOff>165100</xdr:colOff>
      <xdr:row>57</xdr:row>
      <xdr:rowOff>50800</xdr:rowOff>
    </xdr:to>
    <xdr:sp macro="" textlink="">
      <xdr:nvSpPr>
        <xdr:cNvPr id="551" name="楕円 550">
          <a:extLst>
            <a:ext uri="{FF2B5EF4-FFF2-40B4-BE49-F238E27FC236}">
              <a16:creationId xmlns:a16="http://schemas.microsoft.com/office/drawing/2014/main" id="{288FC229-9175-43D7-B6E5-55C8469EED50}"/>
            </a:ext>
          </a:extLst>
        </xdr:cNvPr>
        <xdr:cNvSpPr/>
      </xdr:nvSpPr>
      <xdr:spPr>
        <a:xfrm>
          <a:off x="14541500" y="9721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0</xdr:rowOff>
    </xdr:from>
    <xdr:to>
      <xdr:col>81</xdr:col>
      <xdr:colOff>50800</xdr:colOff>
      <xdr:row>57</xdr:row>
      <xdr:rowOff>64770</xdr:rowOff>
    </xdr:to>
    <xdr:cxnSp macro="">
      <xdr:nvCxnSpPr>
        <xdr:cNvPr id="552" name="直線コネクタ 551">
          <a:extLst>
            <a:ext uri="{FF2B5EF4-FFF2-40B4-BE49-F238E27FC236}">
              <a16:creationId xmlns:a16="http://schemas.microsoft.com/office/drawing/2014/main" id="{5FA2C8C4-4086-423D-BBEB-CA65C62413D2}"/>
            </a:ext>
          </a:extLst>
        </xdr:cNvPr>
        <xdr:cNvCxnSpPr/>
      </xdr:nvCxnSpPr>
      <xdr:spPr>
        <a:xfrm>
          <a:off x="14592300" y="9772650"/>
          <a:ext cx="88900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57785</xdr:rowOff>
    </xdr:from>
    <xdr:to>
      <xdr:col>72</xdr:col>
      <xdr:colOff>38100</xdr:colOff>
      <xdr:row>56</xdr:row>
      <xdr:rowOff>159385</xdr:rowOff>
    </xdr:to>
    <xdr:sp macro="" textlink="">
      <xdr:nvSpPr>
        <xdr:cNvPr id="553" name="楕円 552">
          <a:extLst>
            <a:ext uri="{FF2B5EF4-FFF2-40B4-BE49-F238E27FC236}">
              <a16:creationId xmlns:a16="http://schemas.microsoft.com/office/drawing/2014/main" id="{B2F04C13-EB71-42D5-B809-A9CC0887F296}"/>
            </a:ext>
          </a:extLst>
        </xdr:cNvPr>
        <xdr:cNvSpPr/>
      </xdr:nvSpPr>
      <xdr:spPr>
        <a:xfrm>
          <a:off x="13652500" y="9658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56</xdr:row>
      <xdr:rowOff>108585</xdr:rowOff>
    </xdr:from>
    <xdr:to>
      <xdr:col>76</xdr:col>
      <xdr:colOff>114300</xdr:colOff>
      <xdr:row>57</xdr:row>
      <xdr:rowOff>0</xdr:rowOff>
    </xdr:to>
    <xdr:cxnSp macro="">
      <xdr:nvCxnSpPr>
        <xdr:cNvPr id="554" name="直線コネクタ 553">
          <a:extLst>
            <a:ext uri="{FF2B5EF4-FFF2-40B4-BE49-F238E27FC236}">
              <a16:creationId xmlns:a16="http://schemas.microsoft.com/office/drawing/2014/main" id="{9BF433C4-3131-4F74-8E1D-2BD46F48CC5E}"/>
            </a:ext>
          </a:extLst>
        </xdr:cNvPr>
        <xdr:cNvCxnSpPr/>
      </xdr:nvCxnSpPr>
      <xdr:spPr>
        <a:xfrm>
          <a:off x="13703300" y="9709785"/>
          <a:ext cx="889000" cy="62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55</xdr:row>
      <xdr:rowOff>166370</xdr:rowOff>
    </xdr:from>
    <xdr:to>
      <xdr:col>67</xdr:col>
      <xdr:colOff>101600</xdr:colOff>
      <xdr:row>56</xdr:row>
      <xdr:rowOff>96520</xdr:rowOff>
    </xdr:to>
    <xdr:sp macro="" textlink="">
      <xdr:nvSpPr>
        <xdr:cNvPr id="555" name="楕円 554">
          <a:extLst>
            <a:ext uri="{FF2B5EF4-FFF2-40B4-BE49-F238E27FC236}">
              <a16:creationId xmlns:a16="http://schemas.microsoft.com/office/drawing/2014/main" id="{7E6DB71E-2374-4981-BE74-7811819F41F1}"/>
            </a:ext>
          </a:extLst>
        </xdr:cNvPr>
        <xdr:cNvSpPr/>
      </xdr:nvSpPr>
      <xdr:spPr>
        <a:xfrm>
          <a:off x="12763500" y="9596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56</xdr:row>
      <xdr:rowOff>45720</xdr:rowOff>
    </xdr:from>
    <xdr:to>
      <xdr:col>71</xdr:col>
      <xdr:colOff>177800</xdr:colOff>
      <xdr:row>56</xdr:row>
      <xdr:rowOff>108585</xdr:rowOff>
    </xdr:to>
    <xdr:cxnSp macro="">
      <xdr:nvCxnSpPr>
        <xdr:cNvPr id="556" name="直線コネクタ 555">
          <a:extLst>
            <a:ext uri="{FF2B5EF4-FFF2-40B4-BE49-F238E27FC236}">
              <a16:creationId xmlns:a16="http://schemas.microsoft.com/office/drawing/2014/main" id="{BCF147C7-DF72-4481-9841-153299913A45}"/>
            </a:ext>
          </a:extLst>
        </xdr:cNvPr>
        <xdr:cNvCxnSpPr/>
      </xdr:nvCxnSpPr>
      <xdr:spPr>
        <a:xfrm>
          <a:off x="12814300" y="9646920"/>
          <a:ext cx="889000" cy="62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129557</xdr:rowOff>
    </xdr:from>
    <xdr:ext cx="405111" cy="259045"/>
    <xdr:sp macro="" textlink="">
      <xdr:nvSpPr>
        <xdr:cNvPr id="557" name="n_1aveValue【保健センター・保健所】&#10;有形固定資産減価償却率">
          <a:extLst>
            <a:ext uri="{FF2B5EF4-FFF2-40B4-BE49-F238E27FC236}">
              <a16:creationId xmlns:a16="http://schemas.microsoft.com/office/drawing/2014/main" id="{CC34E93C-1EB4-46C1-9205-C8ACED9549D8}"/>
            </a:ext>
          </a:extLst>
        </xdr:cNvPr>
        <xdr:cNvSpPr txBox="1"/>
      </xdr:nvSpPr>
      <xdr:spPr>
        <a:xfrm>
          <a:off x="15266044" y="10245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99077</xdr:rowOff>
    </xdr:from>
    <xdr:ext cx="405111" cy="259045"/>
    <xdr:sp macro="" textlink="">
      <xdr:nvSpPr>
        <xdr:cNvPr id="558" name="n_2aveValue【保健センター・保健所】&#10;有形固定資産減価償却率">
          <a:extLst>
            <a:ext uri="{FF2B5EF4-FFF2-40B4-BE49-F238E27FC236}">
              <a16:creationId xmlns:a16="http://schemas.microsoft.com/office/drawing/2014/main" id="{05ED1B31-7EAD-4BAC-8A76-F8044DDADDB7}"/>
            </a:ext>
          </a:extLst>
        </xdr:cNvPr>
        <xdr:cNvSpPr txBox="1"/>
      </xdr:nvSpPr>
      <xdr:spPr>
        <a:xfrm>
          <a:off x="14389744" y="10214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57167</xdr:rowOff>
    </xdr:from>
    <xdr:ext cx="405111" cy="259045"/>
    <xdr:sp macro="" textlink="">
      <xdr:nvSpPr>
        <xdr:cNvPr id="559" name="n_3aveValue【保健センター・保健所】&#10;有形固定資産減価償却率">
          <a:extLst>
            <a:ext uri="{FF2B5EF4-FFF2-40B4-BE49-F238E27FC236}">
              <a16:creationId xmlns:a16="http://schemas.microsoft.com/office/drawing/2014/main" id="{6144CE6A-D545-465D-893E-9B59D09D0FFA}"/>
            </a:ext>
          </a:extLst>
        </xdr:cNvPr>
        <xdr:cNvSpPr txBox="1"/>
      </xdr:nvSpPr>
      <xdr:spPr>
        <a:xfrm>
          <a:off x="13500744" y="10172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36212</xdr:rowOff>
    </xdr:from>
    <xdr:ext cx="405111" cy="259045"/>
    <xdr:sp macro="" textlink="">
      <xdr:nvSpPr>
        <xdr:cNvPr id="560" name="n_4aveValue【保健センター・保健所】&#10;有形固定資産減価償却率">
          <a:extLst>
            <a:ext uri="{FF2B5EF4-FFF2-40B4-BE49-F238E27FC236}">
              <a16:creationId xmlns:a16="http://schemas.microsoft.com/office/drawing/2014/main" id="{FBC37EFB-6AA0-4D6B-8B6F-9A68342A0659}"/>
            </a:ext>
          </a:extLst>
        </xdr:cNvPr>
        <xdr:cNvSpPr txBox="1"/>
      </xdr:nvSpPr>
      <xdr:spPr>
        <a:xfrm>
          <a:off x="12611744" y="10151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55</xdr:row>
      <xdr:rowOff>132097</xdr:rowOff>
    </xdr:from>
    <xdr:ext cx="405111" cy="259045"/>
    <xdr:sp macro="" textlink="">
      <xdr:nvSpPr>
        <xdr:cNvPr id="561" name="n_1mainValue【保健センター・保健所】&#10;有形固定資産減価償却率">
          <a:extLst>
            <a:ext uri="{FF2B5EF4-FFF2-40B4-BE49-F238E27FC236}">
              <a16:creationId xmlns:a16="http://schemas.microsoft.com/office/drawing/2014/main" id="{E17E3105-6D76-46D2-BE53-F8A4D2DA320A}"/>
            </a:ext>
          </a:extLst>
        </xdr:cNvPr>
        <xdr:cNvSpPr txBox="1"/>
      </xdr:nvSpPr>
      <xdr:spPr>
        <a:xfrm>
          <a:off x="15266044" y="9561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55</xdr:row>
      <xdr:rowOff>67327</xdr:rowOff>
    </xdr:from>
    <xdr:ext cx="405111" cy="259045"/>
    <xdr:sp macro="" textlink="">
      <xdr:nvSpPr>
        <xdr:cNvPr id="562" name="n_2mainValue【保健センター・保健所】&#10;有形固定資産減価償却率">
          <a:extLst>
            <a:ext uri="{FF2B5EF4-FFF2-40B4-BE49-F238E27FC236}">
              <a16:creationId xmlns:a16="http://schemas.microsoft.com/office/drawing/2014/main" id="{78F0CBE6-DB59-474E-956E-50402C050991}"/>
            </a:ext>
          </a:extLst>
        </xdr:cNvPr>
        <xdr:cNvSpPr txBox="1"/>
      </xdr:nvSpPr>
      <xdr:spPr>
        <a:xfrm>
          <a:off x="14389744" y="9497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55</xdr:row>
      <xdr:rowOff>4462</xdr:rowOff>
    </xdr:from>
    <xdr:ext cx="405111" cy="259045"/>
    <xdr:sp macro="" textlink="">
      <xdr:nvSpPr>
        <xdr:cNvPr id="563" name="n_3mainValue【保健センター・保健所】&#10;有形固定資産減価償却率">
          <a:extLst>
            <a:ext uri="{FF2B5EF4-FFF2-40B4-BE49-F238E27FC236}">
              <a16:creationId xmlns:a16="http://schemas.microsoft.com/office/drawing/2014/main" id="{213226AB-046C-497E-B98C-185F187526B6}"/>
            </a:ext>
          </a:extLst>
        </xdr:cNvPr>
        <xdr:cNvSpPr txBox="1"/>
      </xdr:nvSpPr>
      <xdr:spPr>
        <a:xfrm>
          <a:off x="13500744" y="9434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54</xdr:row>
      <xdr:rowOff>113047</xdr:rowOff>
    </xdr:from>
    <xdr:ext cx="405111" cy="259045"/>
    <xdr:sp macro="" textlink="">
      <xdr:nvSpPr>
        <xdr:cNvPr id="564" name="n_4mainValue【保健センター・保健所】&#10;有形固定資産減価償却率">
          <a:extLst>
            <a:ext uri="{FF2B5EF4-FFF2-40B4-BE49-F238E27FC236}">
              <a16:creationId xmlns:a16="http://schemas.microsoft.com/office/drawing/2014/main" id="{D28B75CA-52FE-4BAD-913D-67DA81859158}"/>
            </a:ext>
          </a:extLst>
        </xdr:cNvPr>
        <xdr:cNvSpPr txBox="1"/>
      </xdr:nvSpPr>
      <xdr:spPr>
        <a:xfrm>
          <a:off x="12611744" y="9371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5" name="正方形/長方形 564">
          <a:extLst>
            <a:ext uri="{FF2B5EF4-FFF2-40B4-BE49-F238E27FC236}">
              <a16:creationId xmlns:a16="http://schemas.microsoft.com/office/drawing/2014/main" id="{5453CF00-D35E-4DC6-BA45-48EA0D3B7307}"/>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6" name="正方形/長方形 565">
          <a:extLst>
            <a:ext uri="{FF2B5EF4-FFF2-40B4-BE49-F238E27FC236}">
              <a16:creationId xmlns:a16="http://schemas.microsoft.com/office/drawing/2014/main" id="{B7EACDEF-6DB6-4E2D-8101-D1A53A364D4B}"/>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7" name="正方形/長方形 566">
          <a:extLst>
            <a:ext uri="{FF2B5EF4-FFF2-40B4-BE49-F238E27FC236}">
              <a16:creationId xmlns:a16="http://schemas.microsoft.com/office/drawing/2014/main" id="{74EFA933-47E6-4B7D-A54B-AF960F9D1DAB}"/>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8" name="正方形/長方形 567">
          <a:extLst>
            <a:ext uri="{FF2B5EF4-FFF2-40B4-BE49-F238E27FC236}">
              <a16:creationId xmlns:a16="http://schemas.microsoft.com/office/drawing/2014/main" id="{4633FD0D-FFF4-4C6B-ADCA-0B6C63EC30FB}"/>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9" name="正方形/長方形 568">
          <a:extLst>
            <a:ext uri="{FF2B5EF4-FFF2-40B4-BE49-F238E27FC236}">
              <a16:creationId xmlns:a16="http://schemas.microsoft.com/office/drawing/2014/main" id="{6E309AF1-B810-4089-A99B-0C2AE13378C9}"/>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0" name="正方形/長方形 569">
          <a:extLst>
            <a:ext uri="{FF2B5EF4-FFF2-40B4-BE49-F238E27FC236}">
              <a16:creationId xmlns:a16="http://schemas.microsoft.com/office/drawing/2014/main" id="{B37F9990-D99A-419A-B782-572882E6C913}"/>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1" name="正方形/長方形 570">
          <a:extLst>
            <a:ext uri="{FF2B5EF4-FFF2-40B4-BE49-F238E27FC236}">
              <a16:creationId xmlns:a16="http://schemas.microsoft.com/office/drawing/2014/main" id="{BCEBA427-5FA2-478C-A342-B8CC18F70B5E}"/>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2" name="正方形/長方形 571">
          <a:extLst>
            <a:ext uri="{FF2B5EF4-FFF2-40B4-BE49-F238E27FC236}">
              <a16:creationId xmlns:a16="http://schemas.microsoft.com/office/drawing/2014/main" id="{5D748819-FDFF-4FD3-BC81-FB86E3786A7E}"/>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3" name="テキスト ボックス 572">
          <a:extLst>
            <a:ext uri="{FF2B5EF4-FFF2-40B4-BE49-F238E27FC236}">
              <a16:creationId xmlns:a16="http://schemas.microsoft.com/office/drawing/2014/main" id="{2E7FAC4B-DC65-4353-A751-193C98A2DEC6}"/>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4" name="直線コネクタ 573">
          <a:extLst>
            <a:ext uri="{FF2B5EF4-FFF2-40B4-BE49-F238E27FC236}">
              <a16:creationId xmlns:a16="http://schemas.microsoft.com/office/drawing/2014/main" id="{0E76BD1D-3950-4E18-AA41-F1BA4C1ECC47}"/>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575" name="直線コネクタ 574">
          <a:extLst>
            <a:ext uri="{FF2B5EF4-FFF2-40B4-BE49-F238E27FC236}">
              <a16:creationId xmlns:a16="http://schemas.microsoft.com/office/drawing/2014/main" id="{F0E3A94C-DEFD-4957-9DF5-7F8A9968F726}"/>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576" name="テキスト ボックス 575">
          <a:extLst>
            <a:ext uri="{FF2B5EF4-FFF2-40B4-BE49-F238E27FC236}">
              <a16:creationId xmlns:a16="http://schemas.microsoft.com/office/drawing/2014/main" id="{C759B74F-A672-4457-8E1F-4602F95D70E9}"/>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577" name="直線コネクタ 576">
          <a:extLst>
            <a:ext uri="{FF2B5EF4-FFF2-40B4-BE49-F238E27FC236}">
              <a16:creationId xmlns:a16="http://schemas.microsoft.com/office/drawing/2014/main" id="{8ACC8A6A-8F42-42CE-A099-6131EBB9C580}"/>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578" name="テキスト ボックス 577">
          <a:extLst>
            <a:ext uri="{FF2B5EF4-FFF2-40B4-BE49-F238E27FC236}">
              <a16:creationId xmlns:a16="http://schemas.microsoft.com/office/drawing/2014/main" id="{5E776AEA-9AFB-4BD8-8871-1F91FC34CC62}"/>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579" name="直線コネクタ 578">
          <a:extLst>
            <a:ext uri="{FF2B5EF4-FFF2-40B4-BE49-F238E27FC236}">
              <a16:creationId xmlns:a16="http://schemas.microsoft.com/office/drawing/2014/main" id="{38F4BD85-3C1E-42F4-88CB-E1CD8FC81855}"/>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580" name="テキスト ボックス 579">
          <a:extLst>
            <a:ext uri="{FF2B5EF4-FFF2-40B4-BE49-F238E27FC236}">
              <a16:creationId xmlns:a16="http://schemas.microsoft.com/office/drawing/2014/main" id="{6E56A4A4-B4B0-4EDF-A1D5-13B1C5B18623}"/>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581" name="直線コネクタ 580">
          <a:extLst>
            <a:ext uri="{FF2B5EF4-FFF2-40B4-BE49-F238E27FC236}">
              <a16:creationId xmlns:a16="http://schemas.microsoft.com/office/drawing/2014/main" id="{38F16435-9498-46E6-9E69-720790D101D3}"/>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582" name="テキスト ボックス 581">
          <a:extLst>
            <a:ext uri="{FF2B5EF4-FFF2-40B4-BE49-F238E27FC236}">
              <a16:creationId xmlns:a16="http://schemas.microsoft.com/office/drawing/2014/main" id="{3320AD0D-4564-4D1B-B42A-6B66CA527A33}"/>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583" name="直線コネクタ 582">
          <a:extLst>
            <a:ext uri="{FF2B5EF4-FFF2-40B4-BE49-F238E27FC236}">
              <a16:creationId xmlns:a16="http://schemas.microsoft.com/office/drawing/2014/main" id="{A67D0119-7BBB-4A4E-9BD9-E573FBB0D35C}"/>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584" name="テキスト ボックス 583">
          <a:extLst>
            <a:ext uri="{FF2B5EF4-FFF2-40B4-BE49-F238E27FC236}">
              <a16:creationId xmlns:a16="http://schemas.microsoft.com/office/drawing/2014/main" id="{C2A10789-B892-4582-9E4F-35F7548F2545}"/>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585" name="直線コネクタ 584">
          <a:extLst>
            <a:ext uri="{FF2B5EF4-FFF2-40B4-BE49-F238E27FC236}">
              <a16:creationId xmlns:a16="http://schemas.microsoft.com/office/drawing/2014/main" id="{1CDE1392-8B4E-419D-96B2-9A57EC53EC53}"/>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586" name="テキスト ボックス 585">
          <a:extLst>
            <a:ext uri="{FF2B5EF4-FFF2-40B4-BE49-F238E27FC236}">
              <a16:creationId xmlns:a16="http://schemas.microsoft.com/office/drawing/2014/main" id="{72F91E5A-AE5D-4BCC-8FED-F762D3D7F13A}"/>
            </a:ext>
          </a:extLst>
        </xdr:cNvPr>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7" name="直線コネクタ 586">
          <a:extLst>
            <a:ext uri="{FF2B5EF4-FFF2-40B4-BE49-F238E27FC236}">
              <a16:creationId xmlns:a16="http://schemas.microsoft.com/office/drawing/2014/main" id="{3A256950-2E56-4632-9881-6B69BF40029F}"/>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8" name="テキスト ボックス 587">
          <a:extLst>
            <a:ext uri="{FF2B5EF4-FFF2-40B4-BE49-F238E27FC236}">
              <a16:creationId xmlns:a16="http://schemas.microsoft.com/office/drawing/2014/main" id="{0CEF702A-8DF7-43E9-BD96-CCBFBFEE3C2D}"/>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9" name="【保健センター・保健所】&#10;一人当たり面積グラフ枠">
          <a:extLst>
            <a:ext uri="{FF2B5EF4-FFF2-40B4-BE49-F238E27FC236}">
              <a16:creationId xmlns:a16="http://schemas.microsoft.com/office/drawing/2014/main" id="{EC61D5FB-FCFB-4E47-B1A0-4572E331F035}"/>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81643</xdr:rowOff>
    </xdr:from>
    <xdr:to>
      <xdr:col>116</xdr:col>
      <xdr:colOff>62864</xdr:colOff>
      <xdr:row>64</xdr:row>
      <xdr:rowOff>117566</xdr:rowOff>
    </xdr:to>
    <xdr:cxnSp macro="">
      <xdr:nvCxnSpPr>
        <xdr:cNvPr id="590" name="直線コネクタ 589">
          <a:extLst>
            <a:ext uri="{FF2B5EF4-FFF2-40B4-BE49-F238E27FC236}">
              <a16:creationId xmlns:a16="http://schemas.microsoft.com/office/drawing/2014/main" id="{DEA4E230-48C3-4014-A923-34CD363B8EE9}"/>
            </a:ext>
          </a:extLst>
        </xdr:cNvPr>
        <xdr:cNvCxnSpPr/>
      </xdr:nvCxnSpPr>
      <xdr:spPr>
        <a:xfrm flipV="1">
          <a:off x="22160864" y="9682843"/>
          <a:ext cx="0" cy="14075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121393</xdr:rowOff>
    </xdr:from>
    <xdr:ext cx="469744" cy="259045"/>
    <xdr:sp macro="" textlink="">
      <xdr:nvSpPr>
        <xdr:cNvPr id="591" name="【保健センター・保健所】&#10;一人当たり面積最小値テキスト">
          <a:extLst>
            <a:ext uri="{FF2B5EF4-FFF2-40B4-BE49-F238E27FC236}">
              <a16:creationId xmlns:a16="http://schemas.microsoft.com/office/drawing/2014/main" id="{B761E6D1-6FDB-4AB7-BEC9-55E1161D3403}"/>
            </a:ext>
          </a:extLst>
        </xdr:cNvPr>
        <xdr:cNvSpPr txBox="1"/>
      </xdr:nvSpPr>
      <xdr:spPr>
        <a:xfrm>
          <a:off x="22199600" y="11094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117566</xdr:rowOff>
    </xdr:from>
    <xdr:to>
      <xdr:col>116</xdr:col>
      <xdr:colOff>152400</xdr:colOff>
      <xdr:row>64</xdr:row>
      <xdr:rowOff>117566</xdr:rowOff>
    </xdr:to>
    <xdr:cxnSp macro="">
      <xdr:nvCxnSpPr>
        <xdr:cNvPr id="592" name="直線コネクタ 591">
          <a:extLst>
            <a:ext uri="{FF2B5EF4-FFF2-40B4-BE49-F238E27FC236}">
              <a16:creationId xmlns:a16="http://schemas.microsoft.com/office/drawing/2014/main" id="{4CF2C87B-2109-4E06-9C1D-48C0A1D73BEB}"/>
            </a:ext>
          </a:extLst>
        </xdr:cNvPr>
        <xdr:cNvCxnSpPr/>
      </xdr:nvCxnSpPr>
      <xdr:spPr>
        <a:xfrm>
          <a:off x="22072600" y="11090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28320</xdr:rowOff>
    </xdr:from>
    <xdr:ext cx="469744" cy="259045"/>
    <xdr:sp macro="" textlink="">
      <xdr:nvSpPr>
        <xdr:cNvPr id="593" name="【保健センター・保健所】&#10;一人当たり面積最大値テキスト">
          <a:extLst>
            <a:ext uri="{FF2B5EF4-FFF2-40B4-BE49-F238E27FC236}">
              <a16:creationId xmlns:a16="http://schemas.microsoft.com/office/drawing/2014/main" id="{BCAA93ED-9349-463F-AE09-9B514AF9A8DA}"/>
            </a:ext>
          </a:extLst>
        </xdr:cNvPr>
        <xdr:cNvSpPr txBox="1"/>
      </xdr:nvSpPr>
      <xdr:spPr>
        <a:xfrm>
          <a:off x="22199600" y="9458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81643</xdr:rowOff>
    </xdr:from>
    <xdr:to>
      <xdr:col>116</xdr:col>
      <xdr:colOff>152400</xdr:colOff>
      <xdr:row>56</xdr:row>
      <xdr:rowOff>81643</xdr:rowOff>
    </xdr:to>
    <xdr:cxnSp macro="">
      <xdr:nvCxnSpPr>
        <xdr:cNvPr id="594" name="直線コネクタ 593">
          <a:extLst>
            <a:ext uri="{FF2B5EF4-FFF2-40B4-BE49-F238E27FC236}">
              <a16:creationId xmlns:a16="http://schemas.microsoft.com/office/drawing/2014/main" id="{D21062DC-3C15-4F8A-AC35-0A99B926119A}"/>
            </a:ext>
          </a:extLst>
        </xdr:cNvPr>
        <xdr:cNvCxnSpPr/>
      </xdr:nvCxnSpPr>
      <xdr:spPr>
        <a:xfrm>
          <a:off x="22072600" y="9682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22696</xdr:rowOff>
    </xdr:from>
    <xdr:ext cx="469744" cy="259045"/>
    <xdr:sp macro="" textlink="">
      <xdr:nvSpPr>
        <xdr:cNvPr id="595" name="【保健センター・保健所】&#10;一人当たり面積平均値テキスト">
          <a:extLst>
            <a:ext uri="{FF2B5EF4-FFF2-40B4-BE49-F238E27FC236}">
              <a16:creationId xmlns:a16="http://schemas.microsoft.com/office/drawing/2014/main" id="{4996509F-54D2-4410-9AFA-B723DE5C5404}"/>
            </a:ext>
          </a:extLst>
        </xdr:cNvPr>
        <xdr:cNvSpPr txBox="1"/>
      </xdr:nvSpPr>
      <xdr:spPr>
        <a:xfrm>
          <a:off x="22199600" y="1065259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171269</xdr:rowOff>
    </xdr:from>
    <xdr:to>
      <xdr:col>116</xdr:col>
      <xdr:colOff>114300</xdr:colOff>
      <xdr:row>63</xdr:row>
      <xdr:rowOff>101419</xdr:rowOff>
    </xdr:to>
    <xdr:sp macro="" textlink="">
      <xdr:nvSpPr>
        <xdr:cNvPr id="596" name="フローチャート: 判断 595">
          <a:extLst>
            <a:ext uri="{FF2B5EF4-FFF2-40B4-BE49-F238E27FC236}">
              <a16:creationId xmlns:a16="http://schemas.microsoft.com/office/drawing/2014/main" id="{D8BDCEDA-D04F-4D10-BF4F-F14112EAA3CD}"/>
            </a:ext>
          </a:extLst>
        </xdr:cNvPr>
        <xdr:cNvSpPr/>
      </xdr:nvSpPr>
      <xdr:spPr>
        <a:xfrm>
          <a:off x="22110700" y="10801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168003</xdr:rowOff>
    </xdr:from>
    <xdr:to>
      <xdr:col>112</xdr:col>
      <xdr:colOff>38100</xdr:colOff>
      <xdr:row>63</xdr:row>
      <xdr:rowOff>98153</xdr:rowOff>
    </xdr:to>
    <xdr:sp macro="" textlink="">
      <xdr:nvSpPr>
        <xdr:cNvPr id="597" name="フローチャート: 判断 596">
          <a:extLst>
            <a:ext uri="{FF2B5EF4-FFF2-40B4-BE49-F238E27FC236}">
              <a16:creationId xmlns:a16="http://schemas.microsoft.com/office/drawing/2014/main" id="{A22024B3-6AD5-495A-B042-70E10A086AED}"/>
            </a:ext>
          </a:extLst>
        </xdr:cNvPr>
        <xdr:cNvSpPr/>
      </xdr:nvSpPr>
      <xdr:spPr>
        <a:xfrm>
          <a:off x="21272500" y="10797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171269</xdr:rowOff>
    </xdr:from>
    <xdr:to>
      <xdr:col>107</xdr:col>
      <xdr:colOff>101600</xdr:colOff>
      <xdr:row>63</xdr:row>
      <xdr:rowOff>101419</xdr:rowOff>
    </xdr:to>
    <xdr:sp macro="" textlink="">
      <xdr:nvSpPr>
        <xdr:cNvPr id="598" name="フローチャート: 判断 597">
          <a:extLst>
            <a:ext uri="{FF2B5EF4-FFF2-40B4-BE49-F238E27FC236}">
              <a16:creationId xmlns:a16="http://schemas.microsoft.com/office/drawing/2014/main" id="{6D8DB0CF-CB70-4231-9515-52FA681D58A5}"/>
            </a:ext>
          </a:extLst>
        </xdr:cNvPr>
        <xdr:cNvSpPr/>
      </xdr:nvSpPr>
      <xdr:spPr>
        <a:xfrm>
          <a:off x="20383500" y="10801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168003</xdr:rowOff>
    </xdr:from>
    <xdr:to>
      <xdr:col>102</xdr:col>
      <xdr:colOff>165100</xdr:colOff>
      <xdr:row>63</xdr:row>
      <xdr:rowOff>98153</xdr:rowOff>
    </xdr:to>
    <xdr:sp macro="" textlink="">
      <xdr:nvSpPr>
        <xdr:cNvPr id="599" name="フローチャート: 判断 598">
          <a:extLst>
            <a:ext uri="{FF2B5EF4-FFF2-40B4-BE49-F238E27FC236}">
              <a16:creationId xmlns:a16="http://schemas.microsoft.com/office/drawing/2014/main" id="{C045C280-3EEE-4FC6-9AAD-CC733FAAE2F2}"/>
            </a:ext>
          </a:extLst>
        </xdr:cNvPr>
        <xdr:cNvSpPr/>
      </xdr:nvSpPr>
      <xdr:spPr>
        <a:xfrm>
          <a:off x="19494500" y="10797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171269</xdr:rowOff>
    </xdr:from>
    <xdr:to>
      <xdr:col>98</xdr:col>
      <xdr:colOff>38100</xdr:colOff>
      <xdr:row>63</xdr:row>
      <xdr:rowOff>101419</xdr:rowOff>
    </xdr:to>
    <xdr:sp macro="" textlink="">
      <xdr:nvSpPr>
        <xdr:cNvPr id="600" name="フローチャート: 判断 599">
          <a:extLst>
            <a:ext uri="{FF2B5EF4-FFF2-40B4-BE49-F238E27FC236}">
              <a16:creationId xmlns:a16="http://schemas.microsoft.com/office/drawing/2014/main" id="{BFFF5D39-67D6-41C5-BB53-5B1D2A31365D}"/>
            </a:ext>
          </a:extLst>
        </xdr:cNvPr>
        <xdr:cNvSpPr/>
      </xdr:nvSpPr>
      <xdr:spPr>
        <a:xfrm>
          <a:off x="18605500" y="10801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EC02BB53-9480-4164-A51C-ADA0B309DF33}"/>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62F8F75E-E853-4520-BA4C-13F2562B87F1}"/>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514410EF-0674-4951-8955-B77097FFB48B}"/>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5B39653B-AC8F-4C0F-A01E-B0C576B5128F}"/>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5" name="テキスト ボックス 604">
          <a:extLst>
            <a:ext uri="{FF2B5EF4-FFF2-40B4-BE49-F238E27FC236}">
              <a16:creationId xmlns:a16="http://schemas.microsoft.com/office/drawing/2014/main" id="{69FE22BB-57DB-4882-BE92-FCABD37A73C3}"/>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156573</xdr:rowOff>
    </xdr:from>
    <xdr:to>
      <xdr:col>116</xdr:col>
      <xdr:colOff>114300</xdr:colOff>
      <xdr:row>64</xdr:row>
      <xdr:rowOff>86723</xdr:rowOff>
    </xdr:to>
    <xdr:sp macro="" textlink="">
      <xdr:nvSpPr>
        <xdr:cNvPr id="606" name="楕円 605">
          <a:extLst>
            <a:ext uri="{FF2B5EF4-FFF2-40B4-BE49-F238E27FC236}">
              <a16:creationId xmlns:a16="http://schemas.microsoft.com/office/drawing/2014/main" id="{C63DCAB5-21B7-4146-9932-614012AC9FF8}"/>
            </a:ext>
          </a:extLst>
        </xdr:cNvPr>
        <xdr:cNvSpPr/>
      </xdr:nvSpPr>
      <xdr:spPr>
        <a:xfrm>
          <a:off x="22110700" y="10957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71500</xdr:rowOff>
    </xdr:from>
    <xdr:ext cx="469744" cy="259045"/>
    <xdr:sp macro="" textlink="">
      <xdr:nvSpPr>
        <xdr:cNvPr id="607" name="【保健センター・保健所】&#10;一人当たり面積該当値テキスト">
          <a:extLst>
            <a:ext uri="{FF2B5EF4-FFF2-40B4-BE49-F238E27FC236}">
              <a16:creationId xmlns:a16="http://schemas.microsoft.com/office/drawing/2014/main" id="{2847E85D-D79E-4AFE-BC4D-EE540520F84F}"/>
            </a:ext>
          </a:extLst>
        </xdr:cNvPr>
        <xdr:cNvSpPr txBox="1"/>
      </xdr:nvSpPr>
      <xdr:spPr>
        <a:xfrm>
          <a:off x="22199600" y="108728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159838</xdr:rowOff>
    </xdr:from>
    <xdr:to>
      <xdr:col>112</xdr:col>
      <xdr:colOff>38100</xdr:colOff>
      <xdr:row>64</xdr:row>
      <xdr:rowOff>89988</xdr:rowOff>
    </xdr:to>
    <xdr:sp macro="" textlink="">
      <xdr:nvSpPr>
        <xdr:cNvPr id="608" name="楕円 607">
          <a:extLst>
            <a:ext uri="{FF2B5EF4-FFF2-40B4-BE49-F238E27FC236}">
              <a16:creationId xmlns:a16="http://schemas.microsoft.com/office/drawing/2014/main" id="{CB8061E4-6296-4478-8901-C4B14693370B}"/>
            </a:ext>
          </a:extLst>
        </xdr:cNvPr>
        <xdr:cNvSpPr/>
      </xdr:nvSpPr>
      <xdr:spPr>
        <a:xfrm>
          <a:off x="21272500" y="10961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64</xdr:row>
      <xdr:rowOff>35923</xdr:rowOff>
    </xdr:from>
    <xdr:to>
      <xdr:col>116</xdr:col>
      <xdr:colOff>63500</xdr:colOff>
      <xdr:row>64</xdr:row>
      <xdr:rowOff>39188</xdr:rowOff>
    </xdr:to>
    <xdr:cxnSp macro="">
      <xdr:nvCxnSpPr>
        <xdr:cNvPr id="609" name="直線コネクタ 608">
          <a:extLst>
            <a:ext uri="{FF2B5EF4-FFF2-40B4-BE49-F238E27FC236}">
              <a16:creationId xmlns:a16="http://schemas.microsoft.com/office/drawing/2014/main" id="{A1BB1FAA-AC7D-414F-B73E-2E264EC52810}"/>
            </a:ext>
          </a:extLst>
        </xdr:cNvPr>
        <xdr:cNvCxnSpPr/>
      </xdr:nvCxnSpPr>
      <xdr:spPr>
        <a:xfrm flipV="1">
          <a:off x="21323300" y="11008723"/>
          <a:ext cx="8382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163104</xdr:rowOff>
    </xdr:from>
    <xdr:to>
      <xdr:col>107</xdr:col>
      <xdr:colOff>101600</xdr:colOff>
      <xdr:row>64</xdr:row>
      <xdr:rowOff>93254</xdr:rowOff>
    </xdr:to>
    <xdr:sp macro="" textlink="">
      <xdr:nvSpPr>
        <xdr:cNvPr id="610" name="楕円 609">
          <a:extLst>
            <a:ext uri="{FF2B5EF4-FFF2-40B4-BE49-F238E27FC236}">
              <a16:creationId xmlns:a16="http://schemas.microsoft.com/office/drawing/2014/main" id="{CDF19D82-C00A-4AED-A6E4-F64B9AB18E5C}"/>
            </a:ext>
          </a:extLst>
        </xdr:cNvPr>
        <xdr:cNvSpPr/>
      </xdr:nvSpPr>
      <xdr:spPr>
        <a:xfrm>
          <a:off x="20383500" y="10964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64</xdr:row>
      <xdr:rowOff>39188</xdr:rowOff>
    </xdr:from>
    <xdr:to>
      <xdr:col>111</xdr:col>
      <xdr:colOff>177800</xdr:colOff>
      <xdr:row>64</xdr:row>
      <xdr:rowOff>42454</xdr:rowOff>
    </xdr:to>
    <xdr:cxnSp macro="">
      <xdr:nvCxnSpPr>
        <xdr:cNvPr id="611" name="直線コネクタ 610">
          <a:extLst>
            <a:ext uri="{FF2B5EF4-FFF2-40B4-BE49-F238E27FC236}">
              <a16:creationId xmlns:a16="http://schemas.microsoft.com/office/drawing/2014/main" id="{973122B6-B3EF-4A67-B220-731337BC70B9}"/>
            </a:ext>
          </a:extLst>
        </xdr:cNvPr>
        <xdr:cNvCxnSpPr/>
      </xdr:nvCxnSpPr>
      <xdr:spPr>
        <a:xfrm flipV="1">
          <a:off x="20434300" y="11011988"/>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166370</xdr:rowOff>
    </xdr:from>
    <xdr:to>
      <xdr:col>102</xdr:col>
      <xdr:colOff>165100</xdr:colOff>
      <xdr:row>64</xdr:row>
      <xdr:rowOff>96520</xdr:rowOff>
    </xdr:to>
    <xdr:sp macro="" textlink="">
      <xdr:nvSpPr>
        <xdr:cNvPr id="612" name="楕円 611">
          <a:extLst>
            <a:ext uri="{FF2B5EF4-FFF2-40B4-BE49-F238E27FC236}">
              <a16:creationId xmlns:a16="http://schemas.microsoft.com/office/drawing/2014/main" id="{9292C619-A34C-4EA0-9ABB-4C642F708A1A}"/>
            </a:ext>
          </a:extLst>
        </xdr:cNvPr>
        <xdr:cNvSpPr/>
      </xdr:nvSpPr>
      <xdr:spPr>
        <a:xfrm>
          <a:off x="19494500" y="10967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64</xdr:row>
      <xdr:rowOff>42454</xdr:rowOff>
    </xdr:from>
    <xdr:to>
      <xdr:col>107</xdr:col>
      <xdr:colOff>50800</xdr:colOff>
      <xdr:row>64</xdr:row>
      <xdr:rowOff>45720</xdr:rowOff>
    </xdr:to>
    <xdr:cxnSp macro="">
      <xdr:nvCxnSpPr>
        <xdr:cNvPr id="613" name="直線コネクタ 612">
          <a:extLst>
            <a:ext uri="{FF2B5EF4-FFF2-40B4-BE49-F238E27FC236}">
              <a16:creationId xmlns:a16="http://schemas.microsoft.com/office/drawing/2014/main" id="{D52D7C7F-15AE-437A-9291-138BAA7F9675}"/>
            </a:ext>
          </a:extLst>
        </xdr:cNvPr>
        <xdr:cNvCxnSpPr/>
      </xdr:nvCxnSpPr>
      <xdr:spPr>
        <a:xfrm flipV="1">
          <a:off x="19545300" y="11015254"/>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166370</xdr:rowOff>
    </xdr:from>
    <xdr:to>
      <xdr:col>98</xdr:col>
      <xdr:colOff>38100</xdr:colOff>
      <xdr:row>64</xdr:row>
      <xdr:rowOff>96520</xdr:rowOff>
    </xdr:to>
    <xdr:sp macro="" textlink="">
      <xdr:nvSpPr>
        <xdr:cNvPr id="614" name="楕円 613">
          <a:extLst>
            <a:ext uri="{FF2B5EF4-FFF2-40B4-BE49-F238E27FC236}">
              <a16:creationId xmlns:a16="http://schemas.microsoft.com/office/drawing/2014/main" id="{E4E85DC3-6709-4F8B-917B-3D91E1C37475}"/>
            </a:ext>
          </a:extLst>
        </xdr:cNvPr>
        <xdr:cNvSpPr/>
      </xdr:nvSpPr>
      <xdr:spPr>
        <a:xfrm>
          <a:off x="18605500" y="10967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64</xdr:row>
      <xdr:rowOff>45720</xdr:rowOff>
    </xdr:from>
    <xdr:to>
      <xdr:col>102</xdr:col>
      <xdr:colOff>114300</xdr:colOff>
      <xdr:row>64</xdr:row>
      <xdr:rowOff>45720</xdr:rowOff>
    </xdr:to>
    <xdr:cxnSp macro="">
      <xdr:nvCxnSpPr>
        <xdr:cNvPr id="615" name="直線コネクタ 614">
          <a:extLst>
            <a:ext uri="{FF2B5EF4-FFF2-40B4-BE49-F238E27FC236}">
              <a16:creationId xmlns:a16="http://schemas.microsoft.com/office/drawing/2014/main" id="{973FD9B0-9B5F-4A2D-A479-30D04113BC1D}"/>
            </a:ext>
          </a:extLst>
        </xdr:cNvPr>
        <xdr:cNvCxnSpPr/>
      </xdr:nvCxnSpPr>
      <xdr:spPr>
        <a:xfrm>
          <a:off x="18656300" y="110185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114680</xdr:rowOff>
    </xdr:from>
    <xdr:ext cx="469744" cy="259045"/>
    <xdr:sp macro="" textlink="">
      <xdr:nvSpPr>
        <xdr:cNvPr id="616" name="n_1aveValue【保健センター・保健所】&#10;一人当たり面積">
          <a:extLst>
            <a:ext uri="{FF2B5EF4-FFF2-40B4-BE49-F238E27FC236}">
              <a16:creationId xmlns:a16="http://schemas.microsoft.com/office/drawing/2014/main" id="{C5D0C489-B43C-4345-A5B8-10947C468817}"/>
            </a:ext>
          </a:extLst>
        </xdr:cNvPr>
        <xdr:cNvSpPr txBox="1"/>
      </xdr:nvSpPr>
      <xdr:spPr>
        <a:xfrm>
          <a:off x="21075727" y="105731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117946</xdr:rowOff>
    </xdr:from>
    <xdr:ext cx="469744" cy="259045"/>
    <xdr:sp macro="" textlink="">
      <xdr:nvSpPr>
        <xdr:cNvPr id="617" name="n_2aveValue【保健センター・保健所】&#10;一人当たり面積">
          <a:extLst>
            <a:ext uri="{FF2B5EF4-FFF2-40B4-BE49-F238E27FC236}">
              <a16:creationId xmlns:a16="http://schemas.microsoft.com/office/drawing/2014/main" id="{96E4FA67-A210-486D-9194-3BBB1210C70F}"/>
            </a:ext>
          </a:extLst>
        </xdr:cNvPr>
        <xdr:cNvSpPr txBox="1"/>
      </xdr:nvSpPr>
      <xdr:spPr>
        <a:xfrm>
          <a:off x="20199427" y="10576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114680</xdr:rowOff>
    </xdr:from>
    <xdr:ext cx="469744" cy="259045"/>
    <xdr:sp macro="" textlink="">
      <xdr:nvSpPr>
        <xdr:cNvPr id="618" name="n_3aveValue【保健センター・保健所】&#10;一人当たり面積">
          <a:extLst>
            <a:ext uri="{FF2B5EF4-FFF2-40B4-BE49-F238E27FC236}">
              <a16:creationId xmlns:a16="http://schemas.microsoft.com/office/drawing/2014/main" id="{BD1F337D-75C5-4699-BEE6-330E6EBC87DB}"/>
            </a:ext>
          </a:extLst>
        </xdr:cNvPr>
        <xdr:cNvSpPr txBox="1"/>
      </xdr:nvSpPr>
      <xdr:spPr>
        <a:xfrm>
          <a:off x="19310427" y="105731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117946</xdr:rowOff>
    </xdr:from>
    <xdr:ext cx="469744" cy="259045"/>
    <xdr:sp macro="" textlink="">
      <xdr:nvSpPr>
        <xdr:cNvPr id="619" name="n_4aveValue【保健センター・保健所】&#10;一人当たり面積">
          <a:extLst>
            <a:ext uri="{FF2B5EF4-FFF2-40B4-BE49-F238E27FC236}">
              <a16:creationId xmlns:a16="http://schemas.microsoft.com/office/drawing/2014/main" id="{BA76645D-6CBE-424E-B21A-5584B4184B20}"/>
            </a:ext>
          </a:extLst>
        </xdr:cNvPr>
        <xdr:cNvSpPr txBox="1"/>
      </xdr:nvSpPr>
      <xdr:spPr>
        <a:xfrm>
          <a:off x="18421427" y="10576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64</xdr:row>
      <xdr:rowOff>81115</xdr:rowOff>
    </xdr:from>
    <xdr:ext cx="469744" cy="259045"/>
    <xdr:sp macro="" textlink="">
      <xdr:nvSpPr>
        <xdr:cNvPr id="620" name="n_1mainValue【保健センター・保健所】&#10;一人当たり面積">
          <a:extLst>
            <a:ext uri="{FF2B5EF4-FFF2-40B4-BE49-F238E27FC236}">
              <a16:creationId xmlns:a16="http://schemas.microsoft.com/office/drawing/2014/main" id="{9AAEF21F-465B-4F9A-AAF2-843A90228990}"/>
            </a:ext>
          </a:extLst>
        </xdr:cNvPr>
        <xdr:cNvSpPr txBox="1"/>
      </xdr:nvSpPr>
      <xdr:spPr>
        <a:xfrm>
          <a:off x="21075727" y="110539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64</xdr:row>
      <xdr:rowOff>84381</xdr:rowOff>
    </xdr:from>
    <xdr:ext cx="469744" cy="259045"/>
    <xdr:sp macro="" textlink="">
      <xdr:nvSpPr>
        <xdr:cNvPr id="621" name="n_2mainValue【保健センター・保健所】&#10;一人当たり面積">
          <a:extLst>
            <a:ext uri="{FF2B5EF4-FFF2-40B4-BE49-F238E27FC236}">
              <a16:creationId xmlns:a16="http://schemas.microsoft.com/office/drawing/2014/main" id="{CD0B7A62-2574-46F1-8CFC-239F83E04A70}"/>
            </a:ext>
          </a:extLst>
        </xdr:cNvPr>
        <xdr:cNvSpPr txBox="1"/>
      </xdr:nvSpPr>
      <xdr:spPr>
        <a:xfrm>
          <a:off x="20199427" y="110571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64</xdr:row>
      <xdr:rowOff>87647</xdr:rowOff>
    </xdr:from>
    <xdr:ext cx="469744" cy="259045"/>
    <xdr:sp macro="" textlink="">
      <xdr:nvSpPr>
        <xdr:cNvPr id="622" name="n_3mainValue【保健センター・保健所】&#10;一人当たり面積">
          <a:extLst>
            <a:ext uri="{FF2B5EF4-FFF2-40B4-BE49-F238E27FC236}">
              <a16:creationId xmlns:a16="http://schemas.microsoft.com/office/drawing/2014/main" id="{3F06E330-3E48-4640-81F4-96172F705F44}"/>
            </a:ext>
          </a:extLst>
        </xdr:cNvPr>
        <xdr:cNvSpPr txBox="1"/>
      </xdr:nvSpPr>
      <xdr:spPr>
        <a:xfrm>
          <a:off x="19310427" y="11060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64</xdr:row>
      <xdr:rowOff>87647</xdr:rowOff>
    </xdr:from>
    <xdr:ext cx="469744" cy="259045"/>
    <xdr:sp macro="" textlink="">
      <xdr:nvSpPr>
        <xdr:cNvPr id="623" name="n_4mainValue【保健センター・保健所】&#10;一人当たり面積">
          <a:extLst>
            <a:ext uri="{FF2B5EF4-FFF2-40B4-BE49-F238E27FC236}">
              <a16:creationId xmlns:a16="http://schemas.microsoft.com/office/drawing/2014/main" id="{0CF9DA9A-E06A-4C46-9845-D59E59179421}"/>
            </a:ext>
          </a:extLst>
        </xdr:cNvPr>
        <xdr:cNvSpPr txBox="1"/>
      </xdr:nvSpPr>
      <xdr:spPr>
        <a:xfrm>
          <a:off x="18421427" y="11060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4" name="正方形/長方形 623">
          <a:extLst>
            <a:ext uri="{FF2B5EF4-FFF2-40B4-BE49-F238E27FC236}">
              <a16:creationId xmlns:a16="http://schemas.microsoft.com/office/drawing/2014/main" id="{AFC9F8B2-FCEE-42EE-BAE1-D4DE9F6F3841}"/>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5" name="正方形/長方形 624">
          <a:extLst>
            <a:ext uri="{FF2B5EF4-FFF2-40B4-BE49-F238E27FC236}">
              <a16:creationId xmlns:a16="http://schemas.microsoft.com/office/drawing/2014/main" id="{4645868B-D0A2-4B7D-A9E4-C21CF036C0B7}"/>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6" name="正方形/長方形 625">
          <a:extLst>
            <a:ext uri="{FF2B5EF4-FFF2-40B4-BE49-F238E27FC236}">
              <a16:creationId xmlns:a16="http://schemas.microsoft.com/office/drawing/2014/main" id="{7BA362AB-B93C-4826-BC32-841EB1E46567}"/>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7" name="正方形/長方形 626">
          <a:extLst>
            <a:ext uri="{FF2B5EF4-FFF2-40B4-BE49-F238E27FC236}">
              <a16:creationId xmlns:a16="http://schemas.microsoft.com/office/drawing/2014/main" id="{B5F50611-D2F2-4623-A521-65B644B9B17C}"/>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8" name="正方形/長方形 627">
          <a:extLst>
            <a:ext uri="{FF2B5EF4-FFF2-40B4-BE49-F238E27FC236}">
              <a16:creationId xmlns:a16="http://schemas.microsoft.com/office/drawing/2014/main" id="{A8D98752-69BC-4CC4-A6BE-959EDCCBD989}"/>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9" name="正方形/長方形 628">
          <a:extLst>
            <a:ext uri="{FF2B5EF4-FFF2-40B4-BE49-F238E27FC236}">
              <a16:creationId xmlns:a16="http://schemas.microsoft.com/office/drawing/2014/main" id="{BAA668AB-5422-42CF-924B-928DF484AD85}"/>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0" name="正方形/長方形 629">
          <a:extLst>
            <a:ext uri="{FF2B5EF4-FFF2-40B4-BE49-F238E27FC236}">
              <a16:creationId xmlns:a16="http://schemas.microsoft.com/office/drawing/2014/main" id="{E5EDA16F-37DE-4A7A-9032-C323CEB321B1}"/>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1" name="正方形/長方形 630">
          <a:extLst>
            <a:ext uri="{FF2B5EF4-FFF2-40B4-BE49-F238E27FC236}">
              <a16:creationId xmlns:a16="http://schemas.microsoft.com/office/drawing/2014/main" id="{37F55306-C9FF-4190-A093-A83140FA8AA8}"/>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2" name="テキスト ボックス 631">
          <a:extLst>
            <a:ext uri="{FF2B5EF4-FFF2-40B4-BE49-F238E27FC236}">
              <a16:creationId xmlns:a16="http://schemas.microsoft.com/office/drawing/2014/main" id="{B9C5F9B4-57F3-474E-8623-523D438AC61B}"/>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3" name="直線コネクタ 632">
          <a:extLst>
            <a:ext uri="{FF2B5EF4-FFF2-40B4-BE49-F238E27FC236}">
              <a16:creationId xmlns:a16="http://schemas.microsoft.com/office/drawing/2014/main" id="{474C9C9F-9D28-4E6B-9692-74E3B8798B57}"/>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4" name="テキスト ボックス 633">
          <a:extLst>
            <a:ext uri="{FF2B5EF4-FFF2-40B4-BE49-F238E27FC236}">
              <a16:creationId xmlns:a16="http://schemas.microsoft.com/office/drawing/2014/main" id="{2CCF5AE4-036E-4A9D-87B6-3AD18770937C}"/>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5" name="直線コネクタ 634">
          <a:extLst>
            <a:ext uri="{FF2B5EF4-FFF2-40B4-BE49-F238E27FC236}">
              <a16:creationId xmlns:a16="http://schemas.microsoft.com/office/drawing/2014/main" id="{C37FFAA8-AC4F-4B62-9F06-8501AEDB2693}"/>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6" name="テキスト ボックス 635">
          <a:extLst>
            <a:ext uri="{FF2B5EF4-FFF2-40B4-BE49-F238E27FC236}">
              <a16:creationId xmlns:a16="http://schemas.microsoft.com/office/drawing/2014/main" id="{02C04AD2-992C-4D9F-A14D-8AB67FD6F085}"/>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7" name="直線コネクタ 636">
          <a:extLst>
            <a:ext uri="{FF2B5EF4-FFF2-40B4-BE49-F238E27FC236}">
              <a16:creationId xmlns:a16="http://schemas.microsoft.com/office/drawing/2014/main" id="{2680A9D0-AC21-49C5-B707-7EEA54CB0108}"/>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38" name="テキスト ボックス 637">
          <a:extLst>
            <a:ext uri="{FF2B5EF4-FFF2-40B4-BE49-F238E27FC236}">
              <a16:creationId xmlns:a16="http://schemas.microsoft.com/office/drawing/2014/main" id="{B8BB80CD-B9D6-401A-82BA-D4E4D30572B6}"/>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39" name="直線コネクタ 638">
          <a:extLst>
            <a:ext uri="{FF2B5EF4-FFF2-40B4-BE49-F238E27FC236}">
              <a16:creationId xmlns:a16="http://schemas.microsoft.com/office/drawing/2014/main" id="{AC616406-B4B6-4162-A268-4A359ED8F1DC}"/>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40" name="テキスト ボックス 639">
          <a:extLst>
            <a:ext uri="{FF2B5EF4-FFF2-40B4-BE49-F238E27FC236}">
              <a16:creationId xmlns:a16="http://schemas.microsoft.com/office/drawing/2014/main" id="{8C9C4D9D-C7AB-43B6-A674-52DCB267D79D}"/>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41" name="直線コネクタ 640">
          <a:extLst>
            <a:ext uri="{FF2B5EF4-FFF2-40B4-BE49-F238E27FC236}">
              <a16:creationId xmlns:a16="http://schemas.microsoft.com/office/drawing/2014/main" id="{0A2C2A8C-6BB1-4411-BF2D-4D41C990021A}"/>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42" name="テキスト ボックス 641">
          <a:extLst>
            <a:ext uri="{FF2B5EF4-FFF2-40B4-BE49-F238E27FC236}">
              <a16:creationId xmlns:a16="http://schemas.microsoft.com/office/drawing/2014/main" id="{8098B2A8-ACFA-4639-8EAA-2A3D6462BF57}"/>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43" name="直線コネクタ 642">
          <a:extLst>
            <a:ext uri="{FF2B5EF4-FFF2-40B4-BE49-F238E27FC236}">
              <a16:creationId xmlns:a16="http://schemas.microsoft.com/office/drawing/2014/main" id="{7F557160-B153-4F8A-A5F5-4E101F83A81D}"/>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44" name="テキスト ボックス 643">
          <a:extLst>
            <a:ext uri="{FF2B5EF4-FFF2-40B4-BE49-F238E27FC236}">
              <a16:creationId xmlns:a16="http://schemas.microsoft.com/office/drawing/2014/main" id="{4C332FBC-A979-4E46-87F1-94ABAB424A44}"/>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5" name="直線コネクタ 644">
          <a:extLst>
            <a:ext uri="{FF2B5EF4-FFF2-40B4-BE49-F238E27FC236}">
              <a16:creationId xmlns:a16="http://schemas.microsoft.com/office/drawing/2014/main" id="{556AD44D-AF7D-4223-A4C0-8E275C03CA0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46" name="テキスト ボックス 645">
          <a:extLst>
            <a:ext uri="{FF2B5EF4-FFF2-40B4-BE49-F238E27FC236}">
              <a16:creationId xmlns:a16="http://schemas.microsoft.com/office/drawing/2014/main" id="{D0279AA2-3898-42B4-8D46-1BFC377C3D3A}"/>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7" name="【消防施設】&#10;有形固定資産減価償却率グラフ枠">
          <a:extLst>
            <a:ext uri="{FF2B5EF4-FFF2-40B4-BE49-F238E27FC236}">
              <a16:creationId xmlns:a16="http://schemas.microsoft.com/office/drawing/2014/main" id="{99D55887-B807-4456-8A08-15D13C095293}"/>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30480</xdr:rowOff>
    </xdr:from>
    <xdr:to>
      <xdr:col>85</xdr:col>
      <xdr:colOff>126364</xdr:colOff>
      <xdr:row>86</xdr:row>
      <xdr:rowOff>114300</xdr:rowOff>
    </xdr:to>
    <xdr:cxnSp macro="">
      <xdr:nvCxnSpPr>
        <xdr:cNvPr id="648" name="直線コネクタ 647">
          <a:extLst>
            <a:ext uri="{FF2B5EF4-FFF2-40B4-BE49-F238E27FC236}">
              <a16:creationId xmlns:a16="http://schemas.microsoft.com/office/drawing/2014/main" id="{CFC57FA0-88E1-4F94-8883-D9AA9B9E53C4}"/>
            </a:ext>
          </a:extLst>
        </xdr:cNvPr>
        <xdr:cNvCxnSpPr/>
      </xdr:nvCxnSpPr>
      <xdr:spPr>
        <a:xfrm flipV="1">
          <a:off x="16318864" y="13232130"/>
          <a:ext cx="0" cy="16268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649" name="【消防施設】&#10;有形固定資産減価償却率最小値テキスト">
          <a:extLst>
            <a:ext uri="{FF2B5EF4-FFF2-40B4-BE49-F238E27FC236}">
              <a16:creationId xmlns:a16="http://schemas.microsoft.com/office/drawing/2014/main" id="{534702C0-DB82-4811-87F3-9C0BF66BF3FD}"/>
            </a:ext>
          </a:extLst>
        </xdr:cNvPr>
        <xdr:cNvSpPr txBox="1"/>
      </xdr:nvSpPr>
      <xdr:spPr>
        <a:xfrm>
          <a:off x="16357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650" name="直線コネクタ 649">
          <a:extLst>
            <a:ext uri="{FF2B5EF4-FFF2-40B4-BE49-F238E27FC236}">
              <a16:creationId xmlns:a16="http://schemas.microsoft.com/office/drawing/2014/main" id="{FF2B1A46-005B-4200-8362-0901C6E8B3EB}"/>
            </a:ext>
          </a:extLst>
        </xdr:cNvPr>
        <xdr:cNvCxnSpPr/>
      </xdr:nvCxnSpPr>
      <xdr:spPr>
        <a:xfrm>
          <a:off x="16230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75</xdr:row>
      <xdr:rowOff>148607</xdr:rowOff>
    </xdr:from>
    <xdr:ext cx="405111" cy="259045"/>
    <xdr:sp macro="" textlink="">
      <xdr:nvSpPr>
        <xdr:cNvPr id="651" name="【消防施設】&#10;有形固定資産減価償却率最大値テキスト">
          <a:extLst>
            <a:ext uri="{FF2B5EF4-FFF2-40B4-BE49-F238E27FC236}">
              <a16:creationId xmlns:a16="http://schemas.microsoft.com/office/drawing/2014/main" id="{8A65B97D-DA9D-488E-A178-3AA5CCEDEE22}"/>
            </a:ext>
          </a:extLst>
        </xdr:cNvPr>
        <xdr:cNvSpPr txBox="1"/>
      </xdr:nvSpPr>
      <xdr:spPr>
        <a:xfrm>
          <a:off x="16357600" y="13007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30480</xdr:rowOff>
    </xdr:from>
    <xdr:to>
      <xdr:col>86</xdr:col>
      <xdr:colOff>25400</xdr:colOff>
      <xdr:row>77</xdr:row>
      <xdr:rowOff>30480</xdr:rowOff>
    </xdr:to>
    <xdr:cxnSp macro="">
      <xdr:nvCxnSpPr>
        <xdr:cNvPr id="652" name="直線コネクタ 651">
          <a:extLst>
            <a:ext uri="{FF2B5EF4-FFF2-40B4-BE49-F238E27FC236}">
              <a16:creationId xmlns:a16="http://schemas.microsoft.com/office/drawing/2014/main" id="{290EC06A-3B93-4BBF-AB7C-2BC4CF44CAB4}"/>
            </a:ext>
          </a:extLst>
        </xdr:cNvPr>
        <xdr:cNvCxnSpPr/>
      </xdr:nvCxnSpPr>
      <xdr:spPr>
        <a:xfrm>
          <a:off x="16230600" y="132321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92091</xdr:rowOff>
    </xdr:from>
    <xdr:ext cx="405111" cy="259045"/>
    <xdr:sp macro="" textlink="">
      <xdr:nvSpPr>
        <xdr:cNvPr id="653" name="【消防施設】&#10;有形固定資産減価償却率平均値テキスト">
          <a:extLst>
            <a:ext uri="{FF2B5EF4-FFF2-40B4-BE49-F238E27FC236}">
              <a16:creationId xmlns:a16="http://schemas.microsoft.com/office/drawing/2014/main" id="{AEB81E4C-23EA-436F-9BB0-ABA3FD9479AF}"/>
            </a:ext>
          </a:extLst>
        </xdr:cNvPr>
        <xdr:cNvSpPr txBox="1"/>
      </xdr:nvSpPr>
      <xdr:spPr>
        <a:xfrm>
          <a:off x="16357600" y="139795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69214</xdr:rowOff>
    </xdr:from>
    <xdr:to>
      <xdr:col>85</xdr:col>
      <xdr:colOff>177800</xdr:colOff>
      <xdr:row>82</xdr:row>
      <xdr:rowOff>170814</xdr:rowOff>
    </xdr:to>
    <xdr:sp macro="" textlink="">
      <xdr:nvSpPr>
        <xdr:cNvPr id="654" name="フローチャート: 判断 653">
          <a:extLst>
            <a:ext uri="{FF2B5EF4-FFF2-40B4-BE49-F238E27FC236}">
              <a16:creationId xmlns:a16="http://schemas.microsoft.com/office/drawing/2014/main" id="{DE28DE34-B36E-4EB0-878A-6C704584F375}"/>
            </a:ext>
          </a:extLst>
        </xdr:cNvPr>
        <xdr:cNvSpPr/>
      </xdr:nvSpPr>
      <xdr:spPr>
        <a:xfrm>
          <a:off x="16268700" y="14128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63500</xdr:rowOff>
    </xdr:from>
    <xdr:to>
      <xdr:col>81</xdr:col>
      <xdr:colOff>101600</xdr:colOff>
      <xdr:row>82</xdr:row>
      <xdr:rowOff>165100</xdr:rowOff>
    </xdr:to>
    <xdr:sp macro="" textlink="">
      <xdr:nvSpPr>
        <xdr:cNvPr id="655" name="フローチャート: 判断 654">
          <a:extLst>
            <a:ext uri="{FF2B5EF4-FFF2-40B4-BE49-F238E27FC236}">
              <a16:creationId xmlns:a16="http://schemas.microsoft.com/office/drawing/2014/main" id="{FE8FD21D-5A80-4B98-B5EA-AED4790198CE}"/>
            </a:ext>
          </a:extLst>
        </xdr:cNvPr>
        <xdr:cNvSpPr/>
      </xdr:nvSpPr>
      <xdr:spPr>
        <a:xfrm>
          <a:off x="15430500" y="1412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40639</xdr:rowOff>
    </xdr:from>
    <xdr:to>
      <xdr:col>76</xdr:col>
      <xdr:colOff>165100</xdr:colOff>
      <xdr:row>82</xdr:row>
      <xdr:rowOff>142239</xdr:rowOff>
    </xdr:to>
    <xdr:sp macro="" textlink="">
      <xdr:nvSpPr>
        <xdr:cNvPr id="656" name="フローチャート: 判断 655">
          <a:extLst>
            <a:ext uri="{FF2B5EF4-FFF2-40B4-BE49-F238E27FC236}">
              <a16:creationId xmlns:a16="http://schemas.microsoft.com/office/drawing/2014/main" id="{10B80ABD-63D7-42E2-87ED-731F33ACCECF}"/>
            </a:ext>
          </a:extLst>
        </xdr:cNvPr>
        <xdr:cNvSpPr/>
      </xdr:nvSpPr>
      <xdr:spPr>
        <a:xfrm>
          <a:off x="14541500" y="14099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25400</xdr:rowOff>
    </xdr:from>
    <xdr:to>
      <xdr:col>72</xdr:col>
      <xdr:colOff>38100</xdr:colOff>
      <xdr:row>82</xdr:row>
      <xdr:rowOff>127000</xdr:rowOff>
    </xdr:to>
    <xdr:sp macro="" textlink="">
      <xdr:nvSpPr>
        <xdr:cNvPr id="657" name="フローチャート: 判断 656">
          <a:extLst>
            <a:ext uri="{FF2B5EF4-FFF2-40B4-BE49-F238E27FC236}">
              <a16:creationId xmlns:a16="http://schemas.microsoft.com/office/drawing/2014/main" id="{51B3892A-5FAB-4CF6-8281-F83C53AEFB54}"/>
            </a:ext>
          </a:extLst>
        </xdr:cNvPr>
        <xdr:cNvSpPr/>
      </xdr:nvSpPr>
      <xdr:spPr>
        <a:xfrm>
          <a:off x="13652500" y="14084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29211</xdr:rowOff>
    </xdr:from>
    <xdr:to>
      <xdr:col>67</xdr:col>
      <xdr:colOff>101600</xdr:colOff>
      <xdr:row>82</xdr:row>
      <xdr:rowOff>130811</xdr:rowOff>
    </xdr:to>
    <xdr:sp macro="" textlink="">
      <xdr:nvSpPr>
        <xdr:cNvPr id="658" name="フローチャート: 判断 657">
          <a:extLst>
            <a:ext uri="{FF2B5EF4-FFF2-40B4-BE49-F238E27FC236}">
              <a16:creationId xmlns:a16="http://schemas.microsoft.com/office/drawing/2014/main" id="{10BDD751-D32D-4F9A-BA49-EC7F2EC53897}"/>
            </a:ext>
          </a:extLst>
        </xdr:cNvPr>
        <xdr:cNvSpPr/>
      </xdr:nvSpPr>
      <xdr:spPr>
        <a:xfrm>
          <a:off x="12763500" y="14088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9" name="テキスト ボックス 658">
          <a:extLst>
            <a:ext uri="{FF2B5EF4-FFF2-40B4-BE49-F238E27FC236}">
              <a16:creationId xmlns:a16="http://schemas.microsoft.com/office/drawing/2014/main" id="{3B40D831-25D0-4B29-95F6-A2A58E739F8E}"/>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0" name="テキスト ボックス 659">
          <a:extLst>
            <a:ext uri="{FF2B5EF4-FFF2-40B4-BE49-F238E27FC236}">
              <a16:creationId xmlns:a16="http://schemas.microsoft.com/office/drawing/2014/main" id="{ECFECC6D-11A8-458E-AC02-2ACBF150DC08}"/>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id="{F9F6C58F-50EA-4A27-B2A8-D8CFF0ED98C1}"/>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2" name="テキスト ボックス 661">
          <a:extLst>
            <a:ext uri="{FF2B5EF4-FFF2-40B4-BE49-F238E27FC236}">
              <a16:creationId xmlns:a16="http://schemas.microsoft.com/office/drawing/2014/main" id="{FA137969-A533-46FD-A52B-C0C68F0E821F}"/>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3" name="テキスト ボックス 662">
          <a:extLst>
            <a:ext uri="{FF2B5EF4-FFF2-40B4-BE49-F238E27FC236}">
              <a16:creationId xmlns:a16="http://schemas.microsoft.com/office/drawing/2014/main" id="{2FF754D2-0AA5-4F50-8457-2857F14CF27D}"/>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84</xdr:row>
      <xdr:rowOff>23495</xdr:rowOff>
    </xdr:from>
    <xdr:to>
      <xdr:col>85</xdr:col>
      <xdr:colOff>177800</xdr:colOff>
      <xdr:row>84</xdr:row>
      <xdr:rowOff>125095</xdr:rowOff>
    </xdr:to>
    <xdr:sp macro="" textlink="">
      <xdr:nvSpPr>
        <xdr:cNvPr id="664" name="楕円 663">
          <a:extLst>
            <a:ext uri="{FF2B5EF4-FFF2-40B4-BE49-F238E27FC236}">
              <a16:creationId xmlns:a16="http://schemas.microsoft.com/office/drawing/2014/main" id="{3A0BD541-88D3-4902-BDD9-215262AB01AE}"/>
            </a:ext>
          </a:extLst>
        </xdr:cNvPr>
        <xdr:cNvSpPr/>
      </xdr:nvSpPr>
      <xdr:spPr>
        <a:xfrm>
          <a:off x="16268700" y="14425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84</xdr:row>
      <xdr:rowOff>1922</xdr:rowOff>
    </xdr:from>
    <xdr:ext cx="405111" cy="259045"/>
    <xdr:sp macro="" textlink="">
      <xdr:nvSpPr>
        <xdr:cNvPr id="665" name="【消防施設】&#10;有形固定資産減価償却率該当値テキスト">
          <a:extLst>
            <a:ext uri="{FF2B5EF4-FFF2-40B4-BE49-F238E27FC236}">
              <a16:creationId xmlns:a16="http://schemas.microsoft.com/office/drawing/2014/main" id="{3D8C19E7-E67E-4D0C-ACE8-30FBD567A5F0}"/>
            </a:ext>
          </a:extLst>
        </xdr:cNvPr>
        <xdr:cNvSpPr txBox="1"/>
      </xdr:nvSpPr>
      <xdr:spPr>
        <a:xfrm>
          <a:off x="16357600" y="14403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84</xdr:row>
      <xdr:rowOff>636</xdr:rowOff>
    </xdr:from>
    <xdr:to>
      <xdr:col>81</xdr:col>
      <xdr:colOff>101600</xdr:colOff>
      <xdr:row>84</xdr:row>
      <xdr:rowOff>102236</xdr:rowOff>
    </xdr:to>
    <xdr:sp macro="" textlink="">
      <xdr:nvSpPr>
        <xdr:cNvPr id="666" name="楕円 665">
          <a:extLst>
            <a:ext uri="{FF2B5EF4-FFF2-40B4-BE49-F238E27FC236}">
              <a16:creationId xmlns:a16="http://schemas.microsoft.com/office/drawing/2014/main" id="{E37FCE78-E02D-4940-AD30-99193E42EFD8}"/>
            </a:ext>
          </a:extLst>
        </xdr:cNvPr>
        <xdr:cNvSpPr/>
      </xdr:nvSpPr>
      <xdr:spPr>
        <a:xfrm>
          <a:off x="15430500" y="14402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84</xdr:row>
      <xdr:rowOff>51436</xdr:rowOff>
    </xdr:from>
    <xdr:to>
      <xdr:col>85</xdr:col>
      <xdr:colOff>127000</xdr:colOff>
      <xdr:row>84</xdr:row>
      <xdr:rowOff>74295</xdr:rowOff>
    </xdr:to>
    <xdr:cxnSp macro="">
      <xdr:nvCxnSpPr>
        <xdr:cNvPr id="667" name="直線コネクタ 666">
          <a:extLst>
            <a:ext uri="{FF2B5EF4-FFF2-40B4-BE49-F238E27FC236}">
              <a16:creationId xmlns:a16="http://schemas.microsoft.com/office/drawing/2014/main" id="{4F4682F5-2D74-4356-9B0A-7011A4DFB665}"/>
            </a:ext>
          </a:extLst>
        </xdr:cNvPr>
        <xdr:cNvCxnSpPr/>
      </xdr:nvCxnSpPr>
      <xdr:spPr>
        <a:xfrm>
          <a:off x="15481300" y="14453236"/>
          <a:ext cx="8382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84</xdr:row>
      <xdr:rowOff>2539</xdr:rowOff>
    </xdr:from>
    <xdr:to>
      <xdr:col>76</xdr:col>
      <xdr:colOff>165100</xdr:colOff>
      <xdr:row>84</xdr:row>
      <xdr:rowOff>104139</xdr:rowOff>
    </xdr:to>
    <xdr:sp macro="" textlink="">
      <xdr:nvSpPr>
        <xdr:cNvPr id="668" name="楕円 667">
          <a:extLst>
            <a:ext uri="{FF2B5EF4-FFF2-40B4-BE49-F238E27FC236}">
              <a16:creationId xmlns:a16="http://schemas.microsoft.com/office/drawing/2014/main" id="{2BD0850C-119F-4131-A644-184D5344508E}"/>
            </a:ext>
          </a:extLst>
        </xdr:cNvPr>
        <xdr:cNvSpPr/>
      </xdr:nvSpPr>
      <xdr:spPr>
        <a:xfrm>
          <a:off x="14541500" y="14404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84</xdr:row>
      <xdr:rowOff>51436</xdr:rowOff>
    </xdr:from>
    <xdr:to>
      <xdr:col>81</xdr:col>
      <xdr:colOff>50800</xdr:colOff>
      <xdr:row>84</xdr:row>
      <xdr:rowOff>53339</xdr:rowOff>
    </xdr:to>
    <xdr:cxnSp macro="">
      <xdr:nvCxnSpPr>
        <xdr:cNvPr id="669" name="直線コネクタ 668">
          <a:extLst>
            <a:ext uri="{FF2B5EF4-FFF2-40B4-BE49-F238E27FC236}">
              <a16:creationId xmlns:a16="http://schemas.microsoft.com/office/drawing/2014/main" id="{D1A9068D-3F69-4E7E-9DF8-640102AB3873}"/>
            </a:ext>
          </a:extLst>
        </xdr:cNvPr>
        <xdr:cNvCxnSpPr/>
      </xdr:nvCxnSpPr>
      <xdr:spPr>
        <a:xfrm flipV="1">
          <a:off x="14592300" y="14453236"/>
          <a:ext cx="889000" cy="19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151130</xdr:rowOff>
    </xdr:from>
    <xdr:to>
      <xdr:col>72</xdr:col>
      <xdr:colOff>38100</xdr:colOff>
      <xdr:row>84</xdr:row>
      <xdr:rowOff>81280</xdr:rowOff>
    </xdr:to>
    <xdr:sp macro="" textlink="">
      <xdr:nvSpPr>
        <xdr:cNvPr id="670" name="楕円 669">
          <a:extLst>
            <a:ext uri="{FF2B5EF4-FFF2-40B4-BE49-F238E27FC236}">
              <a16:creationId xmlns:a16="http://schemas.microsoft.com/office/drawing/2014/main" id="{E1DFA40A-4331-46D9-A8CC-5347E279899A}"/>
            </a:ext>
          </a:extLst>
        </xdr:cNvPr>
        <xdr:cNvSpPr/>
      </xdr:nvSpPr>
      <xdr:spPr>
        <a:xfrm>
          <a:off x="13652500" y="14381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84</xdr:row>
      <xdr:rowOff>30480</xdr:rowOff>
    </xdr:from>
    <xdr:to>
      <xdr:col>76</xdr:col>
      <xdr:colOff>114300</xdr:colOff>
      <xdr:row>84</xdr:row>
      <xdr:rowOff>53339</xdr:rowOff>
    </xdr:to>
    <xdr:cxnSp macro="">
      <xdr:nvCxnSpPr>
        <xdr:cNvPr id="671" name="直線コネクタ 670">
          <a:extLst>
            <a:ext uri="{FF2B5EF4-FFF2-40B4-BE49-F238E27FC236}">
              <a16:creationId xmlns:a16="http://schemas.microsoft.com/office/drawing/2014/main" id="{1D44E980-7EC8-4B61-86A2-16F3E0503BA7}"/>
            </a:ext>
          </a:extLst>
        </xdr:cNvPr>
        <xdr:cNvCxnSpPr/>
      </xdr:nvCxnSpPr>
      <xdr:spPr>
        <a:xfrm>
          <a:off x="13703300" y="14432280"/>
          <a:ext cx="8890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83</xdr:row>
      <xdr:rowOff>107314</xdr:rowOff>
    </xdr:from>
    <xdr:to>
      <xdr:col>67</xdr:col>
      <xdr:colOff>101600</xdr:colOff>
      <xdr:row>84</xdr:row>
      <xdr:rowOff>37464</xdr:rowOff>
    </xdr:to>
    <xdr:sp macro="" textlink="">
      <xdr:nvSpPr>
        <xdr:cNvPr id="672" name="楕円 671">
          <a:extLst>
            <a:ext uri="{FF2B5EF4-FFF2-40B4-BE49-F238E27FC236}">
              <a16:creationId xmlns:a16="http://schemas.microsoft.com/office/drawing/2014/main" id="{FDB4F9A5-E456-48FB-9047-6CC9A09F96F7}"/>
            </a:ext>
          </a:extLst>
        </xdr:cNvPr>
        <xdr:cNvSpPr/>
      </xdr:nvSpPr>
      <xdr:spPr>
        <a:xfrm>
          <a:off x="12763500" y="14337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83</xdr:row>
      <xdr:rowOff>158114</xdr:rowOff>
    </xdr:from>
    <xdr:to>
      <xdr:col>71</xdr:col>
      <xdr:colOff>177800</xdr:colOff>
      <xdr:row>84</xdr:row>
      <xdr:rowOff>30480</xdr:rowOff>
    </xdr:to>
    <xdr:cxnSp macro="">
      <xdr:nvCxnSpPr>
        <xdr:cNvPr id="673" name="直線コネクタ 672">
          <a:extLst>
            <a:ext uri="{FF2B5EF4-FFF2-40B4-BE49-F238E27FC236}">
              <a16:creationId xmlns:a16="http://schemas.microsoft.com/office/drawing/2014/main" id="{B831EB6A-433A-42E0-95D2-36E7F205DDD2}"/>
            </a:ext>
          </a:extLst>
        </xdr:cNvPr>
        <xdr:cNvCxnSpPr/>
      </xdr:nvCxnSpPr>
      <xdr:spPr>
        <a:xfrm>
          <a:off x="12814300" y="14388464"/>
          <a:ext cx="889000" cy="43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10177</xdr:rowOff>
    </xdr:from>
    <xdr:ext cx="405111" cy="259045"/>
    <xdr:sp macro="" textlink="">
      <xdr:nvSpPr>
        <xdr:cNvPr id="674" name="n_1aveValue【消防施設】&#10;有形固定資産減価償却率">
          <a:extLst>
            <a:ext uri="{FF2B5EF4-FFF2-40B4-BE49-F238E27FC236}">
              <a16:creationId xmlns:a16="http://schemas.microsoft.com/office/drawing/2014/main" id="{6100C5E6-C161-4A73-9E0A-CCBE51521C85}"/>
            </a:ext>
          </a:extLst>
        </xdr:cNvPr>
        <xdr:cNvSpPr txBox="1"/>
      </xdr:nvSpPr>
      <xdr:spPr>
        <a:xfrm>
          <a:off x="15266044" y="13897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158766</xdr:rowOff>
    </xdr:from>
    <xdr:ext cx="405111" cy="259045"/>
    <xdr:sp macro="" textlink="">
      <xdr:nvSpPr>
        <xdr:cNvPr id="675" name="n_2aveValue【消防施設】&#10;有形固定資産減価償却率">
          <a:extLst>
            <a:ext uri="{FF2B5EF4-FFF2-40B4-BE49-F238E27FC236}">
              <a16:creationId xmlns:a16="http://schemas.microsoft.com/office/drawing/2014/main" id="{DEB5EC57-7438-40D7-B51F-F33B321B540E}"/>
            </a:ext>
          </a:extLst>
        </xdr:cNvPr>
        <xdr:cNvSpPr txBox="1"/>
      </xdr:nvSpPr>
      <xdr:spPr>
        <a:xfrm>
          <a:off x="14389744" y="138747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143527</xdr:rowOff>
    </xdr:from>
    <xdr:ext cx="405111" cy="259045"/>
    <xdr:sp macro="" textlink="">
      <xdr:nvSpPr>
        <xdr:cNvPr id="676" name="n_3aveValue【消防施設】&#10;有形固定資産減価償却率">
          <a:extLst>
            <a:ext uri="{FF2B5EF4-FFF2-40B4-BE49-F238E27FC236}">
              <a16:creationId xmlns:a16="http://schemas.microsoft.com/office/drawing/2014/main" id="{1616E939-8162-44CE-A32E-D648EEDBB33C}"/>
            </a:ext>
          </a:extLst>
        </xdr:cNvPr>
        <xdr:cNvSpPr txBox="1"/>
      </xdr:nvSpPr>
      <xdr:spPr>
        <a:xfrm>
          <a:off x="13500744" y="13859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147338</xdr:rowOff>
    </xdr:from>
    <xdr:ext cx="405111" cy="259045"/>
    <xdr:sp macro="" textlink="">
      <xdr:nvSpPr>
        <xdr:cNvPr id="677" name="n_4aveValue【消防施設】&#10;有形固定資産減価償却率">
          <a:extLst>
            <a:ext uri="{FF2B5EF4-FFF2-40B4-BE49-F238E27FC236}">
              <a16:creationId xmlns:a16="http://schemas.microsoft.com/office/drawing/2014/main" id="{8DABEE48-FF10-4BC6-83DA-B77FE72354EE}"/>
            </a:ext>
          </a:extLst>
        </xdr:cNvPr>
        <xdr:cNvSpPr txBox="1"/>
      </xdr:nvSpPr>
      <xdr:spPr>
        <a:xfrm>
          <a:off x="12611744" y="138633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84</xdr:row>
      <xdr:rowOff>93363</xdr:rowOff>
    </xdr:from>
    <xdr:ext cx="405111" cy="259045"/>
    <xdr:sp macro="" textlink="">
      <xdr:nvSpPr>
        <xdr:cNvPr id="678" name="n_1mainValue【消防施設】&#10;有形固定資産減価償却率">
          <a:extLst>
            <a:ext uri="{FF2B5EF4-FFF2-40B4-BE49-F238E27FC236}">
              <a16:creationId xmlns:a16="http://schemas.microsoft.com/office/drawing/2014/main" id="{E611D8B0-9B31-422C-A5C0-DDB644993D31}"/>
            </a:ext>
          </a:extLst>
        </xdr:cNvPr>
        <xdr:cNvSpPr txBox="1"/>
      </xdr:nvSpPr>
      <xdr:spPr>
        <a:xfrm>
          <a:off x="15266044" y="144951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84</xdr:row>
      <xdr:rowOff>95266</xdr:rowOff>
    </xdr:from>
    <xdr:ext cx="405111" cy="259045"/>
    <xdr:sp macro="" textlink="">
      <xdr:nvSpPr>
        <xdr:cNvPr id="679" name="n_2mainValue【消防施設】&#10;有形固定資産減価償却率">
          <a:extLst>
            <a:ext uri="{FF2B5EF4-FFF2-40B4-BE49-F238E27FC236}">
              <a16:creationId xmlns:a16="http://schemas.microsoft.com/office/drawing/2014/main" id="{78BDFD76-B1FA-48F2-8BDE-EBD0A7CD8084}"/>
            </a:ext>
          </a:extLst>
        </xdr:cNvPr>
        <xdr:cNvSpPr txBox="1"/>
      </xdr:nvSpPr>
      <xdr:spPr>
        <a:xfrm>
          <a:off x="14389744" y="144970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84</xdr:row>
      <xdr:rowOff>72407</xdr:rowOff>
    </xdr:from>
    <xdr:ext cx="405111" cy="259045"/>
    <xdr:sp macro="" textlink="">
      <xdr:nvSpPr>
        <xdr:cNvPr id="680" name="n_3mainValue【消防施設】&#10;有形固定資産減価償却率">
          <a:extLst>
            <a:ext uri="{FF2B5EF4-FFF2-40B4-BE49-F238E27FC236}">
              <a16:creationId xmlns:a16="http://schemas.microsoft.com/office/drawing/2014/main" id="{25237F9F-3D32-42D9-99CD-2ADCFFAE85E3}"/>
            </a:ext>
          </a:extLst>
        </xdr:cNvPr>
        <xdr:cNvSpPr txBox="1"/>
      </xdr:nvSpPr>
      <xdr:spPr>
        <a:xfrm>
          <a:off x="13500744" y="14474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84</xdr:row>
      <xdr:rowOff>28591</xdr:rowOff>
    </xdr:from>
    <xdr:ext cx="405111" cy="259045"/>
    <xdr:sp macro="" textlink="">
      <xdr:nvSpPr>
        <xdr:cNvPr id="681" name="n_4mainValue【消防施設】&#10;有形固定資産減価償却率">
          <a:extLst>
            <a:ext uri="{FF2B5EF4-FFF2-40B4-BE49-F238E27FC236}">
              <a16:creationId xmlns:a16="http://schemas.microsoft.com/office/drawing/2014/main" id="{4E1F6282-0C88-4848-9162-3BF4304A3128}"/>
            </a:ext>
          </a:extLst>
        </xdr:cNvPr>
        <xdr:cNvSpPr txBox="1"/>
      </xdr:nvSpPr>
      <xdr:spPr>
        <a:xfrm>
          <a:off x="12611744" y="144303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2" name="正方形/長方形 681">
          <a:extLst>
            <a:ext uri="{FF2B5EF4-FFF2-40B4-BE49-F238E27FC236}">
              <a16:creationId xmlns:a16="http://schemas.microsoft.com/office/drawing/2014/main" id="{AAE1FFDF-2E88-4B3A-8EC7-4EF33AEBE54B}"/>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3" name="正方形/長方形 682">
          <a:extLst>
            <a:ext uri="{FF2B5EF4-FFF2-40B4-BE49-F238E27FC236}">
              <a16:creationId xmlns:a16="http://schemas.microsoft.com/office/drawing/2014/main" id="{51707313-8BC2-4DA6-AE4E-62B761C89137}"/>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4" name="正方形/長方形 683">
          <a:extLst>
            <a:ext uri="{FF2B5EF4-FFF2-40B4-BE49-F238E27FC236}">
              <a16:creationId xmlns:a16="http://schemas.microsoft.com/office/drawing/2014/main" id="{369C0812-9F54-4222-98D8-CBF3D31DA4D1}"/>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5" name="正方形/長方形 684">
          <a:extLst>
            <a:ext uri="{FF2B5EF4-FFF2-40B4-BE49-F238E27FC236}">
              <a16:creationId xmlns:a16="http://schemas.microsoft.com/office/drawing/2014/main" id="{CF922FD5-8E0E-49B1-80BD-52B92DDAD2E6}"/>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6" name="正方形/長方形 685">
          <a:extLst>
            <a:ext uri="{FF2B5EF4-FFF2-40B4-BE49-F238E27FC236}">
              <a16:creationId xmlns:a16="http://schemas.microsoft.com/office/drawing/2014/main" id="{FE835A11-9898-4A9D-8638-F5D22D0FEA7C}"/>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7" name="正方形/長方形 686">
          <a:extLst>
            <a:ext uri="{FF2B5EF4-FFF2-40B4-BE49-F238E27FC236}">
              <a16:creationId xmlns:a16="http://schemas.microsoft.com/office/drawing/2014/main" id="{C6129045-5BC6-4A3D-A929-E572B2E5F469}"/>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8" name="正方形/長方形 687">
          <a:extLst>
            <a:ext uri="{FF2B5EF4-FFF2-40B4-BE49-F238E27FC236}">
              <a16:creationId xmlns:a16="http://schemas.microsoft.com/office/drawing/2014/main" id="{6448D8D2-703A-46FC-BF00-A1F0B128F919}"/>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9" name="正方形/長方形 688">
          <a:extLst>
            <a:ext uri="{FF2B5EF4-FFF2-40B4-BE49-F238E27FC236}">
              <a16:creationId xmlns:a16="http://schemas.microsoft.com/office/drawing/2014/main" id="{AD82A8AC-436C-4EB7-BBE4-8AC258052ECD}"/>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0" name="テキスト ボックス 689">
          <a:extLst>
            <a:ext uri="{FF2B5EF4-FFF2-40B4-BE49-F238E27FC236}">
              <a16:creationId xmlns:a16="http://schemas.microsoft.com/office/drawing/2014/main" id="{11D6384F-2456-40E2-9D4C-576E788DC909}"/>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1" name="直線コネクタ 690">
          <a:extLst>
            <a:ext uri="{FF2B5EF4-FFF2-40B4-BE49-F238E27FC236}">
              <a16:creationId xmlns:a16="http://schemas.microsoft.com/office/drawing/2014/main" id="{3220717E-9D7A-408F-B9E2-B90030BE57E7}"/>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692" name="直線コネクタ 691">
          <a:extLst>
            <a:ext uri="{FF2B5EF4-FFF2-40B4-BE49-F238E27FC236}">
              <a16:creationId xmlns:a16="http://schemas.microsoft.com/office/drawing/2014/main" id="{ADB00C45-8BE3-4DEF-9D9C-504C9A4DF2BF}"/>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693" name="テキスト ボックス 692">
          <a:extLst>
            <a:ext uri="{FF2B5EF4-FFF2-40B4-BE49-F238E27FC236}">
              <a16:creationId xmlns:a16="http://schemas.microsoft.com/office/drawing/2014/main" id="{48458CFC-FA94-41A6-839D-BE34A781B47A}"/>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694" name="直線コネクタ 693">
          <a:extLst>
            <a:ext uri="{FF2B5EF4-FFF2-40B4-BE49-F238E27FC236}">
              <a16:creationId xmlns:a16="http://schemas.microsoft.com/office/drawing/2014/main" id="{1463E4B9-F914-4562-BFC0-84FBD96D2C1C}"/>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695" name="テキスト ボックス 694">
          <a:extLst>
            <a:ext uri="{FF2B5EF4-FFF2-40B4-BE49-F238E27FC236}">
              <a16:creationId xmlns:a16="http://schemas.microsoft.com/office/drawing/2014/main" id="{FCE7AA59-884E-4B9D-A38A-11B03750E831}"/>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696" name="直線コネクタ 695">
          <a:extLst>
            <a:ext uri="{FF2B5EF4-FFF2-40B4-BE49-F238E27FC236}">
              <a16:creationId xmlns:a16="http://schemas.microsoft.com/office/drawing/2014/main" id="{466B3871-A5DF-4040-A508-A70869A795F8}"/>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697" name="テキスト ボックス 696">
          <a:extLst>
            <a:ext uri="{FF2B5EF4-FFF2-40B4-BE49-F238E27FC236}">
              <a16:creationId xmlns:a16="http://schemas.microsoft.com/office/drawing/2014/main" id="{5F8E9311-843C-4779-A515-C0F0F920C4B1}"/>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698" name="直線コネクタ 697">
          <a:extLst>
            <a:ext uri="{FF2B5EF4-FFF2-40B4-BE49-F238E27FC236}">
              <a16:creationId xmlns:a16="http://schemas.microsoft.com/office/drawing/2014/main" id="{1C11EC9F-27CC-4D3F-BB59-F7EC4EE2A8DA}"/>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699" name="テキスト ボックス 698">
          <a:extLst>
            <a:ext uri="{FF2B5EF4-FFF2-40B4-BE49-F238E27FC236}">
              <a16:creationId xmlns:a16="http://schemas.microsoft.com/office/drawing/2014/main" id="{38C225E6-E319-405E-BB97-55C2FD531AEA}"/>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700" name="直線コネクタ 699">
          <a:extLst>
            <a:ext uri="{FF2B5EF4-FFF2-40B4-BE49-F238E27FC236}">
              <a16:creationId xmlns:a16="http://schemas.microsoft.com/office/drawing/2014/main" id="{C225D3DE-85F5-4205-8B03-0864597B516A}"/>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701" name="テキスト ボックス 700">
          <a:extLst>
            <a:ext uri="{FF2B5EF4-FFF2-40B4-BE49-F238E27FC236}">
              <a16:creationId xmlns:a16="http://schemas.microsoft.com/office/drawing/2014/main" id="{094428DE-77CF-4F26-AE80-FEC35CA56ABA}"/>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702" name="直線コネクタ 701">
          <a:extLst>
            <a:ext uri="{FF2B5EF4-FFF2-40B4-BE49-F238E27FC236}">
              <a16:creationId xmlns:a16="http://schemas.microsoft.com/office/drawing/2014/main" id="{EC2358E4-5CA1-443B-8486-6B68D2FF995E}"/>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703" name="テキスト ボックス 702">
          <a:extLst>
            <a:ext uri="{FF2B5EF4-FFF2-40B4-BE49-F238E27FC236}">
              <a16:creationId xmlns:a16="http://schemas.microsoft.com/office/drawing/2014/main" id="{E542FAD6-D748-4B08-B7B5-B099E40475C0}"/>
            </a:ext>
          </a:extLst>
        </xdr:cNvPr>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4" name="直線コネクタ 703">
          <a:extLst>
            <a:ext uri="{FF2B5EF4-FFF2-40B4-BE49-F238E27FC236}">
              <a16:creationId xmlns:a16="http://schemas.microsoft.com/office/drawing/2014/main" id="{FBAF5EBB-4652-442D-AA16-5D294885DCAD}"/>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5" name="テキスト ボックス 704">
          <a:extLst>
            <a:ext uri="{FF2B5EF4-FFF2-40B4-BE49-F238E27FC236}">
              <a16:creationId xmlns:a16="http://schemas.microsoft.com/office/drawing/2014/main" id="{880AA405-9196-44B3-A97A-316D6477A193}"/>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6" name="【消防施設】&#10;一人当たり面積グラフ枠">
          <a:extLst>
            <a:ext uri="{FF2B5EF4-FFF2-40B4-BE49-F238E27FC236}">
              <a16:creationId xmlns:a16="http://schemas.microsoft.com/office/drawing/2014/main" id="{201AE04C-FE9D-432A-AFFE-47EE0715C27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67492</xdr:rowOff>
    </xdr:from>
    <xdr:to>
      <xdr:col>116</xdr:col>
      <xdr:colOff>62864</xdr:colOff>
      <xdr:row>86</xdr:row>
      <xdr:rowOff>129539</xdr:rowOff>
    </xdr:to>
    <xdr:cxnSp macro="">
      <xdr:nvCxnSpPr>
        <xdr:cNvPr id="707" name="直線コネクタ 706">
          <a:extLst>
            <a:ext uri="{FF2B5EF4-FFF2-40B4-BE49-F238E27FC236}">
              <a16:creationId xmlns:a16="http://schemas.microsoft.com/office/drawing/2014/main" id="{79B5736B-991F-4158-86DD-1263149FD37C}"/>
            </a:ext>
          </a:extLst>
        </xdr:cNvPr>
        <xdr:cNvCxnSpPr/>
      </xdr:nvCxnSpPr>
      <xdr:spPr>
        <a:xfrm flipV="1">
          <a:off x="22160864" y="13269142"/>
          <a:ext cx="0" cy="16050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133366</xdr:rowOff>
    </xdr:from>
    <xdr:ext cx="469744" cy="259045"/>
    <xdr:sp macro="" textlink="">
      <xdr:nvSpPr>
        <xdr:cNvPr id="708" name="【消防施設】&#10;一人当たり面積最小値テキスト">
          <a:extLst>
            <a:ext uri="{FF2B5EF4-FFF2-40B4-BE49-F238E27FC236}">
              <a16:creationId xmlns:a16="http://schemas.microsoft.com/office/drawing/2014/main" id="{91352A30-8DC9-4BA0-9AD1-0C4EF84968A7}"/>
            </a:ext>
          </a:extLst>
        </xdr:cNvPr>
        <xdr:cNvSpPr txBox="1"/>
      </xdr:nvSpPr>
      <xdr:spPr>
        <a:xfrm>
          <a:off x="22199600" y="14878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129539</xdr:rowOff>
    </xdr:from>
    <xdr:to>
      <xdr:col>116</xdr:col>
      <xdr:colOff>152400</xdr:colOff>
      <xdr:row>86</xdr:row>
      <xdr:rowOff>129539</xdr:rowOff>
    </xdr:to>
    <xdr:cxnSp macro="">
      <xdr:nvCxnSpPr>
        <xdr:cNvPr id="709" name="直線コネクタ 708">
          <a:extLst>
            <a:ext uri="{FF2B5EF4-FFF2-40B4-BE49-F238E27FC236}">
              <a16:creationId xmlns:a16="http://schemas.microsoft.com/office/drawing/2014/main" id="{4628D852-F927-4F87-B59A-242B670EA8A1}"/>
            </a:ext>
          </a:extLst>
        </xdr:cNvPr>
        <xdr:cNvCxnSpPr/>
      </xdr:nvCxnSpPr>
      <xdr:spPr>
        <a:xfrm>
          <a:off x="22072600" y="148742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14169</xdr:rowOff>
    </xdr:from>
    <xdr:ext cx="469744" cy="259045"/>
    <xdr:sp macro="" textlink="">
      <xdr:nvSpPr>
        <xdr:cNvPr id="710" name="【消防施設】&#10;一人当たり面積最大値テキスト">
          <a:extLst>
            <a:ext uri="{FF2B5EF4-FFF2-40B4-BE49-F238E27FC236}">
              <a16:creationId xmlns:a16="http://schemas.microsoft.com/office/drawing/2014/main" id="{F6400308-5837-451B-90D9-EEEC2B42BEAD}"/>
            </a:ext>
          </a:extLst>
        </xdr:cNvPr>
        <xdr:cNvSpPr txBox="1"/>
      </xdr:nvSpPr>
      <xdr:spPr>
        <a:xfrm>
          <a:off x="22199600" y="130443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67492</xdr:rowOff>
    </xdr:from>
    <xdr:to>
      <xdr:col>116</xdr:col>
      <xdr:colOff>152400</xdr:colOff>
      <xdr:row>77</xdr:row>
      <xdr:rowOff>67492</xdr:rowOff>
    </xdr:to>
    <xdr:cxnSp macro="">
      <xdr:nvCxnSpPr>
        <xdr:cNvPr id="711" name="直線コネクタ 710">
          <a:extLst>
            <a:ext uri="{FF2B5EF4-FFF2-40B4-BE49-F238E27FC236}">
              <a16:creationId xmlns:a16="http://schemas.microsoft.com/office/drawing/2014/main" id="{A8E34BD2-FE68-494E-A945-7D6948FDE2E0}"/>
            </a:ext>
          </a:extLst>
        </xdr:cNvPr>
        <xdr:cNvCxnSpPr/>
      </xdr:nvCxnSpPr>
      <xdr:spPr>
        <a:xfrm>
          <a:off x="22072600" y="132691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169834</xdr:rowOff>
    </xdr:from>
    <xdr:ext cx="469744" cy="259045"/>
    <xdr:sp macro="" textlink="">
      <xdr:nvSpPr>
        <xdr:cNvPr id="712" name="【消防施設】&#10;一人当たり面積平均値テキスト">
          <a:extLst>
            <a:ext uri="{FF2B5EF4-FFF2-40B4-BE49-F238E27FC236}">
              <a16:creationId xmlns:a16="http://schemas.microsoft.com/office/drawing/2014/main" id="{F937C947-B6F4-4BD8-A60C-04136148455E}"/>
            </a:ext>
          </a:extLst>
        </xdr:cNvPr>
        <xdr:cNvSpPr txBox="1"/>
      </xdr:nvSpPr>
      <xdr:spPr>
        <a:xfrm>
          <a:off x="22199600" y="1457163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19957</xdr:rowOff>
    </xdr:from>
    <xdr:to>
      <xdr:col>116</xdr:col>
      <xdr:colOff>114300</xdr:colOff>
      <xdr:row>85</xdr:row>
      <xdr:rowOff>121557</xdr:rowOff>
    </xdr:to>
    <xdr:sp macro="" textlink="">
      <xdr:nvSpPr>
        <xdr:cNvPr id="713" name="フローチャート: 判断 712">
          <a:extLst>
            <a:ext uri="{FF2B5EF4-FFF2-40B4-BE49-F238E27FC236}">
              <a16:creationId xmlns:a16="http://schemas.microsoft.com/office/drawing/2014/main" id="{00252AD0-9C9B-4CF4-BFEC-D997E3010D1B}"/>
            </a:ext>
          </a:extLst>
        </xdr:cNvPr>
        <xdr:cNvSpPr/>
      </xdr:nvSpPr>
      <xdr:spPr>
        <a:xfrm>
          <a:off x="22110700" y="14593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26488</xdr:rowOff>
    </xdr:from>
    <xdr:to>
      <xdr:col>112</xdr:col>
      <xdr:colOff>38100</xdr:colOff>
      <xdr:row>85</xdr:row>
      <xdr:rowOff>128088</xdr:rowOff>
    </xdr:to>
    <xdr:sp macro="" textlink="">
      <xdr:nvSpPr>
        <xdr:cNvPr id="714" name="フローチャート: 判断 713">
          <a:extLst>
            <a:ext uri="{FF2B5EF4-FFF2-40B4-BE49-F238E27FC236}">
              <a16:creationId xmlns:a16="http://schemas.microsoft.com/office/drawing/2014/main" id="{B44CF40A-4750-440C-ACE7-AE9338BC04F1}"/>
            </a:ext>
          </a:extLst>
        </xdr:cNvPr>
        <xdr:cNvSpPr/>
      </xdr:nvSpPr>
      <xdr:spPr>
        <a:xfrm>
          <a:off x="21272500" y="14599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33020</xdr:rowOff>
    </xdr:from>
    <xdr:to>
      <xdr:col>107</xdr:col>
      <xdr:colOff>101600</xdr:colOff>
      <xdr:row>85</xdr:row>
      <xdr:rowOff>134620</xdr:rowOff>
    </xdr:to>
    <xdr:sp macro="" textlink="">
      <xdr:nvSpPr>
        <xdr:cNvPr id="715" name="フローチャート: 判断 714">
          <a:extLst>
            <a:ext uri="{FF2B5EF4-FFF2-40B4-BE49-F238E27FC236}">
              <a16:creationId xmlns:a16="http://schemas.microsoft.com/office/drawing/2014/main" id="{674C0190-4B41-491D-88D6-4FC165134090}"/>
            </a:ext>
          </a:extLst>
        </xdr:cNvPr>
        <xdr:cNvSpPr/>
      </xdr:nvSpPr>
      <xdr:spPr>
        <a:xfrm>
          <a:off x="20383500" y="14606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33020</xdr:rowOff>
    </xdr:from>
    <xdr:to>
      <xdr:col>102</xdr:col>
      <xdr:colOff>165100</xdr:colOff>
      <xdr:row>85</xdr:row>
      <xdr:rowOff>134620</xdr:rowOff>
    </xdr:to>
    <xdr:sp macro="" textlink="">
      <xdr:nvSpPr>
        <xdr:cNvPr id="716" name="フローチャート: 判断 715">
          <a:extLst>
            <a:ext uri="{FF2B5EF4-FFF2-40B4-BE49-F238E27FC236}">
              <a16:creationId xmlns:a16="http://schemas.microsoft.com/office/drawing/2014/main" id="{5B1E7A1D-ECEE-49DA-BBA2-176DEF6AEFE9}"/>
            </a:ext>
          </a:extLst>
        </xdr:cNvPr>
        <xdr:cNvSpPr/>
      </xdr:nvSpPr>
      <xdr:spPr>
        <a:xfrm>
          <a:off x="19494500" y="14606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57513</xdr:rowOff>
    </xdr:from>
    <xdr:to>
      <xdr:col>98</xdr:col>
      <xdr:colOff>38100</xdr:colOff>
      <xdr:row>85</xdr:row>
      <xdr:rowOff>159113</xdr:rowOff>
    </xdr:to>
    <xdr:sp macro="" textlink="">
      <xdr:nvSpPr>
        <xdr:cNvPr id="717" name="フローチャート: 判断 716">
          <a:extLst>
            <a:ext uri="{FF2B5EF4-FFF2-40B4-BE49-F238E27FC236}">
              <a16:creationId xmlns:a16="http://schemas.microsoft.com/office/drawing/2014/main" id="{252F4295-BD96-413F-A440-9DF4B9FCE666}"/>
            </a:ext>
          </a:extLst>
        </xdr:cNvPr>
        <xdr:cNvSpPr/>
      </xdr:nvSpPr>
      <xdr:spPr>
        <a:xfrm>
          <a:off x="18605500" y="14630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8" name="テキスト ボックス 717">
          <a:extLst>
            <a:ext uri="{FF2B5EF4-FFF2-40B4-BE49-F238E27FC236}">
              <a16:creationId xmlns:a16="http://schemas.microsoft.com/office/drawing/2014/main" id="{2537136C-7EF7-478A-91AB-4280B253D1E8}"/>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08DF5780-6984-4C4D-909D-73850353CA4A}"/>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20" name="テキスト ボックス 719">
          <a:extLst>
            <a:ext uri="{FF2B5EF4-FFF2-40B4-BE49-F238E27FC236}">
              <a16:creationId xmlns:a16="http://schemas.microsoft.com/office/drawing/2014/main" id="{3F7E82BB-F873-4C49-B2D1-2E7EA4D437A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21" name="テキスト ボックス 720">
          <a:extLst>
            <a:ext uri="{FF2B5EF4-FFF2-40B4-BE49-F238E27FC236}">
              <a16:creationId xmlns:a16="http://schemas.microsoft.com/office/drawing/2014/main" id="{F11D84B5-E5CD-4515-8EC8-DAB9040FEB09}"/>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2" name="テキスト ボックス 721">
          <a:extLst>
            <a:ext uri="{FF2B5EF4-FFF2-40B4-BE49-F238E27FC236}">
              <a16:creationId xmlns:a16="http://schemas.microsoft.com/office/drawing/2014/main" id="{45F5F198-E9F5-444C-8DC8-103FF3B44C15}"/>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77</xdr:row>
      <xdr:rowOff>16692</xdr:rowOff>
    </xdr:from>
    <xdr:to>
      <xdr:col>116</xdr:col>
      <xdr:colOff>114300</xdr:colOff>
      <xdr:row>77</xdr:row>
      <xdr:rowOff>118292</xdr:rowOff>
    </xdr:to>
    <xdr:sp macro="" textlink="">
      <xdr:nvSpPr>
        <xdr:cNvPr id="723" name="楕円 722">
          <a:extLst>
            <a:ext uri="{FF2B5EF4-FFF2-40B4-BE49-F238E27FC236}">
              <a16:creationId xmlns:a16="http://schemas.microsoft.com/office/drawing/2014/main" id="{E51E444D-0703-4515-9828-063016CCBA57}"/>
            </a:ext>
          </a:extLst>
        </xdr:cNvPr>
        <xdr:cNvSpPr/>
      </xdr:nvSpPr>
      <xdr:spPr>
        <a:xfrm>
          <a:off x="22110700" y="13218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76</xdr:row>
      <xdr:rowOff>141169</xdr:rowOff>
    </xdr:from>
    <xdr:ext cx="469744" cy="259045"/>
    <xdr:sp macro="" textlink="">
      <xdr:nvSpPr>
        <xdr:cNvPr id="724" name="【消防施設】&#10;一人当たり面積該当値テキスト">
          <a:extLst>
            <a:ext uri="{FF2B5EF4-FFF2-40B4-BE49-F238E27FC236}">
              <a16:creationId xmlns:a16="http://schemas.microsoft.com/office/drawing/2014/main" id="{BD8B41B0-9892-4FBC-B84E-0854D7C00E69}"/>
            </a:ext>
          </a:extLst>
        </xdr:cNvPr>
        <xdr:cNvSpPr txBox="1"/>
      </xdr:nvSpPr>
      <xdr:spPr>
        <a:xfrm>
          <a:off x="22199600" y="131713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77</xdr:row>
      <xdr:rowOff>39551</xdr:rowOff>
    </xdr:from>
    <xdr:to>
      <xdr:col>112</xdr:col>
      <xdr:colOff>38100</xdr:colOff>
      <xdr:row>77</xdr:row>
      <xdr:rowOff>141151</xdr:rowOff>
    </xdr:to>
    <xdr:sp macro="" textlink="">
      <xdr:nvSpPr>
        <xdr:cNvPr id="725" name="楕円 724">
          <a:extLst>
            <a:ext uri="{FF2B5EF4-FFF2-40B4-BE49-F238E27FC236}">
              <a16:creationId xmlns:a16="http://schemas.microsoft.com/office/drawing/2014/main" id="{91FD77EC-558F-40A2-928C-710889AC9C85}"/>
            </a:ext>
          </a:extLst>
        </xdr:cNvPr>
        <xdr:cNvSpPr/>
      </xdr:nvSpPr>
      <xdr:spPr>
        <a:xfrm>
          <a:off x="21272500" y="132412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77</xdr:row>
      <xdr:rowOff>67492</xdr:rowOff>
    </xdr:from>
    <xdr:to>
      <xdr:col>116</xdr:col>
      <xdr:colOff>63500</xdr:colOff>
      <xdr:row>77</xdr:row>
      <xdr:rowOff>90351</xdr:rowOff>
    </xdr:to>
    <xdr:cxnSp macro="">
      <xdr:nvCxnSpPr>
        <xdr:cNvPr id="726" name="直線コネクタ 725">
          <a:extLst>
            <a:ext uri="{FF2B5EF4-FFF2-40B4-BE49-F238E27FC236}">
              <a16:creationId xmlns:a16="http://schemas.microsoft.com/office/drawing/2014/main" id="{1683DA73-4ECA-4D80-B59F-E9FBDBD42C6B}"/>
            </a:ext>
          </a:extLst>
        </xdr:cNvPr>
        <xdr:cNvCxnSpPr/>
      </xdr:nvCxnSpPr>
      <xdr:spPr>
        <a:xfrm flipV="1">
          <a:off x="21323300" y="13269142"/>
          <a:ext cx="8382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77</xdr:row>
      <xdr:rowOff>109764</xdr:rowOff>
    </xdr:from>
    <xdr:to>
      <xdr:col>107</xdr:col>
      <xdr:colOff>101600</xdr:colOff>
      <xdr:row>78</xdr:row>
      <xdr:rowOff>39914</xdr:rowOff>
    </xdr:to>
    <xdr:sp macro="" textlink="">
      <xdr:nvSpPr>
        <xdr:cNvPr id="727" name="楕円 726">
          <a:extLst>
            <a:ext uri="{FF2B5EF4-FFF2-40B4-BE49-F238E27FC236}">
              <a16:creationId xmlns:a16="http://schemas.microsoft.com/office/drawing/2014/main" id="{13CF5B58-37FF-4C92-9DBB-B5FB44E4F95D}"/>
            </a:ext>
          </a:extLst>
        </xdr:cNvPr>
        <xdr:cNvSpPr/>
      </xdr:nvSpPr>
      <xdr:spPr>
        <a:xfrm>
          <a:off x="20383500" y="13311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77</xdr:row>
      <xdr:rowOff>90351</xdr:rowOff>
    </xdr:from>
    <xdr:to>
      <xdr:col>111</xdr:col>
      <xdr:colOff>177800</xdr:colOff>
      <xdr:row>77</xdr:row>
      <xdr:rowOff>160564</xdr:rowOff>
    </xdr:to>
    <xdr:cxnSp macro="">
      <xdr:nvCxnSpPr>
        <xdr:cNvPr id="728" name="直線コネクタ 727">
          <a:extLst>
            <a:ext uri="{FF2B5EF4-FFF2-40B4-BE49-F238E27FC236}">
              <a16:creationId xmlns:a16="http://schemas.microsoft.com/office/drawing/2014/main" id="{301E061B-0F7C-4B3C-95DF-FE53D438C516}"/>
            </a:ext>
          </a:extLst>
        </xdr:cNvPr>
        <xdr:cNvCxnSpPr/>
      </xdr:nvCxnSpPr>
      <xdr:spPr>
        <a:xfrm flipV="1">
          <a:off x="20434300" y="13292001"/>
          <a:ext cx="889000" cy="702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78</xdr:row>
      <xdr:rowOff>62412</xdr:rowOff>
    </xdr:from>
    <xdr:to>
      <xdr:col>102</xdr:col>
      <xdr:colOff>165100</xdr:colOff>
      <xdr:row>78</xdr:row>
      <xdr:rowOff>164012</xdr:rowOff>
    </xdr:to>
    <xdr:sp macro="" textlink="">
      <xdr:nvSpPr>
        <xdr:cNvPr id="729" name="楕円 728">
          <a:extLst>
            <a:ext uri="{FF2B5EF4-FFF2-40B4-BE49-F238E27FC236}">
              <a16:creationId xmlns:a16="http://schemas.microsoft.com/office/drawing/2014/main" id="{2284C0B5-8DB3-406A-B6FF-CD29F030CB76}"/>
            </a:ext>
          </a:extLst>
        </xdr:cNvPr>
        <xdr:cNvSpPr/>
      </xdr:nvSpPr>
      <xdr:spPr>
        <a:xfrm>
          <a:off x="19494500" y="13435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77</xdr:row>
      <xdr:rowOff>160564</xdr:rowOff>
    </xdr:from>
    <xdr:to>
      <xdr:col>107</xdr:col>
      <xdr:colOff>50800</xdr:colOff>
      <xdr:row>78</xdr:row>
      <xdr:rowOff>113212</xdr:rowOff>
    </xdr:to>
    <xdr:cxnSp macro="">
      <xdr:nvCxnSpPr>
        <xdr:cNvPr id="730" name="直線コネクタ 729">
          <a:extLst>
            <a:ext uri="{FF2B5EF4-FFF2-40B4-BE49-F238E27FC236}">
              <a16:creationId xmlns:a16="http://schemas.microsoft.com/office/drawing/2014/main" id="{8C708DEE-4375-44C6-8AF7-DBC38476A86A}"/>
            </a:ext>
          </a:extLst>
        </xdr:cNvPr>
        <xdr:cNvCxnSpPr/>
      </xdr:nvCxnSpPr>
      <xdr:spPr>
        <a:xfrm flipV="1">
          <a:off x="19545300" y="13362214"/>
          <a:ext cx="889000" cy="1240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83</xdr:row>
      <xdr:rowOff>28121</xdr:rowOff>
    </xdr:from>
    <xdr:to>
      <xdr:col>98</xdr:col>
      <xdr:colOff>38100</xdr:colOff>
      <xdr:row>83</xdr:row>
      <xdr:rowOff>129721</xdr:rowOff>
    </xdr:to>
    <xdr:sp macro="" textlink="">
      <xdr:nvSpPr>
        <xdr:cNvPr id="731" name="楕円 730">
          <a:extLst>
            <a:ext uri="{FF2B5EF4-FFF2-40B4-BE49-F238E27FC236}">
              <a16:creationId xmlns:a16="http://schemas.microsoft.com/office/drawing/2014/main" id="{2E4B6E19-CD8D-48E3-9D97-982173575B68}"/>
            </a:ext>
          </a:extLst>
        </xdr:cNvPr>
        <xdr:cNvSpPr/>
      </xdr:nvSpPr>
      <xdr:spPr>
        <a:xfrm>
          <a:off x="18605500" y="14258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78</xdr:row>
      <xdr:rowOff>113212</xdr:rowOff>
    </xdr:from>
    <xdr:to>
      <xdr:col>102</xdr:col>
      <xdr:colOff>114300</xdr:colOff>
      <xdr:row>83</xdr:row>
      <xdr:rowOff>78921</xdr:rowOff>
    </xdr:to>
    <xdr:cxnSp macro="">
      <xdr:nvCxnSpPr>
        <xdr:cNvPr id="732" name="直線コネクタ 731">
          <a:extLst>
            <a:ext uri="{FF2B5EF4-FFF2-40B4-BE49-F238E27FC236}">
              <a16:creationId xmlns:a16="http://schemas.microsoft.com/office/drawing/2014/main" id="{9CD03FD5-A016-42B2-A932-EA5351A941BE}"/>
            </a:ext>
          </a:extLst>
        </xdr:cNvPr>
        <xdr:cNvCxnSpPr/>
      </xdr:nvCxnSpPr>
      <xdr:spPr>
        <a:xfrm flipV="1">
          <a:off x="18656300" y="13486312"/>
          <a:ext cx="889000" cy="822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85</xdr:row>
      <xdr:rowOff>119215</xdr:rowOff>
    </xdr:from>
    <xdr:ext cx="469744" cy="259045"/>
    <xdr:sp macro="" textlink="">
      <xdr:nvSpPr>
        <xdr:cNvPr id="733" name="n_1aveValue【消防施設】&#10;一人当たり面積">
          <a:extLst>
            <a:ext uri="{FF2B5EF4-FFF2-40B4-BE49-F238E27FC236}">
              <a16:creationId xmlns:a16="http://schemas.microsoft.com/office/drawing/2014/main" id="{9A3F0054-7A11-447B-83EA-FA4A5CFFC98E}"/>
            </a:ext>
          </a:extLst>
        </xdr:cNvPr>
        <xdr:cNvSpPr txBox="1"/>
      </xdr:nvSpPr>
      <xdr:spPr>
        <a:xfrm>
          <a:off x="21075727" y="146924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125747</xdr:rowOff>
    </xdr:from>
    <xdr:ext cx="469744" cy="259045"/>
    <xdr:sp macro="" textlink="">
      <xdr:nvSpPr>
        <xdr:cNvPr id="734" name="n_2aveValue【消防施設】&#10;一人当たり面積">
          <a:extLst>
            <a:ext uri="{FF2B5EF4-FFF2-40B4-BE49-F238E27FC236}">
              <a16:creationId xmlns:a16="http://schemas.microsoft.com/office/drawing/2014/main" id="{F14836FC-CDA9-486A-919F-46C71805CE2D}"/>
            </a:ext>
          </a:extLst>
        </xdr:cNvPr>
        <xdr:cNvSpPr txBox="1"/>
      </xdr:nvSpPr>
      <xdr:spPr>
        <a:xfrm>
          <a:off x="20199427" y="14698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125747</xdr:rowOff>
    </xdr:from>
    <xdr:ext cx="469744" cy="259045"/>
    <xdr:sp macro="" textlink="">
      <xdr:nvSpPr>
        <xdr:cNvPr id="735" name="n_3aveValue【消防施設】&#10;一人当たり面積">
          <a:extLst>
            <a:ext uri="{FF2B5EF4-FFF2-40B4-BE49-F238E27FC236}">
              <a16:creationId xmlns:a16="http://schemas.microsoft.com/office/drawing/2014/main" id="{CF039B09-1FFF-4617-BE14-05C2C0FAD306}"/>
            </a:ext>
          </a:extLst>
        </xdr:cNvPr>
        <xdr:cNvSpPr txBox="1"/>
      </xdr:nvSpPr>
      <xdr:spPr>
        <a:xfrm>
          <a:off x="19310427" y="14698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150240</xdr:rowOff>
    </xdr:from>
    <xdr:ext cx="469744" cy="259045"/>
    <xdr:sp macro="" textlink="">
      <xdr:nvSpPr>
        <xdr:cNvPr id="736" name="n_4aveValue【消防施設】&#10;一人当たり面積">
          <a:extLst>
            <a:ext uri="{FF2B5EF4-FFF2-40B4-BE49-F238E27FC236}">
              <a16:creationId xmlns:a16="http://schemas.microsoft.com/office/drawing/2014/main" id="{CED08285-AC16-4EFB-B302-9C80BB3B3E28}"/>
            </a:ext>
          </a:extLst>
        </xdr:cNvPr>
        <xdr:cNvSpPr txBox="1"/>
      </xdr:nvSpPr>
      <xdr:spPr>
        <a:xfrm>
          <a:off x="18421427" y="147234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75</xdr:row>
      <xdr:rowOff>157678</xdr:rowOff>
    </xdr:from>
    <xdr:ext cx="469744" cy="259045"/>
    <xdr:sp macro="" textlink="">
      <xdr:nvSpPr>
        <xdr:cNvPr id="737" name="n_1mainValue【消防施設】&#10;一人当たり面積">
          <a:extLst>
            <a:ext uri="{FF2B5EF4-FFF2-40B4-BE49-F238E27FC236}">
              <a16:creationId xmlns:a16="http://schemas.microsoft.com/office/drawing/2014/main" id="{C0E33122-B496-4852-9978-AC93FA5C1E97}"/>
            </a:ext>
          </a:extLst>
        </xdr:cNvPr>
        <xdr:cNvSpPr txBox="1"/>
      </xdr:nvSpPr>
      <xdr:spPr>
        <a:xfrm>
          <a:off x="21075727" y="130164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76</xdr:row>
      <xdr:rowOff>56441</xdr:rowOff>
    </xdr:from>
    <xdr:ext cx="469744" cy="259045"/>
    <xdr:sp macro="" textlink="">
      <xdr:nvSpPr>
        <xdr:cNvPr id="738" name="n_2mainValue【消防施設】&#10;一人当たり面積">
          <a:extLst>
            <a:ext uri="{FF2B5EF4-FFF2-40B4-BE49-F238E27FC236}">
              <a16:creationId xmlns:a16="http://schemas.microsoft.com/office/drawing/2014/main" id="{ABDEA9FD-1B41-4AED-B2BC-8C144659C485}"/>
            </a:ext>
          </a:extLst>
        </xdr:cNvPr>
        <xdr:cNvSpPr txBox="1"/>
      </xdr:nvSpPr>
      <xdr:spPr>
        <a:xfrm>
          <a:off x="20199427" y="130866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77</xdr:row>
      <xdr:rowOff>9089</xdr:rowOff>
    </xdr:from>
    <xdr:ext cx="469744" cy="259045"/>
    <xdr:sp macro="" textlink="">
      <xdr:nvSpPr>
        <xdr:cNvPr id="739" name="n_3mainValue【消防施設】&#10;一人当たり面積">
          <a:extLst>
            <a:ext uri="{FF2B5EF4-FFF2-40B4-BE49-F238E27FC236}">
              <a16:creationId xmlns:a16="http://schemas.microsoft.com/office/drawing/2014/main" id="{CDBC2075-7B8B-4DCB-B24D-C349DBED2937}"/>
            </a:ext>
          </a:extLst>
        </xdr:cNvPr>
        <xdr:cNvSpPr txBox="1"/>
      </xdr:nvSpPr>
      <xdr:spPr>
        <a:xfrm>
          <a:off x="19310427" y="132107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81</xdr:row>
      <xdr:rowOff>146248</xdr:rowOff>
    </xdr:from>
    <xdr:ext cx="469744" cy="259045"/>
    <xdr:sp macro="" textlink="">
      <xdr:nvSpPr>
        <xdr:cNvPr id="740" name="n_4mainValue【消防施設】&#10;一人当たり面積">
          <a:extLst>
            <a:ext uri="{FF2B5EF4-FFF2-40B4-BE49-F238E27FC236}">
              <a16:creationId xmlns:a16="http://schemas.microsoft.com/office/drawing/2014/main" id="{30F1BCCB-5E91-4377-8E27-262FF27450A7}"/>
            </a:ext>
          </a:extLst>
        </xdr:cNvPr>
        <xdr:cNvSpPr txBox="1"/>
      </xdr:nvSpPr>
      <xdr:spPr>
        <a:xfrm>
          <a:off x="18421427" y="140336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41" name="正方形/長方形 740">
          <a:extLst>
            <a:ext uri="{FF2B5EF4-FFF2-40B4-BE49-F238E27FC236}">
              <a16:creationId xmlns:a16="http://schemas.microsoft.com/office/drawing/2014/main" id="{1BE5AB60-6C8E-41FA-8770-551328DF2785}"/>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2" name="正方形/長方形 741">
          <a:extLst>
            <a:ext uri="{FF2B5EF4-FFF2-40B4-BE49-F238E27FC236}">
              <a16:creationId xmlns:a16="http://schemas.microsoft.com/office/drawing/2014/main" id="{85C9CCDB-9971-4AFB-A0A7-2E1CE89CE8B3}"/>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3" name="正方形/長方形 742">
          <a:extLst>
            <a:ext uri="{FF2B5EF4-FFF2-40B4-BE49-F238E27FC236}">
              <a16:creationId xmlns:a16="http://schemas.microsoft.com/office/drawing/2014/main" id="{18C258E8-4728-414D-815D-E4D8FE51BFED}"/>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4" name="正方形/長方形 743">
          <a:extLst>
            <a:ext uri="{FF2B5EF4-FFF2-40B4-BE49-F238E27FC236}">
              <a16:creationId xmlns:a16="http://schemas.microsoft.com/office/drawing/2014/main" id="{EC8CE9DE-5287-480C-9B24-EFBBD109CF37}"/>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5" name="正方形/長方形 744">
          <a:extLst>
            <a:ext uri="{FF2B5EF4-FFF2-40B4-BE49-F238E27FC236}">
              <a16:creationId xmlns:a16="http://schemas.microsoft.com/office/drawing/2014/main" id="{B3A53BAD-5033-4861-80A5-AB50CE496F33}"/>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6" name="正方形/長方形 745">
          <a:extLst>
            <a:ext uri="{FF2B5EF4-FFF2-40B4-BE49-F238E27FC236}">
              <a16:creationId xmlns:a16="http://schemas.microsoft.com/office/drawing/2014/main" id="{A0044448-73BC-488E-BD3F-C84B24C5299F}"/>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7" name="正方形/長方形 746">
          <a:extLst>
            <a:ext uri="{FF2B5EF4-FFF2-40B4-BE49-F238E27FC236}">
              <a16:creationId xmlns:a16="http://schemas.microsoft.com/office/drawing/2014/main" id="{1DEA3A20-00F3-4F5B-805D-D8979C03AD87}"/>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8" name="正方形/長方形 747">
          <a:extLst>
            <a:ext uri="{FF2B5EF4-FFF2-40B4-BE49-F238E27FC236}">
              <a16:creationId xmlns:a16="http://schemas.microsoft.com/office/drawing/2014/main" id="{A547AB06-06DB-4927-A2F2-786835E43F4F}"/>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9" name="テキスト ボックス 748">
          <a:extLst>
            <a:ext uri="{FF2B5EF4-FFF2-40B4-BE49-F238E27FC236}">
              <a16:creationId xmlns:a16="http://schemas.microsoft.com/office/drawing/2014/main" id="{D5AEE51A-B8ED-4823-B60E-934BB4A6544C}"/>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50" name="直線コネクタ 749">
          <a:extLst>
            <a:ext uri="{FF2B5EF4-FFF2-40B4-BE49-F238E27FC236}">
              <a16:creationId xmlns:a16="http://schemas.microsoft.com/office/drawing/2014/main" id="{36125753-2F3A-401B-A398-39C256CAB63B}"/>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51" name="テキスト ボックス 750">
          <a:extLst>
            <a:ext uri="{FF2B5EF4-FFF2-40B4-BE49-F238E27FC236}">
              <a16:creationId xmlns:a16="http://schemas.microsoft.com/office/drawing/2014/main" id="{3CBC03E2-F04F-4EBB-9E43-B7D7C553D431}"/>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52" name="直線コネクタ 751">
          <a:extLst>
            <a:ext uri="{FF2B5EF4-FFF2-40B4-BE49-F238E27FC236}">
              <a16:creationId xmlns:a16="http://schemas.microsoft.com/office/drawing/2014/main" id="{D43F78A6-A674-44E9-AFA4-ADD8A65271D7}"/>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53" name="テキスト ボックス 752">
          <a:extLst>
            <a:ext uri="{FF2B5EF4-FFF2-40B4-BE49-F238E27FC236}">
              <a16:creationId xmlns:a16="http://schemas.microsoft.com/office/drawing/2014/main" id="{84686D53-C357-455C-9C01-B4068B970388}"/>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54" name="直線コネクタ 753">
          <a:extLst>
            <a:ext uri="{FF2B5EF4-FFF2-40B4-BE49-F238E27FC236}">
              <a16:creationId xmlns:a16="http://schemas.microsoft.com/office/drawing/2014/main" id="{B8FEE401-0C79-45EF-830A-7F616F792723}"/>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55" name="テキスト ボックス 754">
          <a:extLst>
            <a:ext uri="{FF2B5EF4-FFF2-40B4-BE49-F238E27FC236}">
              <a16:creationId xmlns:a16="http://schemas.microsoft.com/office/drawing/2014/main" id="{F4549488-E8E4-4DB5-817E-62D991D7073C}"/>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56" name="直線コネクタ 755">
          <a:extLst>
            <a:ext uri="{FF2B5EF4-FFF2-40B4-BE49-F238E27FC236}">
              <a16:creationId xmlns:a16="http://schemas.microsoft.com/office/drawing/2014/main" id="{468E43AF-F15E-4FDD-85A0-3B07286FD81A}"/>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57" name="テキスト ボックス 756">
          <a:extLst>
            <a:ext uri="{FF2B5EF4-FFF2-40B4-BE49-F238E27FC236}">
              <a16:creationId xmlns:a16="http://schemas.microsoft.com/office/drawing/2014/main" id="{B8F3C450-1616-4BD9-9A92-6DB8B304D7A0}"/>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58" name="直線コネクタ 757">
          <a:extLst>
            <a:ext uri="{FF2B5EF4-FFF2-40B4-BE49-F238E27FC236}">
              <a16:creationId xmlns:a16="http://schemas.microsoft.com/office/drawing/2014/main" id="{6D092D8E-A725-4F75-9A40-F0103CE717FA}"/>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59" name="テキスト ボックス 758">
          <a:extLst>
            <a:ext uri="{FF2B5EF4-FFF2-40B4-BE49-F238E27FC236}">
              <a16:creationId xmlns:a16="http://schemas.microsoft.com/office/drawing/2014/main" id="{0CE08D3A-7781-4E38-9E4D-A87A8023F272}"/>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60" name="直線コネクタ 759">
          <a:extLst>
            <a:ext uri="{FF2B5EF4-FFF2-40B4-BE49-F238E27FC236}">
              <a16:creationId xmlns:a16="http://schemas.microsoft.com/office/drawing/2014/main" id="{103547FF-0A53-4D69-9829-BDFFEE3C62E0}"/>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61" name="テキスト ボックス 760">
          <a:extLst>
            <a:ext uri="{FF2B5EF4-FFF2-40B4-BE49-F238E27FC236}">
              <a16:creationId xmlns:a16="http://schemas.microsoft.com/office/drawing/2014/main" id="{CC310127-86BA-4072-857F-082935781797}"/>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62" name="直線コネクタ 761">
          <a:extLst>
            <a:ext uri="{FF2B5EF4-FFF2-40B4-BE49-F238E27FC236}">
              <a16:creationId xmlns:a16="http://schemas.microsoft.com/office/drawing/2014/main" id="{FD163EE5-F37B-4161-AFA8-1100B25497B1}"/>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63" name="テキスト ボックス 762">
          <a:extLst>
            <a:ext uri="{FF2B5EF4-FFF2-40B4-BE49-F238E27FC236}">
              <a16:creationId xmlns:a16="http://schemas.microsoft.com/office/drawing/2014/main" id="{3A43989E-D9AE-435A-991F-AA8B19509073}"/>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4" name="直線コネクタ 763">
          <a:extLst>
            <a:ext uri="{FF2B5EF4-FFF2-40B4-BE49-F238E27FC236}">
              <a16:creationId xmlns:a16="http://schemas.microsoft.com/office/drawing/2014/main" id="{7C193B07-D074-4BC0-8D26-4974492470D4}"/>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65" name="【庁舎】&#10;有形固定資産減価償却率グラフ枠">
          <a:extLst>
            <a:ext uri="{FF2B5EF4-FFF2-40B4-BE49-F238E27FC236}">
              <a16:creationId xmlns:a16="http://schemas.microsoft.com/office/drawing/2014/main" id="{2B4517B6-F04B-4379-A7EC-DF6D0D7EFCD7}"/>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149679</xdr:rowOff>
    </xdr:from>
    <xdr:to>
      <xdr:col>85</xdr:col>
      <xdr:colOff>126364</xdr:colOff>
      <xdr:row>109</xdr:row>
      <xdr:rowOff>35379</xdr:rowOff>
    </xdr:to>
    <xdr:cxnSp macro="">
      <xdr:nvCxnSpPr>
        <xdr:cNvPr id="766" name="直線コネクタ 765">
          <a:extLst>
            <a:ext uri="{FF2B5EF4-FFF2-40B4-BE49-F238E27FC236}">
              <a16:creationId xmlns:a16="http://schemas.microsoft.com/office/drawing/2014/main" id="{F653121B-746D-4B80-AB93-11981D1EDEE4}"/>
            </a:ext>
          </a:extLst>
        </xdr:cNvPr>
        <xdr:cNvCxnSpPr/>
      </xdr:nvCxnSpPr>
      <xdr:spPr>
        <a:xfrm flipV="1">
          <a:off x="16318864" y="17123229"/>
          <a:ext cx="0" cy="1600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767" name="【庁舎】&#10;有形固定資産減価償却率最小値テキスト">
          <a:extLst>
            <a:ext uri="{FF2B5EF4-FFF2-40B4-BE49-F238E27FC236}">
              <a16:creationId xmlns:a16="http://schemas.microsoft.com/office/drawing/2014/main" id="{AE7E39E0-CA36-4563-8051-FB8BD1ED4158}"/>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768" name="直線コネクタ 767">
          <a:extLst>
            <a:ext uri="{FF2B5EF4-FFF2-40B4-BE49-F238E27FC236}">
              <a16:creationId xmlns:a16="http://schemas.microsoft.com/office/drawing/2014/main" id="{0BB2E38A-A447-407A-8A5D-4D7042EB99D5}"/>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96356</xdr:rowOff>
    </xdr:from>
    <xdr:ext cx="340478" cy="259045"/>
    <xdr:sp macro="" textlink="">
      <xdr:nvSpPr>
        <xdr:cNvPr id="769" name="【庁舎】&#10;有形固定資産減価償却率最大値テキスト">
          <a:extLst>
            <a:ext uri="{FF2B5EF4-FFF2-40B4-BE49-F238E27FC236}">
              <a16:creationId xmlns:a16="http://schemas.microsoft.com/office/drawing/2014/main" id="{10EB8F48-E9DF-4890-BB8F-9565B1599B38}"/>
            </a:ext>
          </a:extLst>
        </xdr:cNvPr>
        <xdr:cNvSpPr txBox="1"/>
      </xdr:nvSpPr>
      <xdr:spPr>
        <a:xfrm>
          <a:off x="16357600" y="1689845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149679</xdr:rowOff>
    </xdr:from>
    <xdr:to>
      <xdr:col>86</xdr:col>
      <xdr:colOff>25400</xdr:colOff>
      <xdr:row>99</xdr:row>
      <xdr:rowOff>149679</xdr:rowOff>
    </xdr:to>
    <xdr:cxnSp macro="">
      <xdr:nvCxnSpPr>
        <xdr:cNvPr id="770" name="直線コネクタ 769">
          <a:extLst>
            <a:ext uri="{FF2B5EF4-FFF2-40B4-BE49-F238E27FC236}">
              <a16:creationId xmlns:a16="http://schemas.microsoft.com/office/drawing/2014/main" id="{6D7FD1A7-4AF3-43A8-BAD1-151C3F05C0E0}"/>
            </a:ext>
          </a:extLst>
        </xdr:cNvPr>
        <xdr:cNvCxnSpPr/>
      </xdr:nvCxnSpPr>
      <xdr:spPr>
        <a:xfrm>
          <a:off x="16230600" y="171232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35214</xdr:rowOff>
    </xdr:from>
    <xdr:ext cx="405111" cy="259045"/>
    <xdr:sp macro="" textlink="">
      <xdr:nvSpPr>
        <xdr:cNvPr id="771" name="【庁舎】&#10;有形固定資産減価償却率平均値テキスト">
          <a:extLst>
            <a:ext uri="{FF2B5EF4-FFF2-40B4-BE49-F238E27FC236}">
              <a16:creationId xmlns:a16="http://schemas.microsoft.com/office/drawing/2014/main" id="{0CC064E4-02EE-4FEC-B5A8-20223AFE30E5}"/>
            </a:ext>
          </a:extLst>
        </xdr:cNvPr>
        <xdr:cNvSpPr txBox="1"/>
      </xdr:nvSpPr>
      <xdr:spPr>
        <a:xfrm>
          <a:off x="16357600" y="1769456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12337</xdr:rowOff>
    </xdr:from>
    <xdr:to>
      <xdr:col>85</xdr:col>
      <xdr:colOff>177800</xdr:colOff>
      <xdr:row>104</xdr:row>
      <xdr:rowOff>113937</xdr:rowOff>
    </xdr:to>
    <xdr:sp macro="" textlink="">
      <xdr:nvSpPr>
        <xdr:cNvPr id="772" name="フローチャート: 判断 771">
          <a:extLst>
            <a:ext uri="{FF2B5EF4-FFF2-40B4-BE49-F238E27FC236}">
              <a16:creationId xmlns:a16="http://schemas.microsoft.com/office/drawing/2014/main" id="{2226A9C4-065C-4114-87B0-482AF7C2C5A6}"/>
            </a:ext>
          </a:extLst>
        </xdr:cNvPr>
        <xdr:cNvSpPr/>
      </xdr:nvSpPr>
      <xdr:spPr>
        <a:xfrm>
          <a:off x="16268700" y="178431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9071</xdr:rowOff>
    </xdr:from>
    <xdr:to>
      <xdr:col>81</xdr:col>
      <xdr:colOff>101600</xdr:colOff>
      <xdr:row>104</xdr:row>
      <xdr:rowOff>110671</xdr:rowOff>
    </xdr:to>
    <xdr:sp macro="" textlink="">
      <xdr:nvSpPr>
        <xdr:cNvPr id="773" name="フローチャート: 判断 772">
          <a:extLst>
            <a:ext uri="{FF2B5EF4-FFF2-40B4-BE49-F238E27FC236}">
              <a16:creationId xmlns:a16="http://schemas.microsoft.com/office/drawing/2014/main" id="{021C523B-6411-4443-BE08-C873B4C7C839}"/>
            </a:ext>
          </a:extLst>
        </xdr:cNvPr>
        <xdr:cNvSpPr/>
      </xdr:nvSpPr>
      <xdr:spPr>
        <a:xfrm>
          <a:off x="15430500" y="17839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13970</xdr:rowOff>
    </xdr:from>
    <xdr:to>
      <xdr:col>76</xdr:col>
      <xdr:colOff>165100</xdr:colOff>
      <xdr:row>104</xdr:row>
      <xdr:rowOff>115570</xdr:rowOff>
    </xdr:to>
    <xdr:sp macro="" textlink="">
      <xdr:nvSpPr>
        <xdr:cNvPr id="774" name="フローチャート: 判断 773">
          <a:extLst>
            <a:ext uri="{FF2B5EF4-FFF2-40B4-BE49-F238E27FC236}">
              <a16:creationId xmlns:a16="http://schemas.microsoft.com/office/drawing/2014/main" id="{5074C8BF-1700-4DE8-97C4-6239D606C2EB}"/>
            </a:ext>
          </a:extLst>
        </xdr:cNvPr>
        <xdr:cNvSpPr/>
      </xdr:nvSpPr>
      <xdr:spPr>
        <a:xfrm>
          <a:off x="14541500" y="17844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7438</xdr:rowOff>
    </xdr:from>
    <xdr:to>
      <xdr:col>72</xdr:col>
      <xdr:colOff>38100</xdr:colOff>
      <xdr:row>104</xdr:row>
      <xdr:rowOff>109038</xdr:rowOff>
    </xdr:to>
    <xdr:sp macro="" textlink="">
      <xdr:nvSpPr>
        <xdr:cNvPr id="775" name="フローチャート: 判断 774">
          <a:extLst>
            <a:ext uri="{FF2B5EF4-FFF2-40B4-BE49-F238E27FC236}">
              <a16:creationId xmlns:a16="http://schemas.microsoft.com/office/drawing/2014/main" id="{DA0635B6-C2A6-472E-8F77-3BF1B3AD4C9E}"/>
            </a:ext>
          </a:extLst>
        </xdr:cNvPr>
        <xdr:cNvSpPr/>
      </xdr:nvSpPr>
      <xdr:spPr>
        <a:xfrm>
          <a:off x="13652500" y="178382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38463</xdr:rowOff>
    </xdr:from>
    <xdr:to>
      <xdr:col>67</xdr:col>
      <xdr:colOff>101600</xdr:colOff>
      <xdr:row>104</xdr:row>
      <xdr:rowOff>140063</xdr:rowOff>
    </xdr:to>
    <xdr:sp macro="" textlink="">
      <xdr:nvSpPr>
        <xdr:cNvPr id="776" name="フローチャート: 判断 775">
          <a:extLst>
            <a:ext uri="{FF2B5EF4-FFF2-40B4-BE49-F238E27FC236}">
              <a16:creationId xmlns:a16="http://schemas.microsoft.com/office/drawing/2014/main" id="{E617E686-CCB2-4A5B-8416-E5803B22226D}"/>
            </a:ext>
          </a:extLst>
        </xdr:cNvPr>
        <xdr:cNvSpPr/>
      </xdr:nvSpPr>
      <xdr:spPr>
        <a:xfrm>
          <a:off x="12763500" y="17869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7" name="テキスト ボックス 776">
          <a:extLst>
            <a:ext uri="{FF2B5EF4-FFF2-40B4-BE49-F238E27FC236}">
              <a16:creationId xmlns:a16="http://schemas.microsoft.com/office/drawing/2014/main" id="{920C3CF5-AB33-412C-A702-C122A8C5000D}"/>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8" name="テキスト ボックス 777">
          <a:extLst>
            <a:ext uri="{FF2B5EF4-FFF2-40B4-BE49-F238E27FC236}">
              <a16:creationId xmlns:a16="http://schemas.microsoft.com/office/drawing/2014/main" id="{E852BEBF-86ED-456B-BDB9-9ED9FDBB1A0D}"/>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9" name="テキスト ボックス 778">
          <a:extLst>
            <a:ext uri="{FF2B5EF4-FFF2-40B4-BE49-F238E27FC236}">
              <a16:creationId xmlns:a16="http://schemas.microsoft.com/office/drawing/2014/main" id="{9CC2B125-BBB5-4866-819A-B9D84E72655C}"/>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80" name="テキスト ボックス 779">
          <a:extLst>
            <a:ext uri="{FF2B5EF4-FFF2-40B4-BE49-F238E27FC236}">
              <a16:creationId xmlns:a16="http://schemas.microsoft.com/office/drawing/2014/main" id="{6A8404A9-7955-4A13-8BB3-03D0F31FB6E8}"/>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81" name="テキスト ボックス 780">
          <a:extLst>
            <a:ext uri="{FF2B5EF4-FFF2-40B4-BE49-F238E27FC236}">
              <a16:creationId xmlns:a16="http://schemas.microsoft.com/office/drawing/2014/main" id="{BE9C99C6-05D1-4477-B01D-E32484A5D529}"/>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71120</xdr:rowOff>
    </xdr:from>
    <xdr:to>
      <xdr:col>85</xdr:col>
      <xdr:colOff>177800</xdr:colOff>
      <xdr:row>107</xdr:row>
      <xdr:rowOff>1270</xdr:rowOff>
    </xdr:to>
    <xdr:sp macro="" textlink="">
      <xdr:nvSpPr>
        <xdr:cNvPr id="782" name="楕円 781">
          <a:extLst>
            <a:ext uri="{FF2B5EF4-FFF2-40B4-BE49-F238E27FC236}">
              <a16:creationId xmlns:a16="http://schemas.microsoft.com/office/drawing/2014/main" id="{CEBFABA6-5DAC-4BDC-B31A-2EE2766A660F}"/>
            </a:ext>
          </a:extLst>
        </xdr:cNvPr>
        <xdr:cNvSpPr/>
      </xdr:nvSpPr>
      <xdr:spPr>
        <a:xfrm>
          <a:off x="16268700" y="18244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49547</xdr:rowOff>
    </xdr:from>
    <xdr:ext cx="405111" cy="259045"/>
    <xdr:sp macro="" textlink="">
      <xdr:nvSpPr>
        <xdr:cNvPr id="783" name="【庁舎】&#10;有形固定資産減価償却率該当値テキスト">
          <a:extLst>
            <a:ext uri="{FF2B5EF4-FFF2-40B4-BE49-F238E27FC236}">
              <a16:creationId xmlns:a16="http://schemas.microsoft.com/office/drawing/2014/main" id="{1CF676E2-A18E-4255-AD5C-082F2AFBF765}"/>
            </a:ext>
          </a:extLst>
        </xdr:cNvPr>
        <xdr:cNvSpPr txBox="1"/>
      </xdr:nvSpPr>
      <xdr:spPr>
        <a:xfrm>
          <a:off x="16357600" y="18223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43362</xdr:rowOff>
    </xdr:from>
    <xdr:to>
      <xdr:col>81</xdr:col>
      <xdr:colOff>101600</xdr:colOff>
      <xdr:row>106</xdr:row>
      <xdr:rowOff>144962</xdr:rowOff>
    </xdr:to>
    <xdr:sp macro="" textlink="">
      <xdr:nvSpPr>
        <xdr:cNvPr id="784" name="楕円 783">
          <a:extLst>
            <a:ext uri="{FF2B5EF4-FFF2-40B4-BE49-F238E27FC236}">
              <a16:creationId xmlns:a16="http://schemas.microsoft.com/office/drawing/2014/main" id="{10B4CA7F-7479-4DA9-80B2-FD6AF3578852}"/>
            </a:ext>
          </a:extLst>
        </xdr:cNvPr>
        <xdr:cNvSpPr/>
      </xdr:nvSpPr>
      <xdr:spPr>
        <a:xfrm>
          <a:off x="15430500" y="182170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94162</xdr:rowOff>
    </xdr:from>
    <xdr:to>
      <xdr:col>85</xdr:col>
      <xdr:colOff>127000</xdr:colOff>
      <xdr:row>106</xdr:row>
      <xdr:rowOff>121920</xdr:rowOff>
    </xdr:to>
    <xdr:cxnSp macro="">
      <xdr:nvCxnSpPr>
        <xdr:cNvPr id="785" name="直線コネクタ 784">
          <a:extLst>
            <a:ext uri="{FF2B5EF4-FFF2-40B4-BE49-F238E27FC236}">
              <a16:creationId xmlns:a16="http://schemas.microsoft.com/office/drawing/2014/main" id="{C2A73783-75FD-4E08-8DC7-77BFC4A8C036}"/>
            </a:ext>
          </a:extLst>
        </xdr:cNvPr>
        <xdr:cNvCxnSpPr/>
      </xdr:nvCxnSpPr>
      <xdr:spPr>
        <a:xfrm>
          <a:off x="15481300" y="18267862"/>
          <a:ext cx="8382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12337</xdr:rowOff>
    </xdr:from>
    <xdr:to>
      <xdr:col>76</xdr:col>
      <xdr:colOff>165100</xdr:colOff>
      <xdr:row>106</xdr:row>
      <xdr:rowOff>113937</xdr:rowOff>
    </xdr:to>
    <xdr:sp macro="" textlink="">
      <xdr:nvSpPr>
        <xdr:cNvPr id="786" name="楕円 785">
          <a:extLst>
            <a:ext uri="{FF2B5EF4-FFF2-40B4-BE49-F238E27FC236}">
              <a16:creationId xmlns:a16="http://schemas.microsoft.com/office/drawing/2014/main" id="{D81A6375-B99A-413A-9E7A-8ED50E131D01}"/>
            </a:ext>
          </a:extLst>
        </xdr:cNvPr>
        <xdr:cNvSpPr/>
      </xdr:nvSpPr>
      <xdr:spPr>
        <a:xfrm>
          <a:off x="14541500" y="18186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63137</xdr:rowOff>
    </xdr:from>
    <xdr:to>
      <xdr:col>81</xdr:col>
      <xdr:colOff>50800</xdr:colOff>
      <xdr:row>106</xdr:row>
      <xdr:rowOff>94162</xdr:rowOff>
    </xdr:to>
    <xdr:cxnSp macro="">
      <xdr:nvCxnSpPr>
        <xdr:cNvPr id="787" name="直線コネクタ 786">
          <a:extLst>
            <a:ext uri="{FF2B5EF4-FFF2-40B4-BE49-F238E27FC236}">
              <a16:creationId xmlns:a16="http://schemas.microsoft.com/office/drawing/2014/main" id="{CD8FB1CE-661F-4508-9AB1-0B7594EE8528}"/>
            </a:ext>
          </a:extLst>
        </xdr:cNvPr>
        <xdr:cNvCxnSpPr/>
      </xdr:nvCxnSpPr>
      <xdr:spPr>
        <a:xfrm>
          <a:off x="14592300" y="18236837"/>
          <a:ext cx="889000" cy="31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154395</xdr:rowOff>
    </xdr:from>
    <xdr:to>
      <xdr:col>72</xdr:col>
      <xdr:colOff>38100</xdr:colOff>
      <xdr:row>106</xdr:row>
      <xdr:rowOff>84545</xdr:rowOff>
    </xdr:to>
    <xdr:sp macro="" textlink="">
      <xdr:nvSpPr>
        <xdr:cNvPr id="788" name="楕円 787">
          <a:extLst>
            <a:ext uri="{FF2B5EF4-FFF2-40B4-BE49-F238E27FC236}">
              <a16:creationId xmlns:a16="http://schemas.microsoft.com/office/drawing/2014/main" id="{B8AAE538-FFCF-4664-8BC8-E18AEBFE61AA}"/>
            </a:ext>
          </a:extLst>
        </xdr:cNvPr>
        <xdr:cNvSpPr/>
      </xdr:nvSpPr>
      <xdr:spPr>
        <a:xfrm>
          <a:off x="13652500" y="18156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33745</xdr:rowOff>
    </xdr:from>
    <xdr:to>
      <xdr:col>76</xdr:col>
      <xdr:colOff>114300</xdr:colOff>
      <xdr:row>106</xdr:row>
      <xdr:rowOff>63137</xdr:rowOff>
    </xdr:to>
    <xdr:cxnSp macro="">
      <xdr:nvCxnSpPr>
        <xdr:cNvPr id="789" name="直線コネクタ 788">
          <a:extLst>
            <a:ext uri="{FF2B5EF4-FFF2-40B4-BE49-F238E27FC236}">
              <a16:creationId xmlns:a16="http://schemas.microsoft.com/office/drawing/2014/main" id="{8F3F5867-C9E4-43C4-B9F5-6276DE61488E}"/>
            </a:ext>
          </a:extLst>
        </xdr:cNvPr>
        <xdr:cNvCxnSpPr/>
      </xdr:nvCxnSpPr>
      <xdr:spPr>
        <a:xfrm>
          <a:off x="13703300" y="18207445"/>
          <a:ext cx="8890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7438</xdr:rowOff>
    </xdr:from>
    <xdr:to>
      <xdr:col>67</xdr:col>
      <xdr:colOff>101600</xdr:colOff>
      <xdr:row>105</xdr:row>
      <xdr:rowOff>109038</xdr:rowOff>
    </xdr:to>
    <xdr:sp macro="" textlink="">
      <xdr:nvSpPr>
        <xdr:cNvPr id="790" name="楕円 789">
          <a:extLst>
            <a:ext uri="{FF2B5EF4-FFF2-40B4-BE49-F238E27FC236}">
              <a16:creationId xmlns:a16="http://schemas.microsoft.com/office/drawing/2014/main" id="{C058359D-15CF-4203-A46D-11ABB491A1C4}"/>
            </a:ext>
          </a:extLst>
        </xdr:cNvPr>
        <xdr:cNvSpPr/>
      </xdr:nvSpPr>
      <xdr:spPr>
        <a:xfrm>
          <a:off x="12763500" y="18009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58238</xdr:rowOff>
    </xdr:from>
    <xdr:to>
      <xdr:col>71</xdr:col>
      <xdr:colOff>177800</xdr:colOff>
      <xdr:row>106</xdr:row>
      <xdr:rowOff>33745</xdr:rowOff>
    </xdr:to>
    <xdr:cxnSp macro="">
      <xdr:nvCxnSpPr>
        <xdr:cNvPr id="791" name="直線コネクタ 790">
          <a:extLst>
            <a:ext uri="{FF2B5EF4-FFF2-40B4-BE49-F238E27FC236}">
              <a16:creationId xmlns:a16="http://schemas.microsoft.com/office/drawing/2014/main" id="{FD2C5AA8-E099-4DC9-B8BF-8F39B191DCFE}"/>
            </a:ext>
          </a:extLst>
        </xdr:cNvPr>
        <xdr:cNvCxnSpPr/>
      </xdr:nvCxnSpPr>
      <xdr:spPr>
        <a:xfrm>
          <a:off x="12814300" y="18060488"/>
          <a:ext cx="889000" cy="1469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127198</xdr:rowOff>
    </xdr:from>
    <xdr:ext cx="405111" cy="259045"/>
    <xdr:sp macro="" textlink="">
      <xdr:nvSpPr>
        <xdr:cNvPr id="792" name="n_1aveValue【庁舎】&#10;有形固定資産減価償却率">
          <a:extLst>
            <a:ext uri="{FF2B5EF4-FFF2-40B4-BE49-F238E27FC236}">
              <a16:creationId xmlns:a16="http://schemas.microsoft.com/office/drawing/2014/main" id="{13B821FF-2450-4185-B584-503252FD61A4}"/>
            </a:ext>
          </a:extLst>
        </xdr:cNvPr>
        <xdr:cNvSpPr txBox="1"/>
      </xdr:nvSpPr>
      <xdr:spPr>
        <a:xfrm>
          <a:off x="15266044" y="176150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132097</xdr:rowOff>
    </xdr:from>
    <xdr:ext cx="405111" cy="259045"/>
    <xdr:sp macro="" textlink="">
      <xdr:nvSpPr>
        <xdr:cNvPr id="793" name="n_2aveValue【庁舎】&#10;有形固定資産減価償却率">
          <a:extLst>
            <a:ext uri="{FF2B5EF4-FFF2-40B4-BE49-F238E27FC236}">
              <a16:creationId xmlns:a16="http://schemas.microsoft.com/office/drawing/2014/main" id="{2D62938E-121E-4457-A638-1E068BB96DB2}"/>
            </a:ext>
          </a:extLst>
        </xdr:cNvPr>
        <xdr:cNvSpPr txBox="1"/>
      </xdr:nvSpPr>
      <xdr:spPr>
        <a:xfrm>
          <a:off x="14389744" y="17619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125565</xdr:rowOff>
    </xdr:from>
    <xdr:ext cx="405111" cy="259045"/>
    <xdr:sp macro="" textlink="">
      <xdr:nvSpPr>
        <xdr:cNvPr id="794" name="n_3aveValue【庁舎】&#10;有形固定資産減価償却率">
          <a:extLst>
            <a:ext uri="{FF2B5EF4-FFF2-40B4-BE49-F238E27FC236}">
              <a16:creationId xmlns:a16="http://schemas.microsoft.com/office/drawing/2014/main" id="{7BF59BB1-E2B4-44CE-A8B4-15FE79EC6BE7}"/>
            </a:ext>
          </a:extLst>
        </xdr:cNvPr>
        <xdr:cNvSpPr txBox="1"/>
      </xdr:nvSpPr>
      <xdr:spPr>
        <a:xfrm>
          <a:off x="13500744" y="176134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156590</xdr:rowOff>
    </xdr:from>
    <xdr:ext cx="405111" cy="259045"/>
    <xdr:sp macro="" textlink="">
      <xdr:nvSpPr>
        <xdr:cNvPr id="795" name="n_4aveValue【庁舎】&#10;有形固定資産減価償却率">
          <a:extLst>
            <a:ext uri="{FF2B5EF4-FFF2-40B4-BE49-F238E27FC236}">
              <a16:creationId xmlns:a16="http://schemas.microsoft.com/office/drawing/2014/main" id="{203C7B43-0755-4B19-A173-30527223B16C}"/>
            </a:ext>
          </a:extLst>
        </xdr:cNvPr>
        <xdr:cNvSpPr txBox="1"/>
      </xdr:nvSpPr>
      <xdr:spPr>
        <a:xfrm>
          <a:off x="12611744" y="176444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136089</xdr:rowOff>
    </xdr:from>
    <xdr:ext cx="405111" cy="259045"/>
    <xdr:sp macro="" textlink="">
      <xdr:nvSpPr>
        <xdr:cNvPr id="796" name="n_1mainValue【庁舎】&#10;有形固定資産減価償却率">
          <a:extLst>
            <a:ext uri="{FF2B5EF4-FFF2-40B4-BE49-F238E27FC236}">
              <a16:creationId xmlns:a16="http://schemas.microsoft.com/office/drawing/2014/main" id="{F2395898-6AA0-4F6D-8D79-B04278697067}"/>
            </a:ext>
          </a:extLst>
        </xdr:cNvPr>
        <xdr:cNvSpPr txBox="1"/>
      </xdr:nvSpPr>
      <xdr:spPr>
        <a:xfrm>
          <a:off x="15266044" y="183097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105064</xdr:rowOff>
    </xdr:from>
    <xdr:ext cx="405111" cy="259045"/>
    <xdr:sp macro="" textlink="">
      <xdr:nvSpPr>
        <xdr:cNvPr id="797" name="n_2mainValue【庁舎】&#10;有形固定資産減価償却率">
          <a:extLst>
            <a:ext uri="{FF2B5EF4-FFF2-40B4-BE49-F238E27FC236}">
              <a16:creationId xmlns:a16="http://schemas.microsoft.com/office/drawing/2014/main" id="{02688A9A-B5C2-4B78-BF76-983FD7C74513}"/>
            </a:ext>
          </a:extLst>
        </xdr:cNvPr>
        <xdr:cNvSpPr txBox="1"/>
      </xdr:nvSpPr>
      <xdr:spPr>
        <a:xfrm>
          <a:off x="14389744" y="182787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75672</xdr:rowOff>
    </xdr:from>
    <xdr:ext cx="405111" cy="259045"/>
    <xdr:sp macro="" textlink="">
      <xdr:nvSpPr>
        <xdr:cNvPr id="798" name="n_3mainValue【庁舎】&#10;有形固定資産減価償却率">
          <a:extLst>
            <a:ext uri="{FF2B5EF4-FFF2-40B4-BE49-F238E27FC236}">
              <a16:creationId xmlns:a16="http://schemas.microsoft.com/office/drawing/2014/main" id="{97DD304C-1131-4F00-A8D8-A025E1E257A1}"/>
            </a:ext>
          </a:extLst>
        </xdr:cNvPr>
        <xdr:cNvSpPr txBox="1"/>
      </xdr:nvSpPr>
      <xdr:spPr>
        <a:xfrm>
          <a:off x="13500744" y="18249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100165</xdr:rowOff>
    </xdr:from>
    <xdr:ext cx="405111" cy="259045"/>
    <xdr:sp macro="" textlink="">
      <xdr:nvSpPr>
        <xdr:cNvPr id="799" name="n_4mainValue【庁舎】&#10;有形固定資産減価償却率">
          <a:extLst>
            <a:ext uri="{FF2B5EF4-FFF2-40B4-BE49-F238E27FC236}">
              <a16:creationId xmlns:a16="http://schemas.microsoft.com/office/drawing/2014/main" id="{2425F7A1-857D-40CA-86B8-55597CF2FFA6}"/>
            </a:ext>
          </a:extLst>
        </xdr:cNvPr>
        <xdr:cNvSpPr txBox="1"/>
      </xdr:nvSpPr>
      <xdr:spPr>
        <a:xfrm>
          <a:off x="12611744" y="181024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00" name="正方形/長方形 799">
          <a:extLst>
            <a:ext uri="{FF2B5EF4-FFF2-40B4-BE49-F238E27FC236}">
              <a16:creationId xmlns:a16="http://schemas.microsoft.com/office/drawing/2014/main" id="{0A5EFF6E-CEF1-44F1-A885-97132D74A2E6}"/>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01" name="正方形/長方形 800">
          <a:extLst>
            <a:ext uri="{FF2B5EF4-FFF2-40B4-BE49-F238E27FC236}">
              <a16:creationId xmlns:a16="http://schemas.microsoft.com/office/drawing/2014/main" id="{98F9D790-BF94-4745-BFF7-A2059E9F5E08}"/>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2" name="正方形/長方形 801">
          <a:extLst>
            <a:ext uri="{FF2B5EF4-FFF2-40B4-BE49-F238E27FC236}">
              <a16:creationId xmlns:a16="http://schemas.microsoft.com/office/drawing/2014/main" id="{8C1FB4DE-0FEE-4D6D-BAF6-CA6B6FA79CD8}"/>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3" name="正方形/長方形 802">
          <a:extLst>
            <a:ext uri="{FF2B5EF4-FFF2-40B4-BE49-F238E27FC236}">
              <a16:creationId xmlns:a16="http://schemas.microsoft.com/office/drawing/2014/main" id="{F610FD53-5E2A-4E6B-9B9D-68BD08C6B27B}"/>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4" name="正方形/長方形 803">
          <a:extLst>
            <a:ext uri="{FF2B5EF4-FFF2-40B4-BE49-F238E27FC236}">
              <a16:creationId xmlns:a16="http://schemas.microsoft.com/office/drawing/2014/main" id="{37FDCE0C-49CC-4AE2-B369-28CA2C7D6333}"/>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5" name="正方形/長方形 804">
          <a:extLst>
            <a:ext uri="{FF2B5EF4-FFF2-40B4-BE49-F238E27FC236}">
              <a16:creationId xmlns:a16="http://schemas.microsoft.com/office/drawing/2014/main" id="{01044A55-3829-4EB2-BB5C-FDE32EDA2F75}"/>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6" name="正方形/長方形 805">
          <a:extLst>
            <a:ext uri="{FF2B5EF4-FFF2-40B4-BE49-F238E27FC236}">
              <a16:creationId xmlns:a16="http://schemas.microsoft.com/office/drawing/2014/main" id="{8AA8E941-9227-4FA9-9D71-EAD66CFB77B2}"/>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7" name="正方形/長方形 806">
          <a:extLst>
            <a:ext uri="{FF2B5EF4-FFF2-40B4-BE49-F238E27FC236}">
              <a16:creationId xmlns:a16="http://schemas.microsoft.com/office/drawing/2014/main" id="{6D282D12-A508-4889-AEBF-EACAD33E75DD}"/>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8" name="テキスト ボックス 807">
          <a:extLst>
            <a:ext uri="{FF2B5EF4-FFF2-40B4-BE49-F238E27FC236}">
              <a16:creationId xmlns:a16="http://schemas.microsoft.com/office/drawing/2014/main" id="{86AB15AF-EF9B-4458-B511-5EF9BE6F34D4}"/>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9" name="直線コネクタ 808">
          <a:extLst>
            <a:ext uri="{FF2B5EF4-FFF2-40B4-BE49-F238E27FC236}">
              <a16:creationId xmlns:a16="http://schemas.microsoft.com/office/drawing/2014/main" id="{3CB5AE93-AA48-4DA8-9044-7704978EF2FE}"/>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10" name="直線コネクタ 809">
          <a:extLst>
            <a:ext uri="{FF2B5EF4-FFF2-40B4-BE49-F238E27FC236}">
              <a16:creationId xmlns:a16="http://schemas.microsoft.com/office/drawing/2014/main" id="{965A3433-2603-49BA-8658-8E3DA88CFA4B}"/>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11" name="テキスト ボックス 810">
          <a:extLst>
            <a:ext uri="{FF2B5EF4-FFF2-40B4-BE49-F238E27FC236}">
              <a16:creationId xmlns:a16="http://schemas.microsoft.com/office/drawing/2014/main" id="{22F82D82-4A86-4238-AFF1-F56BA07A2874}"/>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12" name="直線コネクタ 811">
          <a:extLst>
            <a:ext uri="{FF2B5EF4-FFF2-40B4-BE49-F238E27FC236}">
              <a16:creationId xmlns:a16="http://schemas.microsoft.com/office/drawing/2014/main" id="{56723AD2-00CF-48BE-8567-44A72959F0F3}"/>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13" name="テキスト ボックス 812">
          <a:extLst>
            <a:ext uri="{FF2B5EF4-FFF2-40B4-BE49-F238E27FC236}">
              <a16:creationId xmlns:a16="http://schemas.microsoft.com/office/drawing/2014/main" id="{5A63AF9E-736D-4008-B652-E50986A9DF2B}"/>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14" name="直線コネクタ 813">
          <a:extLst>
            <a:ext uri="{FF2B5EF4-FFF2-40B4-BE49-F238E27FC236}">
              <a16:creationId xmlns:a16="http://schemas.microsoft.com/office/drawing/2014/main" id="{C260D1FB-188E-4456-A5E6-A50DC546E089}"/>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15" name="テキスト ボックス 814">
          <a:extLst>
            <a:ext uri="{FF2B5EF4-FFF2-40B4-BE49-F238E27FC236}">
              <a16:creationId xmlns:a16="http://schemas.microsoft.com/office/drawing/2014/main" id="{30B6E43F-45FA-43BD-B0CE-1600F6C67058}"/>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16" name="直線コネクタ 815">
          <a:extLst>
            <a:ext uri="{FF2B5EF4-FFF2-40B4-BE49-F238E27FC236}">
              <a16:creationId xmlns:a16="http://schemas.microsoft.com/office/drawing/2014/main" id="{15A3DEEC-1CDA-4458-8CC3-A0196FDD37CD}"/>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817" name="テキスト ボックス 816">
          <a:extLst>
            <a:ext uri="{FF2B5EF4-FFF2-40B4-BE49-F238E27FC236}">
              <a16:creationId xmlns:a16="http://schemas.microsoft.com/office/drawing/2014/main" id="{A3E73F83-90C2-427B-8A22-1604A08F129F}"/>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18" name="直線コネクタ 817">
          <a:extLst>
            <a:ext uri="{FF2B5EF4-FFF2-40B4-BE49-F238E27FC236}">
              <a16:creationId xmlns:a16="http://schemas.microsoft.com/office/drawing/2014/main" id="{B5C497DB-64F9-4A23-BADD-E86B3A2A4C50}"/>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819" name="テキスト ボックス 818">
          <a:extLst>
            <a:ext uri="{FF2B5EF4-FFF2-40B4-BE49-F238E27FC236}">
              <a16:creationId xmlns:a16="http://schemas.microsoft.com/office/drawing/2014/main" id="{F57406D0-2E5E-4BCA-B9F0-24D4EBBC3DDC}"/>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20" name="直線コネクタ 819">
          <a:extLst>
            <a:ext uri="{FF2B5EF4-FFF2-40B4-BE49-F238E27FC236}">
              <a16:creationId xmlns:a16="http://schemas.microsoft.com/office/drawing/2014/main" id="{67300127-D7C3-46CC-8AEF-25DFC584D09E}"/>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21" name="テキスト ボックス 820">
          <a:extLst>
            <a:ext uri="{FF2B5EF4-FFF2-40B4-BE49-F238E27FC236}">
              <a16:creationId xmlns:a16="http://schemas.microsoft.com/office/drawing/2014/main" id="{747526DE-C2BB-42FF-8DE0-F1380B98B685}"/>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22" name="【庁舎】&#10;一人当たり面積グラフ枠">
          <a:extLst>
            <a:ext uri="{FF2B5EF4-FFF2-40B4-BE49-F238E27FC236}">
              <a16:creationId xmlns:a16="http://schemas.microsoft.com/office/drawing/2014/main" id="{093EF638-F8B0-4616-B119-BE5EE668615B}"/>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163830</xdr:rowOff>
    </xdr:from>
    <xdr:to>
      <xdr:col>116</xdr:col>
      <xdr:colOff>62864</xdr:colOff>
      <xdr:row>107</xdr:row>
      <xdr:rowOff>148589</xdr:rowOff>
    </xdr:to>
    <xdr:cxnSp macro="">
      <xdr:nvCxnSpPr>
        <xdr:cNvPr id="823" name="直線コネクタ 822">
          <a:extLst>
            <a:ext uri="{FF2B5EF4-FFF2-40B4-BE49-F238E27FC236}">
              <a16:creationId xmlns:a16="http://schemas.microsoft.com/office/drawing/2014/main" id="{815CE08E-C1C3-4410-9865-6AA81D656105}"/>
            </a:ext>
          </a:extLst>
        </xdr:cNvPr>
        <xdr:cNvCxnSpPr/>
      </xdr:nvCxnSpPr>
      <xdr:spPr>
        <a:xfrm flipV="1">
          <a:off x="22160864" y="17137380"/>
          <a:ext cx="0" cy="13563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152416</xdr:rowOff>
    </xdr:from>
    <xdr:ext cx="469744" cy="259045"/>
    <xdr:sp macro="" textlink="">
      <xdr:nvSpPr>
        <xdr:cNvPr id="824" name="【庁舎】&#10;一人当たり面積最小値テキスト">
          <a:extLst>
            <a:ext uri="{FF2B5EF4-FFF2-40B4-BE49-F238E27FC236}">
              <a16:creationId xmlns:a16="http://schemas.microsoft.com/office/drawing/2014/main" id="{F59B1648-D269-4125-B853-4D1F3C907E98}"/>
            </a:ext>
          </a:extLst>
        </xdr:cNvPr>
        <xdr:cNvSpPr txBox="1"/>
      </xdr:nvSpPr>
      <xdr:spPr>
        <a:xfrm>
          <a:off x="22199600" y="18497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148589</xdr:rowOff>
    </xdr:from>
    <xdr:to>
      <xdr:col>116</xdr:col>
      <xdr:colOff>152400</xdr:colOff>
      <xdr:row>107</xdr:row>
      <xdr:rowOff>148589</xdr:rowOff>
    </xdr:to>
    <xdr:cxnSp macro="">
      <xdr:nvCxnSpPr>
        <xdr:cNvPr id="825" name="直線コネクタ 824">
          <a:extLst>
            <a:ext uri="{FF2B5EF4-FFF2-40B4-BE49-F238E27FC236}">
              <a16:creationId xmlns:a16="http://schemas.microsoft.com/office/drawing/2014/main" id="{B63CF700-6452-46A8-848A-476B09CF54A8}"/>
            </a:ext>
          </a:extLst>
        </xdr:cNvPr>
        <xdr:cNvCxnSpPr/>
      </xdr:nvCxnSpPr>
      <xdr:spPr>
        <a:xfrm>
          <a:off x="22072600" y="184937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110507</xdr:rowOff>
    </xdr:from>
    <xdr:ext cx="469744" cy="259045"/>
    <xdr:sp macro="" textlink="">
      <xdr:nvSpPr>
        <xdr:cNvPr id="826" name="【庁舎】&#10;一人当たり面積最大値テキスト">
          <a:extLst>
            <a:ext uri="{FF2B5EF4-FFF2-40B4-BE49-F238E27FC236}">
              <a16:creationId xmlns:a16="http://schemas.microsoft.com/office/drawing/2014/main" id="{6F65FC02-B679-4D14-9B6C-24281A315B0F}"/>
            </a:ext>
          </a:extLst>
        </xdr:cNvPr>
        <xdr:cNvSpPr txBox="1"/>
      </xdr:nvSpPr>
      <xdr:spPr>
        <a:xfrm>
          <a:off x="22199600" y="16912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163830</xdr:rowOff>
    </xdr:from>
    <xdr:to>
      <xdr:col>116</xdr:col>
      <xdr:colOff>152400</xdr:colOff>
      <xdr:row>99</xdr:row>
      <xdr:rowOff>163830</xdr:rowOff>
    </xdr:to>
    <xdr:cxnSp macro="">
      <xdr:nvCxnSpPr>
        <xdr:cNvPr id="827" name="直線コネクタ 826">
          <a:extLst>
            <a:ext uri="{FF2B5EF4-FFF2-40B4-BE49-F238E27FC236}">
              <a16:creationId xmlns:a16="http://schemas.microsoft.com/office/drawing/2014/main" id="{9F282DA8-C089-48ED-98A8-2878CBC0E182}"/>
            </a:ext>
          </a:extLst>
        </xdr:cNvPr>
        <xdr:cNvCxnSpPr/>
      </xdr:nvCxnSpPr>
      <xdr:spPr>
        <a:xfrm>
          <a:off x="22072600" y="17137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82566</xdr:rowOff>
    </xdr:from>
    <xdr:ext cx="469744" cy="259045"/>
    <xdr:sp macro="" textlink="">
      <xdr:nvSpPr>
        <xdr:cNvPr id="828" name="【庁舎】&#10;一人当たり面積平均値テキスト">
          <a:extLst>
            <a:ext uri="{FF2B5EF4-FFF2-40B4-BE49-F238E27FC236}">
              <a16:creationId xmlns:a16="http://schemas.microsoft.com/office/drawing/2014/main" id="{554DE7A3-E7B1-47C6-9AD2-C710852E55D5}"/>
            </a:ext>
          </a:extLst>
        </xdr:cNvPr>
        <xdr:cNvSpPr txBox="1"/>
      </xdr:nvSpPr>
      <xdr:spPr>
        <a:xfrm>
          <a:off x="22199600" y="1808481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104139</xdr:rowOff>
    </xdr:from>
    <xdr:to>
      <xdr:col>116</xdr:col>
      <xdr:colOff>114300</xdr:colOff>
      <xdr:row>106</xdr:row>
      <xdr:rowOff>34289</xdr:rowOff>
    </xdr:to>
    <xdr:sp macro="" textlink="">
      <xdr:nvSpPr>
        <xdr:cNvPr id="829" name="フローチャート: 判断 828">
          <a:extLst>
            <a:ext uri="{FF2B5EF4-FFF2-40B4-BE49-F238E27FC236}">
              <a16:creationId xmlns:a16="http://schemas.microsoft.com/office/drawing/2014/main" id="{F1E14876-8AF6-431F-AA5F-FB3C8678090C}"/>
            </a:ext>
          </a:extLst>
        </xdr:cNvPr>
        <xdr:cNvSpPr/>
      </xdr:nvSpPr>
      <xdr:spPr>
        <a:xfrm>
          <a:off x="22110700" y="18106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118111</xdr:rowOff>
    </xdr:from>
    <xdr:to>
      <xdr:col>112</xdr:col>
      <xdr:colOff>38100</xdr:colOff>
      <xdr:row>106</xdr:row>
      <xdr:rowOff>48261</xdr:rowOff>
    </xdr:to>
    <xdr:sp macro="" textlink="">
      <xdr:nvSpPr>
        <xdr:cNvPr id="830" name="フローチャート: 判断 829">
          <a:extLst>
            <a:ext uri="{FF2B5EF4-FFF2-40B4-BE49-F238E27FC236}">
              <a16:creationId xmlns:a16="http://schemas.microsoft.com/office/drawing/2014/main" id="{4ADC5589-037D-42BB-8608-A1E9C98DD847}"/>
            </a:ext>
          </a:extLst>
        </xdr:cNvPr>
        <xdr:cNvSpPr/>
      </xdr:nvSpPr>
      <xdr:spPr>
        <a:xfrm>
          <a:off x="21272500" y="18120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124461</xdr:rowOff>
    </xdr:from>
    <xdr:to>
      <xdr:col>107</xdr:col>
      <xdr:colOff>101600</xdr:colOff>
      <xdr:row>106</xdr:row>
      <xdr:rowOff>54611</xdr:rowOff>
    </xdr:to>
    <xdr:sp macro="" textlink="">
      <xdr:nvSpPr>
        <xdr:cNvPr id="831" name="フローチャート: 判断 830">
          <a:extLst>
            <a:ext uri="{FF2B5EF4-FFF2-40B4-BE49-F238E27FC236}">
              <a16:creationId xmlns:a16="http://schemas.microsoft.com/office/drawing/2014/main" id="{F34D5D8C-838D-4465-A996-6755480193F7}"/>
            </a:ext>
          </a:extLst>
        </xdr:cNvPr>
        <xdr:cNvSpPr/>
      </xdr:nvSpPr>
      <xdr:spPr>
        <a:xfrm>
          <a:off x="20383500" y="181267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142239</xdr:rowOff>
    </xdr:from>
    <xdr:to>
      <xdr:col>102</xdr:col>
      <xdr:colOff>165100</xdr:colOff>
      <xdr:row>106</xdr:row>
      <xdr:rowOff>72389</xdr:rowOff>
    </xdr:to>
    <xdr:sp macro="" textlink="">
      <xdr:nvSpPr>
        <xdr:cNvPr id="832" name="フローチャート: 判断 831">
          <a:extLst>
            <a:ext uri="{FF2B5EF4-FFF2-40B4-BE49-F238E27FC236}">
              <a16:creationId xmlns:a16="http://schemas.microsoft.com/office/drawing/2014/main" id="{1485C074-8158-4BE7-9A1F-4B10B98AD135}"/>
            </a:ext>
          </a:extLst>
        </xdr:cNvPr>
        <xdr:cNvSpPr/>
      </xdr:nvSpPr>
      <xdr:spPr>
        <a:xfrm>
          <a:off x="19494500" y="18144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148589</xdr:rowOff>
    </xdr:from>
    <xdr:to>
      <xdr:col>98</xdr:col>
      <xdr:colOff>38100</xdr:colOff>
      <xdr:row>106</xdr:row>
      <xdr:rowOff>78739</xdr:rowOff>
    </xdr:to>
    <xdr:sp macro="" textlink="">
      <xdr:nvSpPr>
        <xdr:cNvPr id="833" name="フローチャート: 判断 832">
          <a:extLst>
            <a:ext uri="{FF2B5EF4-FFF2-40B4-BE49-F238E27FC236}">
              <a16:creationId xmlns:a16="http://schemas.microsoft.com/office/drawing/2014/main" id="{208E6899-CF30-42A4-8DAF-A5B652CE9BAD}"/>
            </a:ext>
          </a:extLst>
        </xdr:cNvPr>
        <xdr:cNvSpPr/>
      </xdr:nvSpPr>
      <xdr:spPr>
        <a:xfrm>
          <a:off x="18605500" y="18150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4" name="テキスト ボックス 833">
          <a:extLst>
            <a:ext uri="{FF2B5EF4-FFF2-40B4-BE49-F238E27FC236}">
              <a16:creationId xmlns:a16="http://schemas.microsoft.com/office/drawing/2014/main" id="{BB2347FA-FAAA-48C0-BCE5-D52C6C674F17}"/>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5" name="テキスト ボックス 834">
          <a:extLst>
            <a:ext uri="{FF2B5EF4-FFF2-40B4-BE49-F238E27FC236}">
              <a16:creationId xmlns:a16="http://schemas.microsoft.com/office/drawing/2014/main" id="{02D41767-32CC-4507-B8DD-6E4C5F96051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6" name="テキスト ボックス 835">
          <a:extLst>
            <a:ext uri="{FF2B5EF4-FFF2-40B4-BE49-F238E27FC236}">
              <a16:creationId xmlns:a16="http://schemas.microsoft.com/office/drawing/2014/main" id="{1025B334-ED3D-48EC-8FF5-60E3FD7619A2}"/>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7" name="テキスト ボックス 836">
          <a:extLst>
            <a:ext uri="{FF2B5EF4-FFF2-40B4-BE49-F238E27FC236}">
              <a16:creationId xmlns:a16="http://schemas.microsoft.com/office/drawing/2014/main" id="{9AF7F2EE-B2AE-4AE1-87D4-048DA767DE76}"/>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8" name="テキスト ボックス 837">
          <a:extLst>
            <a:ext uri="{FF2B5EF4-FFF2-40B4-BE49-F238E27FC236}">
              <a16:creationId xmlns:a16="http://schemas.microsoft.com/office/drawing/2014/main" id="{75E93CFE-B014-49F9-9209-2F289C51AA45}"/>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1270</xdr:rowOff>
    </xdr:from>
    <xdr:to>
      <xdr:col>116</xdr:col>
      <xdr:colOff>114300</xdr:colOff>
      <xdr:row>105</xdr:row>
      <xdr:rowOff>102870</xdr:rowOff>
    </xdr:to>
    <xdr:sp macro="" textlink="">
      <xdr:nvSpPr>
        <xdr:cNvPr id="839" name="楕円 838">
          <a:extLst>
            <a:ext uri="{FF2B5EF4-FFF2-40B4-BE49-F238E27FC236}">
              <a16:creationId xmlns:a16="http://schemas.microsoft.com/office/drawing/2014/main" id="{26545D8A-1DD9-4FCE-9A96-F409805AB725}"/>
            </a:ext>
          </a:extLst>
        </xdr:cNvPr>
        <xdr:cNvSpPr/>
      </xdr:nvSpPr>
      <xdr:spPr>
        <a:xfrm>
          <a:off x="22110700" y="18003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104</xdr:row>
      <xdr:rowOff>24147</xdr:rowOff>
    </xdr:from>
    <xdr:ext cx="469744" cy="259045"/>
    <xdr:sp macro="" textlink="">
      <xdr:nvSpPr>
        <xdr:cNvPr id="840" name="【庁舎】&#10;一人当たり面積該当値テキスト">
          <a:extLst>
            <a:ext uri="{FF2B5EF4-FFF2-40B4-BE49-F238E27FC236}">
              <a16:creationId xmlns:a16="http://schemas.microsoft.com/office/drawing/2014/main" id="{42BDA85F-B7D7-413D-81AC-40A4A3CF83FD}"/>
            </a:ext>
          </a:extLst>
        </xdr:cNvPr>
        <xdr:cNvSpPr txBox="1"/>
      </xdr:nvSpPr>
      <xdr:spPr>
        <a:xfrm>
          <a:off x="22199600" y="17854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19050</xdr:rowOff>
    </xdr:from>
    <xdr:to>
      <xdr:col>112</xdr:col>
      <xdr:colOff>38100</xdr:colOff>
      <xdr:row>105</xdr:row>
      <xdr:rowOff>120650</xdr:rowOff>
    </xdr:to>
    <xdr:sp macro="" textlink="">
      <xdr:nvSpPr>
        <xdr:cNvPr id="841" name="楕円 840">
          <a:extLst>
            <a:ext uri="{FF2B5EF4-FFF2-40B4-BE49-F238E27FC236}">
              <a16:creationId xmlns:a16="http://schemas.microsoft.com/office/drawing/2014/main" id="{256B17A8-324E-4096-9863-E46A7170799F}"/>
            </a:ext>
          </a:extLst>
        </xdr:cNvPr>
        <xdr:cNvSpPr/>
      </xdr:nvSpPr>
      <xdr:spPr>
        <a:xfrm>
          <a:off x="21272500" y="18021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52070</xdr:rowOff>
    </xdr:from>
    <xdr:to>
      <xdr:col>116</xdr:col>
      <xdr:colOff>63500</xdr:colOff>
      <xdr:row>105</xdr:row>
      <xdr:rowOff>69850</xdr:rowOff>
    </xdr:to>
    <xdr:cxnSp macro="">
      <xdr:nvCxnSpPr>
        <xdr:cNvPr id="842" name="直線コネクタ 841">
          <a:extLst>
            <a:ext uri="{FF2B5EF4-FFF2-40B4-BE49-F238E27FC236}">
              <a16:creationId xmlns:a16="http://schemas.microsoft.com/office/drawing/2014/main" id="{B875B404-6859-4E4F-ADBB-477BAABB5B6B}"/>
            </a:ext>
          </a:extLst>
        </xdr:cNvPr>
        <xdr:cNvCxnSpPr/>
      </xdr:nvCxnSpPr>
      <xdr:spPr>
        <a:xfrm flipV="1">
          <a:off x="21323300" y="18054320"/>
          <a:ext cx="838200" cy="17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36830</xdr:rowOff>
    </xdr:from>
    <xdr:to>
      <xdr:col>107</xdr:col>
      <xdr:colOff>101600</xdr:colOff>
      <xdr:row>105</xdr:row>
      <xdr:rowOff>138430</xdr:rowOff>
    </xdr:to>
    <xdr:sp macro="" textlink="">
      <xdr:nvSpPr>
        <xdr:cNvPr id="843" name="楕円 842">
          <a:extLst>
            <a:ext uri="{FF2B5EF4-FFF2-40B4-BE49-F238E27FC236}">
              <a16:creationId xmlns:a16="http://schemas.microsoft.com/office/drawing/2014/main" id="{5E1F3AB4-D564-4952-BF5A-1C0605E6E006}"/>
            </a:ext>
          </a:extLst>
        </xdr:cNvPr>
        <xdr:cNvSpPr/>
      </xdr:nvSpPr>
      <xdr:spPr>
        <a:xfrm>
          <a:off x="20383500" y="18039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69850</xdr:rowOff>
    </xdr:from>
    <xdr:to>
      <xdr:col>111</xdr:col>
      <xdr:colOff>177800</xdr:colOff>
      <xdr:row>105</xdr:row>
      <xdr:rowOff>87630</xdr:rowOff>
    </xdr:to>
    <xdr:cxnSp macro="">
      <xdr:nvCxnSpPr>
        <xdr:cNvPr id="844" name="直線コネクタ 843">
          <a:extLst>
            <a:ext uri="{FF2B5EF4-FFF2-40B4-BE49-F238E27FC236}">
              <a16:creationId xmlns:a16="http://schemas.microsoft.com/office/drawing/2014/main" id="{3E5EF1F3-FC7B-46C8-A64A-0F430D066A1F}"/>
            </a:ext>
          </a:extLst>
        </xdr:cNvPr>
        <xdr:cNvCxnSpPr/>
      </xdr:nvCxnSpPr>
      <xdr:spPr>
        <a:xfrm flipV="1">
          <a:off x="20434300" y="18072100"/>
          <a:ext cx="889000" cy="17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50800</xdr:rowOff>
    </xdr:from>
    <xdr:to>
      <xdr:col>102</xdr:col>
      <xdr:colOff>165100</xdr:colOff>
      <xdr:row>105</xdr:row>
      <xdr:rowOff>152400</xdr:rowOff>
    </xdr:to>
    <xdr:sp macro="" textlink="">
      <xdr:nvSpPr>
        <xdr:cNvPr id="845" name="楕円 844">
          <a:extLst>
            <a:ext uri="{FF2B5EF4-FFF2-40B4-BE49-F238E27FC236}">
              <a16:creationId xmlns:a16="http://schemas.microsoft.com/office/drawing/2014/main" id="{0DC71800-45CB-4E3D-B280-17777C0554F4}"/>
            </a:ext>
          </a:extLst>
        </xdr:cNvPr>
        <xdr:cNvSpPr/>
      </xdr:nvSpPr>
      <xdr:spPr>
        <a:xfrm>
          <a:off x="19494500" y="18053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87630</xdr:rowOff>
    </xdr:from>
    <xdr:to>
      <xdr:col>107</xdr:col>
      <xdr:colOff>50800</xdr:colOff>
      <xdr:row>105</xdr:row>
      <xdr:rowOff>101600</xdr:rowOff>
    </xdr:to>
    <xdr:cxnSp macro="">
      <xdr:nvCxnSpPr>
        <xdr:cNvPr id="846" name="直線コネクタ 845">
          <a:extLst>
            <a:ext uri="{FF2B5EF4-FFF2-40B4-BE49-F238E27FC236}">
              <a16:creationId xmlns:a16="http://schemas.microsoft.com/office/drawing/2014/main" id="{FF40A607-5880-4E23-989B-82E20D6A9A23}"/>
            </a:ext>
          </a:extLst>
        </xdr:cNvPr>
        <xdr:cNvCxnSpPr/>
      </xdr:nvCxnSpPr>
      <xdr:spPr>
        <a:xfrm flipV="1">
          <a:off x="19545300" y="18089880"/>
          <a:ext cx="889000" cy="13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63500</xdr:rowOff>
    </xdr:from>
    <xdr:to>
      <xdr:col>98</xdr:col>
      <xdr:colOff>38100</xdr:colOff>
      <xdr:row>105</xdr:row>
      <xdr:rowOff>165100</xdr:rowOff>
    </xdr:to>
    <xdr:sp macro="" textlink="">
      <xdr:nvSpPr>
        <xdr:cNvPr id="847" name="楕円 846">
          <a:extLst>
            <a:ext uri="{FF2B5EF4-FFF2-40B4-BE49-F238E27FC236}">
              <a16:creationId xmlns:a16="http://schemas.microsoft.com/office/drawing/2014/main" id="{9A73FA34-AB5B-429F-92E1-02FF6F48A2D0}"/>
            </a:ext>
          </a:extLst>
        </xdr:cNvPr>
        <xdr:cNvSpPr/>
      </xdr:nvSpPr>
      <xdr:spPr>
        <a:xfrm>
          <a:off x="18605500" y="18065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101600</xdr:rowOff>
    </xdr:from>
    <xdr:to>
      <xdr:col>102</xdr:col>
      <xdr:colOff>114300</xdr:colOff>
      <xdr:row>105</xdr:row>
      <xdr:rowOff>114300</xdr:rowOff>
    </xdr:to>
    <xdr:cxnSp macro="">
      <xdr:nvCxnSpPr>
        <xdr:cNvPr id="848" name="直線コネクタ 847">
          <a:extLst>
            <a:ext uri="{FF2B5EF4-FFF2-40B4-BE49-F238E27FC236}">
              <a16:creationId xmlns:a16="http://schemas.microsoft.com/office/drawing/2014/main" id="{02405F49-DF02-46E6-9EEF-D1E71FDDA292}"/>
            </a:ext>
          </a:extLst>
        </xdr:cNvPr>
        <xdr:cNvCxnSpPr/>
      </xdr:nvCxnSpPr>
      <xdr:spPr>
        <a:xfrm flipV="1">
          <a:off x="18656300" y="1810385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39388</xdr:rowOff>
    </xdr:from>
    <xdr:ext cx="469744" cy="259045"/>
    <xdr:sp macro="" textlink="">
      <xdr:nvSpPr>
        <xdr:cNvPr id="849" name="n_1aveValue【庁舎】&#10;一人当たり面積">
          <a:extLst>
            <a:ext uri="{FF2B5EF4-FFF2-40B4-BE49-F238E27FC236}">
              <a16:creationId xmlns:a16="http://schemas.microsoft.com/office/drawing/2014/main" id="{DF1BA5B7-B1A7-4662-BD2D-E2A3B8FCD301}"/>
            </a:ext>
          </a:extLst>
        </xdr:cNvPr>
        <xdr:cNvSpPr txBox="1"/>
      </xdr:nvSpPr>
      <xdr:spPr>
        <a:xfrm>
          <a:off x="21075727" y="18213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45738</xdr:rowOff>
    </xdr:from>
    <xdr:ext cx="469744" cy="259045"/>
    <xdr:sp macro="" textlink="">
      <xdr:nvSpPr>
        <xdr:cNvPr id="850" name="n_2aveValue【庁舎】&#10;一人当たり面積">
          <a:extLst>
            <a:ext uri="{FF2B5EF4-FFF2-40B4-BE49-F238E27FC236}">
              <a16:creationId xmlns:a16="http://schemas.microsoft.com/office/drawing/2014/main" id="{F60B3416-516A-4DC5-B78E-BD22900907BB}"/>
            </a:ext>
          </a:extLst>
        </xdr:cNvPr>
        <xdr:cNvSpPr txBox="1"/>
      </xdr:nvSpPr>
      <xdr:spPr>
        <a:xfrm>
          <a:off x="20199427" y="18219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63516</xdr:rowOff>
    </xdr:from>
    <xdr:ext cx="469744" cy="259045"/>
    <xdr:sp macro="" textlink="">
      <xdr:nvSpPr>
        <xdr:cNvPr id="851" name="n_3aveValue【庁舎】&#10;一人当たり面積">
          <a:extLst>
            <a:ext uri="{FF2B5EF4-FFF2-40B4-BE49-F238E27FC236}">
              <a16:creationId xmlns:a16="http://schemas.microsoft.com/office/drawing/2014/main" id="{F9016831-A5F8-49BA-A82B-1766CE2AB8E7}"/>
            </a:ext>
          </a:extLst>
        </xdr:cNvPr>
        <xdr:cNvSpPr txBox="1"/>
      </xdr:nvSpPr>
      <xdr:spPr>
        <a:xfrm>
          <a:off x="19310427" y="18237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69866</xdr:rowOff>
    </xdr:from>
    <xdr:ext cx="469744" cy="259045"/>
    <xdr:sp macro="" textlink="">
      <xdr:nvSpPr>
        <xdr:cNvPr id="852" name="n_4aveValue【庁舎】&#10;一人当たり面積">
          <a:extLst>
            <a:ext uri="{FF2B5EF4-FFF2-40B4-BE49-F238E27FC236}">
              <a16:creationId xmlns:a16="http://schemas.microsoft.com/office/drawing/2014/main" id="{C30C7B2E-5C46-4927-885B-06296114796B}"/>
            </a:ext>
          </a:extLst>
        </xdr:cNvPr>
        <xdr:cNvSpPr txBox="1"/>
      </xdr:nvSpPr>
      <xdr:spPr>
        <a:xfrm>
          <a:off x="18421427" y="18243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103</xdr:row>
      <xdr:rowOff>137177</xdr:rowOff>
    </xdr:from>
    <xdr:ext cx="469744" cy="259045"/>
    <xdr:sp macro="" textlink="">
      <xdr:nvSpPr>
        <xdr:cNvPr id="853" name="n_1mainValue【庁舎】&#10;一人当たり面積">
          <a:extLst>
            <a:ext uri="{FF2B5EF4-FFF2-40B4-BE49-F238E27FC236}">
              <a16:creationId xmlns:a16="http://schemas.microsoft.com/office/drawing/2014/main" id="{8047F8D5-0B7F-4C44-AEA8-57D5ED920D3D}"/>
            </a:ext>
          </a:extLst>
        </xdr:cNvPr>
        <xdr:cNvSpPr txBox="1"/>
      </xdr:nvSpPr>
      <xdr:spPr>
        <a:xfrm>
          <a:off x="21075727" y="17796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154957</xdr:rowOff>
    </xdr:from>
    <xdr:ext cx="469744" cy="259045"/>
    <xdr:sp macro="" textlink="">
      <xdr:nvSpPr>
        <xdr:cNvPr id="854" name="n_2mainValue【庁舎】&#10;一人当たり面積">
          <a:extLst>
            <a:ext uri="{FF2B5EF4-FFF2-40B4-BE49-F238E27FC236}">
              <a16:creationId xmlns:a16="http://schemas.microsoft.com/office/drawing/2014/main" id="{FF672FCD-557A-469E-BB2D-FD259784C4D1}"/>
            </a:ext>
          </a:extLst>
        </xdr:cNvPr>
        <xdr:cNvSpPr txBox="1"/>
      </xdr:nvSpPr>
      <xdr:spPr>
        <a:xfrm>
          <a:off x="20199427" y="17814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168927</xdr:rowOff>
    </xdr:from>
    <xdr:ext cx="469744" cy="259045"/>
    <xdr:sp macro="" textlink="">
      <xdr:nvSpPr>
        <xdr:cNvPr id="855" name="n_3mainValue【庁舎】&#10;一人当たり面積">
          <a:extLst>
            <a:ext uri="{FF2B5EF4-FFF2-40B4-BE49-F238E27FC236}">
              <a16:creationId xmlns:a16="http://schemas.microsoft.com/office/drawing/2014/main" id="{31EFD8AB-035C-45E1-8F0B-BFEECC3F089F}"/>
            </a:ext>
          </a:extLst>
        </xdr:cNvPr>
        <xdr:cNvSpPr txBox="1"/>
      </xdr:nvSpPr>
      <xdr:spPr>
        <a:xfrm>
          <a:off x="19310427" y="17828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10177</xdr:rowOff>
    </xdr:from>
    <xdr:ext cx="469744" cy="259045"/>
    <xdr:sp macro="" textlink="">
      <xdr:nvSpPr>
        <xdr:cNvPr id="856" name="n_4mainValue【庁舎】&#10;一人当たり面積">
          <a:extLst>
            <a:ext uri="{FF2B5EF4-FFF2-40B4-BE49-F238E27FC236}">
              <a16:creationId xmlns:a16="http://schemas.microsoft.com/office/drawing/2014/main" id="{04FCDEB5-B6D8-4366-B66D-88F9421AAE1D}"/>
            </a:ext>
          </a:extLst>
        </xdr:cNvPr>
        <xdr:cNvSpPr txBox="1"/>
      </xdr:nvSpPr>
      <xdr:spPr>
        <a:xfrm>
          <a:off x="18421427" y="17840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7" name="正方形/長方形 856">
          <a:extLst>
            <a:ext uri="{FF2B5EF4-FFF2-40B4-BE49-F238E27FC236}">
              <a16:creationId xmlns:a16="http://schemas.microsoft.com/office/drawing/2014/main" id="{1AB301D7-8F4E-43B6-B36D-8F842085E6D7}"/>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8" name="正方形/長方形 857">
          <a:extLst>
            <a:ext uri="{FF2B5EF4-FFF2-40B4-BE49-F238E27FC236}">
              <a16:creationId xmlns:a16="http://schemas.microsoft.com/office/drawing/2014/main" id="{84D984E0-79B7-4773-9894-92444FDB79F4}"/>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9" name="テキスト ボックス 858">
          <a:extLst>
            <a:ext uri="{FF2B5EF4-FFF2-40B4-BE49-F238E27FC236}">
              <a16:creationId xmlns:a16="http://schemas.microsoft.com/office/drawing/2014/main" id="{A858B6D1-E18A-44F0-923A-F33002DBE062}"/>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有形固定資産減価償却率については、概ね緩やかな上昇傾向にある。主な要因は、新規の施設整備を控えている反面、平成２７年度に策定した上天草市公共施設等総合管理計画に沿って、老朽化した施設について計画的な整備や長寿命化を図っているためである。</a:t>
          </a:r>
        </a:p>
        <a:p>
          <a:r>
            <a:rPr kumimoji="1" lang="ja-JP" altLang="en-US" sz="1300">
              <a:latin typeface="ＭＳ Ｐゴシック" panose="020B0600070205080204" pitchFamily="50" charset="-128"/>
              <a:ea typeface="ＭＳ Ｐゴシック" panose="020B0600070205080204" pitchFamily="50" charset="-128"/>
            </a:rPr>
            <a:t>　特に、福祉施設や消防施設、庁舎においては、類似団体よりも大きく上回った状態で推移してきており、老朽化が他団体よりも進んでいる可能性が高いといえる状況にある。</a:t>
          </a:r>
        </a:p>
        <a:p>
          <a:r>
            <a:rPr kumimoji="1" lang="ja-JP" altLang="en-US" sz="1300">
              <a:latin typeface="ＭＳ Ｐゴシック" panose="020B0600070205080204" pitchFamily="50" charset="-128"/>
              <a:ea typeface="ＭＳ Ｐゴシック" panose="020B0600070205080204" pitchFamily="50" charset="-128"/>
            </a:rPr>
            <a:t>　また、本市が、大小様々な島で構成されていること及び南北に縦長の地形であることなど地理的要因から、人口に対して消防施設を多く必要とするため、一人当たり面積が類似団体よりも多い状況にある。</a:t>
          </a:r>
        </a:p>
        <a:p>
          <a:r>
            <a:rPr kumimoji="1" lang="ja-JP" altLang="en-US" sz="1300">
              <a:latin typeface="ＭＳ Ｐゴシック" panose="020B0600070205080204" pitchFamily="50" charset="-128"/>
              <a:ea typeface="ＭＳ Ｐゴシック" panose="020B0600070205080204" pitchFamily="50" charset="-128"/>
            </a:rPr>
            <a:t>　なお、一人当たりの指標が概ね増加しているのは、人口減少に起因するものである。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1.25" zeroHeight="1" x14ac:dyDescent="0.15"/>
  <cols>
    <col min="1" max="11" width="2.125" style="168" customWidth="1"/>
    <col min="12" max="12" width="2.25" style="168" customWidth="1"/>
    <col min="13" max="17" width="2.375" style="168" customWidth="1"/>
    <col min="18" max="119" width="2.125" style="168" customWidth="1"/>
    <col min="120" max="16384" width="0" style="168" hidden="1"/>
  </cols>
  <sheetData>
    <row r="1" spans="1:119" ht="33" customHeight="1" x14ac:dyDescent="0.15">
      <c r="B1" s="415" t="s">
        <v>76</v>
      </c>
      <c r="C1" s="415"/>
      <c r="D1" s="415"/>
      <c r="E1" s="415"/>
      <c r="F1" s="415"/>
      <c r="G1" s="415"/>
      <c r="H1" s="415"/>
      <c r="I1" s="415"/>
      <c r="J1" s="415"/>
      <c r="K1" s="415"/>
      <c r="L1" s="415"/>
      <c r="M1" s="415"/>
      <c r="N1" s="415"/>
      <c r="O1" s="415"/>
      <c r="P1" s="415"/>
      <c r="Q1" s="415"/>
      <c r="R1" s="415"/>
      <c r="S1" s="415"/>
      <c r="T1" s="415"/>
      <c r="U1" s="415"/>
      <c r="V1" s="415"/>
      <c r="W1" s="415"/>
      <c r="X1" s="415"/>
      <c r="Y1" s="415"/>
      <c r="Z1" s="415"/>
      <c r="AA1" s="415"/>
      <c r="AB1" s="415"/>
      <c r="AC1" s="415"/>
      <c r="AD1" s="415"/>
      <c r="AE1" s="415"/>
      <c r="AF1" s="415"/>
      <c r="AG1" s="415"/>
      <c r="AH1" s="415"/>
      <c r="AI1" s="415"/>
      <c r="AJ1" s="415"/>
      <c r="AK1" s="415"/>
      <c r="AL1" s="415"/>
      <c r="AM1" s="415"/>
      <c r="AN1" s="415"/>
      <c r="AO1" s="415"/>
      <c r="AP1" s="415"/>
      <c r="AQ1" s="415"/>
      <c r="AR1" s="415"/>
      <c r="AS1" s="415"/>
      <c r="AT1" s="415"/>
      <c r="AU1" s="415"/>
      <c r="AV1" s="415"/>
      <c r="AW1" s="415"/>
      <c r="AX1" s="415"/>
      <c r="AY1" s="415"/>
      <c r="AZ1" s="415"/>
      <c r="BA1" s="415"/>
      <c r="BB1" s="415"/>
      <c r="BC1" s="415"/>
      <c r="BD1" s="415"/>
      <c r="BE1" s="415"/>
      <c r="BF1" s="415"/>
      <c r="BG1" s="415"/>
      <c r="BH1" s="415"/>
      <c r="BI1" s="415"/>
      <c r="BJ1" s="415"/>
      <c r="BK1" s="415"/>
      <c r="BL1" s="415"/>
      <c r="BM1" s="415"/>
      <c r="BN1" s="415"/>
      <c r="BO1" s="415"/>
      <c r="BP1" s="415"/>
      <c r="BQ1" s="415"/>
      <c r="BR1" s="415"/>
      <c r="BS1" s="415"/>
      <c r="BT1" s="415"/>
      <c r="BU1" s="415"/>
      <c r="BV1" s="415"/>
      <c r="BW1" s="415"/>
      <c r="BX1" s="415"/>
      <c r="BY1" s="415"/>
      <c r="BZ1" s="415"/>
      <c r="CA1" s="415"/>
      <c r="CB1" s="415"/>
      <c r="CC1" s="415"/>
      <c r="CD1" s="415"/>
      <c r="CE1" s="415"/>
      <c r="CF1" s="415"/>
      <c r="CG1" s="415"/>
      <c r="CH1" s="415"/>
      <c r="CI1" s="415"/>
      <c r="CJ1" s="415"/>
      <c r="CK1" s="415"/>
      <c r="CL1" s="415"/>
      <c r="CM1" s="415"/>
      <c r="CN1" s="415"/>
      <c r="CO1" s="415"/>
      <c r="CP1" s="415"/>
      <c r="CQ1" s="415"/>
      <c r="CR1" s="415"/>
      <c r="CS1" s="415"/>
      <c r="CT1" s="415"/>
      <c r="CU1" s="415"/>
      <c r="CV1" s="415"/>
      <c r="CW1" s="415"/>
      <c r="CX1" s="415"/>
      <c r="CY1" s="415"/>
      <c r="CZ1" s="415"/>
      <c r="DA1" s="415"/>
      <c r="DB1" s="415"/>
      <c r="DC1" s="415"/>
      <c r="DD1" s="415"/>
      <c r="DE1" s="415"/>
      <c r="DF1" s="415"/>
      <c r="DG1" s="415"/>
      <c r="DH1" s="415"/>
      <c r="DI1" s="415"/>
      <c r="DJ1" s="169"/>
      <c r="DK1" s="169"/>
      <c r="DL1" s="169"/>
      <c r="DM1" s="169"/>
      <c r="DN1" s="169"/>
      <c r="DO1" s="169"/>
    </row>
    <row r="2" spans="1:119" ht="24.75" thickBot="1" x14ac:dyDescent="0.2">
      <c r="B2" s="170" t="s">
        <v>77</v>
      </c>
      <c r="C2" s="170"/>
      <c r="D2" s="171"/>
    </row>
    <row r="3" spans="1:119" ht="18.75" customHeight="1" thickBot="1" x14ac:dyDescent="0.2">
      <c r="A3" s="169"/>
      <c r="B3" s="416" t="s">
        <v>78</v>
      </c>
      <c r="C3" s="417"/>
      <c r="D3" s="417"/>
      <c r="E3" s="418"/>
      <c r="F3" s="418"/>
      <c r="G3" s="418"/>
      <c r="H3" s="418"/>
      <c r="I3" s="418"/>
      <c r="J3" s="418"/>
      <c r="K3" s="418"/>
      <c r="L3" s="418" t="s">
        <v>79</v>
      </c>
      <c r="M3" s="418"/>
      <c r="N3" s="418"/>
      <c r="O3" s="418"/>
      <c r="P3" s="418"/>
      <c r="Q3" s="418"/>
      <c r="R3" s="425"/>
      <c r="S3" s="425"/>
      <c r="T3" s="425"/>
      <c r="U3" s="425"/>
      <c r="V3" s="426"/>
      <c r="W3" s="400" t="s">
        <v>80</v>
      </c>
      <c r="X3" s="401"/>
      <c r="Y3" s="401"/>
      <c r="Z3" s="401"/>
      <c r="AA3" s="401"/>
      <c r="AB3" s="417"/>
      <c r="AC3" s="425" t="s">
        <v>81</v>
      </c>
      <c r="AD3" s="401"/>
      <c r="AE3" s="401"/>
      <c r="AF3" s="401"/>
      <c r="AG3" s="401"/>
      <c r="AH3" s="401"/>
      <c r="AI3" s="401"/>
      <c r="AJ3" s="401"/>
      <c r="AK3" s="401"/>
      <c r="AL3" s="402"/>
      <c r="AM3" s="400" t="s">
        <v>82</v>
      </c>
      <c r="AN3" s="401"/>
      <c r="AO3" s="401"/>
      <c r="AP3" s="401"/>
      <c r="AQ3" s="401"/>
      <c r="AR3" s="401"/>
      <c r="AS3" s="401"/>
      <c r="AT3" s="401"/>
      <c r="AU3" s="401"/>
      <c r="AV3" s="401"/>
      <c r="AW3" s="401"/>
      <c r="AX3" s="402"/>
      <c r="AY3" s="437" t="s">
        <v>1</v>
      </c>
      <c r="AZ3" s="438"/>
      <c r="BA3" s="438"/>
      <c r="BB3" s="438"/>
      <c r="BC3" s="438"/>
      <c r="BD3" s="438"/>
      <c r="BE3" s="438"/>
      <c r="BF3" s="438"/>
      <c r="BG3" s="438"/>
      <c r="BH3" s="438"/>
      <c r="BI3" s="438"/>
      <c r="BJ3" s="438"/>
      <c r="BK3" s="438"/>
      <c r="BL3" s="438"/>
      <c r="BM3" s="439"/>
      <c r="BN3" s="400" t="s">
        <v>83</v>
      </c>
      <c r="BO3" s="401"/>
      <c r="BP3" s="401"/>
      <c r="BQ3" s="401"/>
      <c r="BR3" s="401"/>
      <c r="BS3" s="401"/>
      <c r="BT3" s="401"/>
      <c r="BU3" s="402"/>
      <c r="BV3" s="400" t="s">
        <v>84</v>
      </c>
      <c r="BW3" s="401"/>
      <c r="BX3" s="401"/>
      <c r="BY3" s="401"/>
      <c r="BZ3" s="401"/>
      <c r="CA3" s="401"/>
      <c r="CB3" s="401"/>
      <c r="CC3" s="402"/>
      <c r="CD3" s="437" t="s">
        <v>1</v>
      </c>
      <c r="CE3" s="438"/>
      <c r="CF3" s="438"/>
      <c r="CG3" s="438"/>
      <c r="CH3" s="438"/>
      <c r="CI3" s="438"/>
      <c r="CJ3" s="438"/>
      <c r="CK3" s="438"/>
      <c r="CL3" s="438"/>
      <c r="CM3" s="438"/>
      <c r="CN3" s="438"/>
      <c r="CO3" s="438"/>
      <c r="CP3" s="438"/>
      <c r="CQ3" s="438"/>
      <c r="CR3" s="438"/>
      <c r="CS3" s="439"/>
      <c r="CT3" s="400" t="s">
        <v>85</v>
      </c>
      <c r="CU3" s="401"/>
      <c r="CV3" s="401"/>
      <c r="CW3" s="401"/>
      <c r="CX3" s="401"/>
      <c r="CY3" s="401"/>
      <c r="CZ3" s="401"/>
      <c r="DA3" s="402"/>
      <c r="DB3" s="400" t="s">
        <v>86</v>
      </c>
      <c r="DC3" s="401"/>
      <c r="DD3" s="401"/>
      <c r="DE3" s="401"/>
      <c r="DF3" s="401"/>
      <c r="DG3" s="401"/>
      <c r="DH3" s="401"/>
      <c r="DI3" s="402"/>
    </row>
    <row r="4" spans="1:119" ht="18.75" customHeight="1" x14ac:dyDescent="0.15">
      <c r="A4" s="169"/>
      <c r="B4" s="419"/>
      <c r="C4" s="420"/>
      <c r="D4" s="420"/>
      <c r="E4" s="421"/>
      <c r="F4" s="421"/>
      <c r="G4" s="421"/>
      <c r="H4" s="421"/>
      <c r="I4" s="421"/>
      <c r="J4" s="421"/>
      <c r="K4" s="421"/>
      <c r="L4" s="421"/>
      <c r="M4" s="421"/>
      <c r="N4" s="421"/>
      <c r="O4" s="421"/>
      <c r="P4" s="421"/>
      <c r="Q4" s="421"/>
      <c r="R4" s="427"/>
      <c r="S4" s="427"/>
      <c r="T4" s="427"/>
      <c r="U4" s="427"/>
      <c r="V4" s="428"/>
      <c r="W4" s="431"/>
      <c r="X4" s="432"/>
      <c r="Y4" s="432"/>
      <c r="Z4" s="432"/>
      <c r="AA4" s="432"/>
      <c r="AB4" s="420"/>
      <c r="AC4" s="427"/>
      <c r="AD4" s="432"/>
      <c r="AE4" s="432"/>
      <c r="AF4" s="432"/>
      <c r="AG4" s="432"/>
      <c r="AH4" s="432"/>
      <c r="AI4" s="432"/>
      <c r="AJ4" s="432"/>
      <c r="AK4" s="432"/>
      <c r="AL4" s="435"/>
      <c r="AM4" s="433"/>
      <c r="AN4" s="434"/>
      <c r="AO4" s="434"/>
      <c r="AP4" s="434"/>
      <c r="AQ4" s="434"/>
      <c r="AR4" s="434"/>
      <c r="AS4" s="434"/>
      <c r="AT4" s="434"/>
      <c r="AU4" s="434"/>
      <c r="AV4" s="434"/>
      <c r="AW4" s="434"/>
      <c r="AX4" s="436"/>
      <c r="AY4" s="403" t="s">
        <v>87</v>
      </c>
      <c r="AZ4" s="404"/>
      <c r="BA4" s="404"/>
      <c r="BB4" s="404"/>
      <c r="BC4" s="404"/>
      <c r="BD4" s="404"/>
      <c r="BE4" s="404"/>
      <c r="BF4" s="404"/>
      <c r="BG4" s="404"/>
      <c r="BH4" s="404"/>
      <c r="BI4" s="404"/>
      <c r="BJ4" s="404"/>
      <c r="BK4" s="404"/>
      <c r="BL4" s="404"/>
      <c r="BM4" s="405"/>
      <c r="BN4" s="406">
        <v>23895252</v>
      </c>
      <c r="BO4" s="407"/>
      <c r="BP4" s="407"/>
      <c r="BQ4" s="407"/>
      <c r="BR4" s="407"/>
      <c r="BS4" s="407"/>
      <c r="BT4" s="407"/>
      <c r="BU4" s="408"/>
      <c r="BV4" s="406">
        <v>23592048</v>
      </c>
      <c r="BW4" s="407"/>
      <c r="BX4" s="407"/>
      <c r="BY4" s="407"/>
      <c r="BZ4" s="407"/>
      <c r="CA4" s="407"/>
      <c r="CB4" s="407"/>
      <c r="CC4" s="408"/>
      <c r="CD4" s="409" t="s">
        <v>88</v>
      </c>
      <c r="CE4" s="410"/>
      <c r="CF4" s="410"/>
      <c r="CG4" s="410"/>
      <c r="CH4" s="410"/>
      <c r="CI4" s="410"/>
      <c r="CJ4" s="410"/>
      <c r="CK4" s="410"/>
      <c r="CL4" s="410"/>
      <c r="CM4" s="410"/>
      <c r="CN4" s="410"/>
      <c r="CO4" s="410"/>
      <c r="CP4" s="410"/>
      <c r="CQ4" s="410"/>
      <c r="CR4" s="410"/>
      <c r="CS4" s="411"/>
      <c r="CT4" s="412">
        <v>6.8</v>
      </c>
      <c r="CU4" s="413"/>
      <c r="CV4" s="413"/>
      <c r="CW4" s="413"/>
      <c r="CX4" s="413"/>
      <c r="CY4" s="413"/>
      <c r="CZ4" s="413"/>
      <c r="DA4" s="414"/>
      <c r="DB4" s="412">
        <v>8.4</v>
      </c>
      <c r="DC4" s="413"/>
      <c r="DD4" s="413"/>
      <c r="DE4" s="413"/>
      <c r="DF4" s="413"/>
      <c r="DG4" s="413"/>
      <c r="DH4" s="413"/>
      <c r="DI4" s="414"/>
    </row>
    <row r="5" spans="1:119" ht="18.75" customHeight="1" x14ac:dyDescent="0.15">
      <c r="A5" s="169"/>
      <c r="B5" s="422"/>
      <c r="C5" s="423"/>
      <c r="D5" s="423"/>
      <c r="E5" s="424"/>
      <c r="F5" s="424"/>
      <c r="G5" s="424"/>
      <c r="H5" s="424"/>
      <c r="I5" s="424"/>
      <c r="J5" s="424"/>
      <c r="K5" s="424"/>
      <c r="L5" s="424"/>
      <c r="M5" s="424"/>
      <c r="N5" s="424"/>
      <c r="O5" s="424"/>
      <c r="P5" s="424"/>
      <c r="Q5" s="424"/>
      <c r="R5" s="429"/>
      <c r="S5" s="429"/>
      <c r="T5" s="429"/>
      <c r="U5" s="429"/>
      <c r="V5" s="430"/>
      <c r="W5" s="433"/>
      <c r="X5" s="434"/>
      <c r="Y5" s="434"/>
      <c r="Z5" s="434"/>
      <c r="AA5" s="434"/>
      <c r="AB5" s="423"/>
      <c r="AC5" s="429"/>
      <c r="AD5" s="434"/>
      <c r="AE5" s="434"/>
      <c r="AF5" s="434"/>
      <c r="AG5" s="434"/>
      <c r="AH5" s="434"/>
      <c r="AI5" s="434"/>
      <c r="AJ5" s="434"/>
      <c r="AK5" s="434"/>
      <c r="AL5" s="436"/>
      <c r="AM5" s="472" t="s">
        <v>89</v>
      </c>
      <c r="AN5" s="473"/>
      <c r="AO5" s="473"/>
      <c r="AP5" s="473"/>
      <c r="AQ5" s="473"/>
      <c r="AR5" s="473"/>
      <c r="AS5" s="473"/>
      <c r="AT5" s="474"/>
      <c r="AU5" s="475" t="s">
        <v>90</v>
      </c>
      <c r="AV5" s="476"/>
      <c r="AW5" s="476"/>
      <c r="AX5" s="476"/>
      <c r="AY5" s="477" t="s">
        <v>91</v>
      </c>
      <c r="AZ5" s="478"/>
      <c r="BA5" s="478"/>
      <c r="BB5" s="478"/>
      <c r="BC5" s="478"/>
      <c r="BD5" s="478"/>
      <c r="BE5" s="478"/>
      <c r="BF5" s="478"/>
      <c r="BG5" s="478"/>
      <c r="BH5" s="478"/>
      <c r="BI5" s="478"/>
      <c r="BJ5" s="478"/>
      <c r="BK5" s="478"/>
      <c r="BL5" s="478"/>
      <c r="BM5" s="479"/>
      <c r="BN5" s="443">
        <v>22848673</v>
      </c>
      <c r="BO5" s="444"/>
      <c r="BP5" s="444"/>
      <c r="BQ5" s="444"/>
      <c r="BR5" s="444"/>
      <c r="BS5" s="444"/>
      <c r="BT5" s="444"/>
      <c r="BU5" s="445"/>
      <c r="BV5" s="443">
        <v>22280270</v>
      </c>
      <c r="BW5" s="444"/>
      <c r="BX5" s="444"/>
      <c r="BY5" s="444"/>
      <c r="BZ5" s="444"/>
      <c r="CA5" s="444"/>
      <c r="CB5" s="444"/>
      <c r="CC5" s="445"/>
      <c r="CD5" s="446" t="s">
        <v>92</v>
      </c>
      <c r="CE5" s="447"/>
      <c r="CF5" s="447"/>
      <c r="CG5" s="447"/>
      <c r="CH5" s="447"/>
      <c r="CI5" s="447"/>
      <c r="CJ5" s="447"/>
      <c r="CK5" s="447"/>
      <c r="CL5" s="447"/>
      <c r="CM5" s="447"/>
      <c r="CN5" s="447"/>
      <c r="CO5" s="447"/>
      <c r="CP5" s="447"/>
      <c r="CQ5" s="447"/>
      <c r="CR5" s="447"/>
      <c r="CS5" s="448"/>
      <c r="CT5" s="440">
        <v>95.2</v>
      </c>
      <c r="CU5" s="441"/>
      <c r="CV5" s="441"/>
      <c r="CW5" s="441"/>
      <c r="CX5" s="441"/>
      <c r="CY5" s="441"/>
      <c r="CZ5" s="441"/>
      <c r="DA5" s="442"/>
      <c r="DB5" s="440">
        <v>92.9</v>
      </c>
      <c r="DC5" s="441"/>
      <c r="DD5" s="441"/>
      <c r="DE5" s="441"/>
      <c r="DF5" s="441"/>
      <c r="DG5" s="441"/>
      <c r="DH5" s="441"/>
      <c r="DI5" s="442"/>
    </row>
    <row r="6" spans="1:119" ht="18.75" customHeight="1" x14ac:dyDescent="0.15">
      <c r="A6" s="169"/>
      <c r="B6" s="449" t="s">
        <v>93</v>
      </c>
      <c r="C6" s="450"/>
      <c r="D6" s="450"/>
      <c r="E6" s="451"/>
      <c r="F6" s="451"/>
      <c r="G6" s="451"/>
      <c r="H6" s="451"/>
      <c r="I6" s="451"/>
      <c r="J6" s="451"/>
      <c r="K6" s="451"/>
      <c r="L6" s="451" t="s">
        <v>94</v>
      </c>
      <c r="M6" s="451"/>
      <c r="N6" s="451"/>
      <c r="O6" s="451"/>
      <c r="P6" s="451"/>
      <c r="Q6" s="451"/>
      <c r="R6" s="455"/>
      <c r="S6" s="455"/>
      <c r="T6" s="455"/>
      <c r="U6" s="455"/>
      <c r="V6" s="456"/>
      <c r="W6" s="459" t="s">
        <v>95</v>
      </c>
      <c r="X6" s="460"/>
      <c r="Y6" s="460"/>
      <c r="Z6" s="460"/>
      <c r="AA6" s="460"/>
      <c r="AB6" s="450"/>
      <c r="AC6" s="463" t="s">
        <v>96</v>
      </c>
      <c r="AD6" s="464"/>
      <c r="AE6" s="464"/>
      <c r="AF6" s="464"/>
      <c r="AG6" s="464"/>
      <c r="AH6" s="464"/>
      <c r="AI6" s="464"/>
      <c r="AJ6" s="464"/>
      <c r="AK6" s="464"/>
      <c r="AL6" s="465"/>
      <c r="AM6" s="472" t="s">
        <v>97</v>
      </c>
      <c r="AN6" s="473"/>
      <c r="AO6" s="473"/>
      <c r="AP6" s="473"/>
      <c r="AQ6" s="473"/>
      <c r="AR6" s="473"/>
      <c r="AS6" s="473"/>
      <c r="AT6" s="474"/>
      <c r="AU6" s="475" t="s">
        <v>90</v>
      </c>
      <c r="AV6" s="476"/>
      <c r="AW6" s="476"/>
      <c r="AX6" s="476"/>
      <c r="AY6" s="477" t="s">
        <v>98</v>
      </c>
      <c r="AZ6" s="478"/>
      <c r="BA6" s="478"/>
      <c r="BB6" s="478"/>
      <c r="BC6" s="478"/>
      <c r="BD6" s="478"/>
      <c r="BE6" s="478"/>
      <c r="BF6" s="478"/>
      <c r="BG6" s="478"/>
      <c r="BH6" s="478"/>
      <c r="BI6" s="478"/>
      <c r="BJ6" s="478"/>
      <c r="BK6" s="478"/>
      <c r="BL6" s="478"/>
      <c r="BM6" s="479"/>
      <c r="BN6" s="443">
        <v>1046579</v>
      </c>
      <c r="BO6" s="444"/>
      <c r="BP6" s="444"/>
      <c r="BQ6" s="444"/>
      <c r="BR6" s="444"/>
      <c r="BS6" s="444"/>
      <c r="BT6" s="444"/>
      <c r="BU6" s="445"/>
      <c r="BV6" s="443">
        <v>1311778</v>
      </c>
      <c r="BW6" s="444"/>
      <c r="BX6" s="444"/>
      <c r="BY6" s="444"/>
      <c r="BZ6" s="444"/>
      <c r="CA6" s="444"/>
      <c r="CB6" s="444"/>
      <c r="CC6" s="445"/>
      <c r="CD6" s="446" t="s">
        <v>99</v>
      </c>
      <c r="CE6" s="447"/>
      <c r="CF6" s="447"/>
      <c r="CG6" s="447"/>
      <c r="CH6" s="447"/>
      <c r="CI6" s="447"/>
      <c r="CJ6" s="447"/>
      <c r="CK6" s="447"/>
      <c r="CL6" s="447"/>
      <c r="CM6" s="447"/>
      <c r="CN6" s="447"/>
      <c r="CO6" s="447"/>
      <c r="CP6" s="447"/>
      <c r="CQ6" s="447"/>
      <c r="CR6" s="447"/>
      <c r="CS6" s="448"/>
      <c r="CT6" s="480">
        <v>95.2</v>
      </c>
      <c r="CU6" s="481"/>
      <c r="CV6" s="481"/>
      <c r="CW6" s="481"/>
      <c r="CX6" s="481"/>
      <c r="CY6" s="481"/>
      <c r="CZ6" s="481"/>
      <c r="DA6" s="482"/>
      <c r="DB6" s="480">
        <v>92.9</v>
      </c>
      <c r="DC6" s="481"/>
      <c r="DD6" s="481"/>
      <c r="DE6" s="481"/>
      <c r="DF6" s="481"/>
      <c r="DG6" s="481"/>
      <c r="DH6" s="481"/>
      <c r="DI6" s="482"/>
    </row>
    <row r="7" spans="1:119" ht="18.75" customHeight="1" x14ac:dyDescent="0.15">
      <c r="A7" s="169"/>
      <c r="B7" s="419"/>
      <c r="C7" s="420"/>
      <c r="D7" s="420"/>
      <c r="E7" s="421"/>
      <c r="F7" s="421"/>
      <c r="G7" s="421"/>
      <c r="H7" s="421"/>
      <c r="I7" s="421"/>
      <c r="J7" s="421"/>
      <c r="K7" s="421"/>
      <c r="L7" s="421"/>
      <c r="M7" s="421"/>
      <c r="N7" s="421"/>
      <c r="O7" s="421"/>
      <c r="P7" s="421"/>
      <c r="Q7" s="421"/>
      <c r="R7" s="427"/>
      <c r="S7" s="427"/>
      <c r="T7" s="427"/>
      <c r="U7" s="427"/>
      <c r="V7" s="428"/>
      <c r="W7" s="431"/>
      <c r="X7" s="432"/>
      <c r="Y7" s="432"/>
      <c r="Z7" s="432"/>
      <c r="AA7" s="432"/>
      <c r="AB7" s="420"/>
      <c r="AC7" s="466"/>
      <c r="AD7" s="467"/>
      <c r="AE7" s="467"/>
      <c r="AF7" s="467"/>
      <c r="AG7" s="467"/>
      <c r="AH7" s="467"/>
      <c r="AI7" s="467"/>
      <c r="AJ7" s="467"/>
      <c r="AK7" s="467"/>
      <c r="AL7" s="468"/>
      <c r="AM7" s="472" t="s">
        <v>100</v>
      </c>
      <c r="AN7" s="473"/>
      <c r="AO7" s="473"/>
      <c r="AP7" s="473"/>
      <c r="AQ7" s="473"/>
      <c r="AR7" s="473"/>
      <c r="AS7" s="473"/>
      <c r="AT7" s="474"/>
      <c r="AU7" s="475" t="s">
        <v>90</v>
      </c>
      <c r="AV7" s="476"/>
      <c r="AW7" s="476"/>
      <c r="AX7" s="476"/>
      <c r="AY7" s="477" t="s">
        <v>101</v>
      </c>
      <c r="AZ7" s="478"/>
      <c r="BA7" s="478"/>
      <c r="BB7" s="478"/>
      <c r="BC7" s="478"/>
      <c r="BD7" s="478"/>
      <c r="BE7" s="478"/>
      <c r="BF7" s="478"/>
      <c r="BG7" s="478"/>
      <c r="BH7" s="478"/>
      <c r="BI7" s="478"/>
      <c r="BJ7" s="478"/>
      <c r="BK7" s="478"/>
      <c r="BL7" s="478"/>
      <c r="BM7" s="479"/>
      <c r="BN7" s="443">
        <v>319072</v>
      </c>
      <c r="BO7" s="444"/>
      <c r="BP7" s="444"/>
      <c r="BQ7" s="444"/>
      <c r="BR7" s="444"/>
      <c r="BS7" s="444"/>
      <c r="BT7" s="444"/>
      <c r="BU7" s="445"/>
      <c r="BV7" s="443">
        <v>422903</v>
      </c>
      <c r="BW7" s="444"/>
      <c r="BX7" s="444"/>
      <c r="BY7" s="444"/>
      <c r="BZ7" s="444"/>
      <c r="CA7" s="444"/>
      <c r="CB7" s="444"/>
      <c r="CC7" s="445"/>
      <c r="CD7" s="446" t="s">
        <v>102</v>
      </c>
      <c r="CE7" s="447"/>
      <c r="CF7" s="447"/>
      <c r="CG7" s="447"/>
      <c r="CH7" s="447"/>
      <c r="CI7" s="447"/>
      <c r="CJ7" s="447"/>
      <c r="CK7" s="447"/>
      <c r="CL7" s="447"/>
      <c r="CM7" s="447"/>
      <c r="CN7" s="447"/>
      <c r="CO7" s="447"/>
      <c r="CP7" s="447"/>
      <c r="CQ7" s="447"/>
      <c r="CR7" s="447"/>
      <c r="CS7" s="448"/>
      <c r="CT7" s="443">
        <v>10655278</v>
      </c>
      <c r="CU7" s="444"/>
      <c r="CV7" s="444"/>
      <c r="CW7" s="444"/>
      <c r="CX7" s="444"/>
      <c r="CY7" s="444"/>
      <c r="CZ7" s="444"/>
      <c r="DA7" s="445"/>
      <c r="DB7" s="443">
        <v>10572796</v>
      </c>
      <c r="DC7" s="444"/>
      <c r="DD7" s="444"/>
      <c r="DE7" s="444"/>
      <c r="DF7" s="444"/>
      <c r="DG7" s="444"/>
      <c r="DH7" s="444"/>
      <c r="DI7" s="445"/>
    </row>
    <row r="8" spans="1:119" ht="18.75" customHeight="1" thickBot="1" x14ac:dyDescent="0.2">
      <c r="A8" s="169"/>
      <c r="B8" s="452"/>
      <c r="C8" s="453"/>
      <c r="D8" s="453"/>
      <c r="E8" s="454"/>
      <c r="F8" s="454"/>
      <c r="G8" s="454"/>
      <c r="H8" s="454"/>
      <c r="I8" s="454"/>
      <c r="J8" s="454"/>
      <c r="K8" s="454"/>
      <c r="L8" s="454"/>
      <c r="M8" s="454"/>
      <c r="N8" s="454"/>
      <c r="O8" s="454"/>
      <c r="P8" s="454"/>
      <c r="Q8" s="454"/>
      <c r="R8" s="457"/>
      <c r="S8" s="457"/>
      <c r="T8" s="457"/>
      <c r="U8" s="457"/>
      <c r="V8" s="458"/>
      <c r="W8" s="461"/>
      <c r="X8" s="462"/>
      <c r="Y8" s="462"/>
      <c r="Z8" s="462"/>
      <c r="AA8" s="462"/>
      <c r="AB8" s="453"/>
      <c r="AC8" s="469"/>
      <c r="AD8" s="470"/>
      <c r="AE8" s="470"/>
      <c r="AF8" s="470"/>
      <c r="AG8" s="470"/>
      <c r="AH8" s="470"/>
      <c r="AI8" s="470"/>
      <c r="AJ8" s="470"/>
      <c r="AK8" s="470"/>
      <c r="AL8" s="471"/>
      <c r="AM8" s="472" t="s">
        <v>103</v>
      </c>
      <c r="AN8" s="473"/>
      <c r="AO8" s="473"/>
      <c r="AP8" s="473"/>
      <c r="AQ8" s="473"/>
      <c r="AR8" s="473"/>
      <c r="AS8" s="473"/>
      <c r="AT8" s="474"/>
      <c r="AU8" s="475" t="s">
        <v>90</v>
      </c>
      <c r="AV8" s="476"/>
      <c r="AW8" s="476"/>
      <c r="AX8" s="476"/>
      <c r="AY8" s="477" t="s">
        <v>104</v>
      </c>
      <c r="AZ8" s="478"/>
      <c r="BA8" s="478"/>
      <c r="BB8" s="478"/>
      <c r="BC8" s="478"/>
      <c r="BD8" s="478"/>
      <c r="BE8" s="478"/>
      <c r="BF8" s="478"/>
      <c r="BG8" s="478"/>
      <c r="BH8" s="478"/>
      <c r="BI8" s="478"/>
      <c r="BJ8" s="478"/>
      <c r="BK8" s="478"/>
      <c r="BL8" s="478"/>
      <c r="BM8" s="479"/>
      <c r="BN8" s="443">
        <v>727507</v>
      </c>
      <c r="BO8" s="444"/>
      <c r="BP8" s="444"/>
      <c r="BQ8" s="444"/>
      <c r="BR8" s="444"/>
      <c r="BS8" s="444"/>
      <c r="BT8" s="444"/>
      <c r="BU8" s="445"/>
      <c r="BV8" s="443">
        <v>888875</v>
      </c>
      <c r="BW8" s="444"/>
      <c r="BX8" s="444"/>
      <c r="BY8" s="444"/>
      <c r="BZ8" s="444"/>
      <c r="CA8" s="444"/>
      <c r="CB8" s="444"/>
      <c r="CC8" s="445"/>
      <c r="CD8" s="446" t="s">
        <v>105</v>
      </c>
      <c r="CE8" s="447"/>
      <c r="CF8" s="447"/>
      <c r="CG8" s="447"/>
      <c r="CH8" s="447"/>
      <c r="CI8" s="447"/>
      <c r="CJ8" s="447"/>
      <c r="CK8" s="447"/>
      <c r="CL8" s="447"/>
      <c r="CM8" s="447"/>
      <c r="CN8" s="447"/>
      <c r="CO8" s="447"/>
      <c r="CP8" s="447"/>
      <c r="CQ8" s="447"/>
      <c r="CR8" s="447"/>
      <c r="CS8" s="448"/>
      <c r="CT8" s="483">
        <v>0.26</v>
      </c>
      <c r="CU8" s="484"/>
      <c r="CV8" s="484"/>
      <c r="CW8" s="484"/>
      <c r="CX8" s="484"/>
      <c r="CY8" s="484"/>
      <c r="CZ8" s="484"/>
      <c r="DA8" s="485"/>
      <c r="DB8" s="483">
        <v>0.25</v>
      </c>
      <c r="DC8" s="484"/>
      <c r="DD8" s="484"/>
      <c r="DE8" s="484"/>
      <c r="DF8" s="484"/>
      <c r="DG8" s="484"/>
      <c r="DH8" s="484"/>
      <c r="DI8" s="485"/>
    </row>
    <row r="9" spans="1:119" ht="18.75" customHeight="1" thickBot="1" x14ac:dyDescent="0.2">
      <c r="A9" s="169"/>
      <c r="B9" s="437" t="s">
        <v>106</v>
      </c>
      <c r="C9" s="438"/>
      <c r="D9" s="438"/>
      <c r="E9" s="438"/>
      <c r="F9" s="438"/>
      <c r="G9" s="438"/>
      <c r="H9" s="438"/>
      <c r="I9" s="438"/>
      <c r="J9" s="438"/>
      <c r="K9" s="486"/>
      <c r="L9" s="487" t="s">
        <v>107</v>
      </c>
      <c r="M9" s="488"/>
      <c r="N9" s="488"/>
      <c r="O9" s="488"/>
      <c r="P9" s="488"/>
      <c r="Q9" s="489"/>
      <c r="R9" s="490">
        <v>24563</v>
      </c>
      <c r="S9" s="491"/>
      <c r="T9" s="491"/>
      <c r="U9" s="491"/>
      <c r="V9" s="492"/>
      <c r="W9" s="400" t="s">
        <v>108</v>
      </c>
      <c r="X9" s="401"/>
      <c r="Y9" s="401"/>
      <c r="Z9" s="401"/>
      <c r="AA9" s="401"/>
      <c r="AB9" s="401"/>
      <c r="AC9" s="401"/>
      <c r="AD9" s="401"/>
      <c r="AE9" s="401"/>
      <c r="AF9" s="401"/>
      <c r="AG9" s="401"/>
      <c r="AH9" s="401"/>
      <c r="AI9" s="401"/>
      <c r="AJ9" s="401"/>
      <c r="AK9" s="401"/>
      <c r="AL9" s="402"/>
      <c r="AM9" s="472" t="s">
        <v>109</v>
      </c>
      <c r="AN9" s="473"/>
      <c r="AO9" s="473"/>
      <c r="AP9" s="473"/>
      <c r="AQ9" s="473"/>
      <c r="AR9" s="473"/>
      <c r="AS9" s="473"/>
      <c r="AT9" s="474"/>
      <c r="AU9" s="475" t="s">
        <v>90</v>
      </c>
      <c r="AV9" s="476"/>
      <c r="AW9" s="476"/>
      <c r="AX9" s="476"/>
      <c r="AY9" s="477" t="s">
        <v>110</v>
      </c>
      <c r="AZ9" s="478"/>
      <c r="BA9" s="478"/>
      <c r="BB9" s="478"/>
      <c r="BC9" s="478"/>
      <c r="BD9" s="478"/>
      <c r="BE9" s="478"/>
      <c r="BF9" s="478"/>
      <c r="BG9" s="478"/>
      <c r="BH9" s="478"/>
      <c r="BI9" s="478"/>
      <c r="BJ9" s="478"/>
      <c r="BK9" s="478"/>
      <c r="BL9" s="478"/>
      <c r="BM9" s="479"/>
      <c r="BN9" s="443">
        <v>-161368</v>
      </c>
      <c r="BO9" s="444"/>
      <c r="BP9" s="444"/>
      <c r="BQ9" s="444"/>
      <c r="BR9" s="444"/>
      <c r="BS9" s="444"/>
      <c r="BT9" s="444"/>
      <c r="BU9" s="445"/>
      <c r="BV9" s="443">
        <v>-125624</v>
      </c>
      <c r="BW9" s="444"/>
      <c r="BX9" s="444"/>
      <c r="BY9" s="444"/>
      <c r="BZ9" s="444"/>
      <c r="CA9" s="444"/>
      <c r="CB9" s="444"/>
      <c r="CC9" s="445"/>
      <c r="CD9" s="446" t="s">
        <v>111</v>
      </c>
      <c r="CE9" s="447"/>
      <c r="CF9" s="447"/>
      <c r="CG9" s="447"/>
      <c r="CH9" s="447"/>
      <c r="CI9" s="447"/>
      <c r="CJ9" s="447"/>
      <c r="CK9" s="447"/>
      <c r="CL9" s="447"/>
      <c r="CM9" s="447"/>
      <c r="CN9" s="447"/>
      <c r="CO9" s="447"/>
      <c r="CP9" s="447"/>
      <c r="CQ9" s="447"/>
      <c r="CR9" s="447"/>
      <c r="CS9" s="448"/>
      <c r="CT9" s="440">
        <v>16.3</v>
      </c>
      <c r="CU9" s="441"/>
      <c r="CV9" s="441"/>
      <c r="CW9" s="441"/>
      <c r="CX9" s="441"/>
      <c r="CY9" s="441"/>
      <c r="CZ9" s="441"/>
      <c r="DA9" s="442"/>
      <c r="DB9" s="440">
        <v>16.8</v>
      </c>
      <c r="DC9" s="441"/>
      <c r="DD9" s="441"/>
      <c r="DE9" s="441"/>
      <c r="DF9" s="441"/>
      <c r="DG9" s="441"/>
      <c r="DH9" s="441"/>
      <c r="DI9" s="442"/>
    </row>
    <row r="10" spans="1:119" ht="18.75" customHeight="1" thickBot="1" x14ac:dyDescent="0.2">
      <c r="A10" s="169"/>
      <c r="B10" s="437"/>
      <c r="C10" s="438"/>
      <c r="D10" s="438"/>
      <c r="E10" s="438"/>
      <c r="F10" s="438"/>
      <c r="G10" s="438"/>
      <c r="H10" s="438"/>
      <c r="I10" s="438"/>
      <c r="J10" s="438"/>
      <c r="K10" s="486"/>
      <c r="L10" s="493" t="s">
        <v>112</v>
      </c>
      <c r="M10" s="473"/>
      <c r="N10" s="473"/>
      <c r="O10" s="473"/>
      <c r="P10" s="473"/>
      <c r="Q10" s="474"/>
      <c r="R10" s="494">
        <v>27006</v>
      </c>
      <c r="S10" s="495"/>
      <c r="T10" s="495"/>
      <c r="U10" s="495"/>
      <c r="V10" s="496"/>
      <c r="W10" s="431"/>
      <c r="X10" s="432"/>
      <c r="Y10" s="432"/>
      <c r="Z10" s="432"/>
      <c r="AA10" s="432"/>
      <c r="AB10" s="432"/>
      <c r="AC10" s="432"/>
      <c r="AD10" s="432"/>
      <c r="AE10" s="432"/>
      <c r="AF10" s="432"/>
      <c r="AG10" s="432"/>
      <c r="AH10" s="432"/>
      <c r="AI10" s="432"/>
      <c r="AJ10" s="432"/>
      <c r="AK10" s="432"/>
      <c r="AL10" s="435"/>
      <c r="AM10" s="472" t="s">
        <v>113</v>
      </c>
      <c r="AN10" s="473"/>
      <c r="AO10" s="473"/>
      <c r="AP10" s="473"/>
      <c r="AQ10" s="473"/>
      <c r="AR10" s="473"/>
      <c r="AS10" s="473"/>
      <c r="AT10" s="474"/>
      <c r="AU10" s="475" t="s">
        <v>114</v>
      </c>
      <c r="AV10" s="476"/>
      <c r="AW10" s="476"/>
      <c r="AX10" s="476"/>
      <c r="AY10" s="477" t="s">
        <v>115</v>
      </c>
      <c r="AZ10" s="478"/>
      <c r="BA10" s="478"/>
      <c r="BB10" s="478"/>
      <c r="BC10" s="478"/>
      <c r="BD10" s="478"/>
      <c r="BE10" s="478"/>
      <c r="BF10" s="478"/>
      <c r="BG10" s="478"/>
      <c r="BH10" s="478"/>
      <c r="BI10" s="478"/>
      <c r="BJ10" s="478"/>
      <c r="BK10" s="478"/>
      <c r="BL10" s="478"/>
      <c r="BM10" s="479"/>
      <c r="BN10" s="443">
        <v>444358</v>
      </c>
      <c r="BO10" s="444"/>
      <c r="BP10" s="444"/>
      <c r="BQ10" s="444"/>
      <c r="BR10" s="444"/>
      <c r="BS10" s="444"/>
      <c r="BT10" s="444"/>
      <c r="BU10" s="445"/>
      <c r="BV10" s="443">
        <v>511765</v>
      </c>
      <c r="BW10" s="444"/>
      <c r="BX10" s="444"/>
      <c r="BY10" s="444"/>
      <c r="BZ10" s="444"/>
      <c r="CA10" s="444"/>
      <c r="CB10" s="444"/>
      <c r="CC10" s="445"/>
      <c r="CD10" s="172" t="s">
        <v>116</v>
      </c>
      <c r="CE10" s="173"/>
      <c r="CF10" s="173"/>
      <c r="CG10" s="173"/>
      <c r="CH10" s="173"/>
      <c r="CI10" s="173"/>
      <c r="CJ10" s="173"/>
      <c r="CK10" s="173"/>
      <c r="CL10" s="173"/>
      <c r="CM10" s="173"/>
      <c r="CN10" s="173"/>
      <c r="CO10" s="173"/>
      <c r="CP10" s="173"/>
      <c r="CQ10" s="173"/>
      <c r="CR10" s="173"/>
      <c r="CS10" s="174"/>
      <c r="CT10" s="175"/>
      <c r="CU10" s="176"/>
      <c r="CV10" s="176"/>
      <c r="CW10" s="176"/>
      <c r="CX10" s="176"/>
      <c r="CY10" s="176"/>
      <c r="CZ10" s="176"/>
      <c r="DA10" s="177"/>
      <c r="DB10" s="175"/>
      <c r="DC10" s="176"/>
      <c r="DD10" s="176"/>
      <c r="DE10" s="176"/>
      <c r="DF10" s="176"/>
      <c r="DG10" s="176"/>
      <c r="DH10" s="176"/>
      <c r="DI10" s="177"/>
    </row>
    <row r="11" spans="1:119" ht="18.75" customHeight="1" thickBot="1" x14ac:dyDescent="0.2">
      <c r="A11" s="169"/>
      <c r="B11" s="437"/>
      <c r="C11" s="438"/>
      <c r="D11" s="438"/>
      <c r="E11" s="438"/>
      <c r="F11" s="438"/>
      <c r="G11" s="438"/>
      <c r="H11" s="438"/>
      <c r="I11" s="438"/>
      <c r="J11" s="438"/>
      <c r="K11" s="486"/>
      <c r="L11" s="497" t="s">
        <v>117</v>
      </c>
      <c r="M11" s="498"/>
      <c r="N11" s="498"/>
      <c r="O11" s="498"/>
      <c r="P11" s="498"/>
      <c r="Q11" s="499"/>
      <c r="R11" s="500" t="s">
        <v>118</v>
      </c>
      <c r="S11" s="501"/>
      <c r="T11" s="501"/>
      <c r="U11" s="501"/>
      <c r="V11" s="502"/>
      <c r="W11" s="431"/>
      <c r="X11" s="432"/>
      <c r="Y11" s="432"/>
      <c r="Z11" s="432"/>
      <c r="AA11" s="432"/>
      <c r="AB11" s="432"/>
      <c r="AC11" s="432"/>
      <c r="AD11" s="432"/>
      <c r="AE11" s="432"/>
      <c r="AF11" s="432"/>
      <c r="AG11" s="432"/>
      <c r="AH11" s="432"/>
      <c r="AI11" s="432"/>
      <c r="AJ11" s="432"/>
      <c r="AK11" s="432"/>
      <c r="AL11" s="435"/>
      <c r="AM11" s="472" t="s">
        <v>119</v>
      </c>
      <c r="AN11" s="473"/>
      <c r="AO11" s="473"/>
      <c r="AP11" s="473"/>
      <c r="AQ11" s="473"/>
      <c r="AR11" s="473"/>
      <c r="AS11" s="473"/>
      <c r="AT11" s="474"/>
      <c r="AU11" s="475" t="s">
        <v>114</v>
      </c>
      <c r="AV11" s="476"/>
      <c r="AW11" s="476"/>
      <c r="AX11" s="476"/>
      <c r="AY11" s="477" t="s">
        <v>120</v>
      </c>
      <c r="AZ11" s="478"/>
      <c r="BA11" s="478"/>
      <c r="BB11" s="478"/>
      <c r="BC11" s="478"/>
      <c r="BD11" s="478"/>
      <c r="BE11" s="478"/>
      <c r="BF11" s="478"/>
      <c r="BG11" s="478"/>
      <c r="BH11" s="478"/>
      <c r="BI11" s="478"/>
      <c r="BJ11" s="478"/>
      <c r="BK11" s="478"/>
      <c r="BL11" s="478"/>
      <c r="BM11" s="479"/>
      <c r="BN11" s="443">
        <v>0</v>
      </c>
      <c r="BO11" s="444"/>
      <c r="BP11" s="444"/>
      <c r="BQ11" s="444"/>
      <c r="BR11" s="444"/>
      <c r="BS11" s="444"/>
      <c r="BT11" s="444"/>
      <c r="BU11" s="445"/>
      <c r="BV11" s="443">
        <v>0</v>
      </c>
      <c r="BW11" s="444"/>
      <c r="BX11" s="444"/>
      <c r="BY11" s="444"/>
      <c r="BZ11" s="444"/>
      <c r="CA11" s="444"/>
      <c r="CB11" s="444"/>
      <c r="CC11" s="445"/>
      <c r="CD11" s="446" t="s">
        <v>121</v>
      </c>
      <c r="CE11" s="447"/>
      <c r="CF11" s="447"/>
      <c r="CG11" s="447"/>
      <c r="CH11" s="447"/>
      <c r="CI11" s="447"/>
      <c r="CJ11" s="447"/>
      <c r="CK11" s="447"/>
      <c r="CL11" s="447"/>
      <c r="CM11" s="447"/>
      <c r="CN11" s="447"/>
      <c r="CO11" s="447"/>
      <c r="CP11" s="447"/>
      <c r="CQ11" s="447"/>
      <c r="CR11" s="447"/>
      <c r="CS11" s="448"/>
      <c r="CT11" s="483" t="s">
        <v>122</v>
      </c>
      <c r="CU11" s="484"/>
      <c r="CV11" s="484"/>
      <c r="CW11" s="484"/>
      <c r="CX11" s="484"/>
      <c r="CY11" s="484"/>
      <c r="CZ11" s="484"/>
      <c r="DA11" s="485"/>
      <c r="DB11" s="483" t="s">
        <v>122</v>
      </c>
      <c r="DC11" s="484"/>
      <c r="DD11" s="484"/>
      <c r="DE11" s="484"/>
      <c r="DF11" s="484"/>
      <c r="DG11" s="484"/>
      <c r="DH11" s="484"/>
      <c r="DI11" s="485"/>
    </row>
    <row r="12" spans="1:119" ht="18.75" customHeight="1" x14ac:dyDescent="0.15">
      <c r="A12" s="169"/>
      <c r="B12" s="503" t="s">
        <v>123</v>
      </c>
      <c r="C12" s="504"/>
      <c r="D12" s="504"/>
      <c r="E12" s="504"/>
      <c r="F12" s="504"/>
      <c r="G12" s="504"/>
      <c r="H12" s="504"/>
      <c r="I12" s="504"/>
      <c r="J12" s="504"/>
      <c r="K12" s="505"/>
      <c r="L12" s="512" t="s">
        <v>124</v>
      </c>
      <c r="M12" s="513"/>
      <c r="N12" s="513"/>
      <c r="O12" s="513"/>
      <c r="P12" s="513"/>
      <c r="Q12" s="514"/>
      <c r="R12" s="515">
        <v>23592</v>
      </c>
      <c r="S12" s="516"/>
      <c r="T12" s="516"/>
      <c r="U12" s="516"/>
      <c r="V12" s="517"/>
      <c r="W12" s="518" t="s">
        <v>1</v>
      </c>
      <c r="X12" s="476"/>
      <c r="Y12" s="476"/>
      <c r="Z12" s="476"/>
      <c r="AA12" s="476"/>
      <c r="AB12" s="519"/>
      <c r="AC12" s="520" t="s">
        <v>125</v>
      </c>
      <c r="AD12" s="521"/>
      <c r="AE12" s="521"/>
      <c r="AF12" s="521"/>
      <c r="AG12" s="522"/>
      <c r="AH12" s="520" t="s">
        <v>126</v>
      </c>
      <c r="AI12" s="521"/>
      <c r="AJ12" s="521"/>
      <c r="AK12" s="521"/>
      <c r="AL12" s="523"/>
      <c r="AM12" s="472" t="s">
        <v>127</v>
      </c>
      <c r="AN12" s="473"/>
      <c r="AO12" s="473"/>
      <c r="AP12" s="473"/>
      <c r="AQ12" s="473"/>
      <c r="AR12" s="473"/>
      <c r="AS12" s="473"/>
      <c r="AT12" s="474"/>
      <c r="AU12" s="475" t="s">
        <v>90</v>
      </c>
      <c r="AV12" s="476"/>
      <c r="AW12" s="476"/>
      <c r="AX12" s="476"/>
      <c r="AY12" s="477" t="s">
        <v>128</v>
      </c>
      <c r="AZ12" s="478"/>
      <c r="BA12" s="478"/>
      <c r="BB12" s="478"/>
      <c r="BC12" s="478"/>
      <c r="BD12" s="478"/>
      <c r="BE12" s="478"/>
      <c r="BF12" s="478"/>
      <c r="BG12" s="478"/>
      <c r="BH12" s="478"/>
      <c r="BI12" s="478"/>
      <c r="BJ12" s="478"/>
      <c r="BK12" s="478"/>
      <c r="BL12" s="478"/>
      <c r="BM12" s="479"/>
      <c r="BN12" s="443">
        <v>440608</v>
      </c>
      <c r="BO12" s="444"/>
      <c r="BP12" s="444"/>
      <c r="BQ12" s="444"/>
      <c r="BR12" s="444"/>
      <c r="BS12" s="444"/>
      <c r="BT12" s="444"/>
      <c r="BU12" s="445"/>
      <c r="BV12" s="443">
        <v>420000</v>
      </c>
      <c r="BW12" s="444"/>
      <c r="BX12" s="444"/>
      <c r="BY12" s="444"/>
      <c r="BZ12" s="444"/>
      <c r="CA12" s="444"/>
      <c r="CB12" s="444"/>
      <c r="CC12" s="445"/>
      <c r="CD12" s="446" t="s">
        <v>129</v>
      </c>
      <c r="CE12" s="447"/>
      <c r="CF12" s="447"/>
      <c r="CG12" s="447"/>
      <c r="CH12" s="447"/>
      <c r="CI12" s="447"/>
      <c r="CJ12" s="447"/>
      <c r="CK12" s="447"/>
      <c r="CL12" s="447"/>
      <c r="CM12" s="447"/>
      <c r="CN12" s="447"/>
      <c r="CO12" s="447"/>
      <c r="CP12" s="447"/>
      <c r="CQ12" s="447"/>
      <c r="CR12" s="447"/>
      <c r="CS12" s="448"/>
      <c r="CT12" s="483" t="s">
        <v>122</v>
      </c>
      <c r="CU12" s="484"/>
      <c r="CV12" s="484"/>
      <c r="CW12" s="484"/>
      <c r="CX12" s="484"/>
      <c r="CY12" s="484"/>
      <c r="CZ12" s="484"/>
      <c r="DA12" s="485"/>
      <c r="DB12" s="483" t="s">
        <v>122</v>
      </c>
      <c r="DC12" s="484"/>
      <c r="DD12" s="484"/>
      <c r="DE12" s="484"/>
      <c r="DF12" s="484"/>
      <c r="DG12" s="484"/>
      <c r="DH12" s="484"/>
      <c r="DI12" s="485"/>
    </row>
    <row r="13" spans="1:119" ht="18.75" customHeight="1" x14ac:dyDescent="0.15">
      <c r="A13" s="169"/>
      <c r="B13" s="506"/>
      <c r="C13" s="507"/>
      <c r="D13" s="507"/>
      <c r="E13" s="507"/>
      <c r="F13" s="507"/>
      <c r="G13" s="507"/>
      <c r="H13" s="507"/>
      <c r="I13" s="507"/>
      <c r="J13" s="507"/>
      <c r="K13" s="508"/>
      <c r="L13" s="178"/>
      <c r="M13" s="534" t="s">
        <v>130</v>
      </c>
      <c r="N13" s="535"/>
      <c r="O13" s="535"/>
      <c r="P13" s="535"/>
      <c r="Q13" s="536"/>
      <c r="R13" s="527">
        <v>23406</v>
      </c>
      <c r="S13" s="528"/>
      <c r="T13" s="528"/>
      <c r="U13" s="528"/>
      <c r="V13" s="529"/>
      <c r="W13" s="459" t="s">
        <v>131</v>
      </c>
      <c r="X13" s="460"/>
      <c r="Y13" s="460"/>
      <c r="Z13" s="460"/>
      <c r="AA13" s="460"/>
      <c r="AB13" s="450"/>
      <c r="AC13" s="494">
        <v>1340</v>
      </c>
      <c r="AD13" s="495"/>
      <c r="AE13" s="495"/>
      <c r="AF13" s="495"/>
      <c r="AG13" s="537"/>
      <c r="AH13" s="494">
        <v>1558</v>
      </c>
      <c r="AI13" s="495"/>
      <c r="AJ13" s="495"/>
      <c r="AK13" s="495"/>
      <c r="AL13" s="496"/>
      <c r="AM13" s="472" t="s">
        <v>132</v>
      </c>
      <c r="AN13" s="473"/>
      <c r="AO13" s="473"/>
      <c r="AP13" s="473"/>
      <c r="AQ13" s="473"/>
      <c r="AR13" s="473"/>
      <c r="AS13" s="473"/>
      <c r="AT13" s="474"/>
      <c r="AU13" s="475" t="s">
        <v>114</v>
      </c>
      <c r="AV13" s="476"/>
      <c r="AW13" s="476"/>
      <c r="AX13" s="476"/>
      <c r="AY13" s="477" t="s">
        <v>133</v>
      </c>
      <c r="AZ13" s="478"/>
      <c r="BA13" s="478"/>
      <c r="BB13" s="478"/>
      <c r="BC13" s="478"/>
      <c r="BD13" s="478"/>
      <c r="BE13" s="478"/>
      <c r="BF13" s="478"/>
      <c r="BG13" s="478"/>
      <c r="BH13" s="478"/>
      <c r="BI13" s="478"/>
      <c r="BJ13" s="478"/>
      <c r="BK13" s="478"/>
      <c r="BL13" s="478"/>
      <c r="BM13" s="479"/>
      <c r="BN13" s="443">
        <v>-157618</v>
      </c>
      <c r="BO13" s="444"/>
      <c r="BP13" s="444"/>
      <c r="BQ13" s="444"/>
      <c r="BR13" s="444"/>
      <c r="BS13" s="444"/>
      <c r="BT13" s="444"/>
      <c r="BU13" s="445"/>
      <c r="BV13" s="443">
        <v>-33859</v>
      </c>
      <c r="BW13" s="444"/>
      <c r="BX13" s="444"/>
      <c r="BY13" s="444"/>
      <c r="BZ13" s="444"/>
      <c r="CA13" s="444"/>
      <c r="CB13" s="444"/>
      <c r="CC13" s="445"/>
      <c r="CD13" s="446" t="s">
        <v>134</v>
      </c>
      <c r="CE13" s="447"/>
      <c r="CF13" s="447"/>
      <c r="CG13" s="447"/>
      <c r="CH13" s="447"/>
      <c r="CI13" s="447"/>
      <c r="CJ13" s="447"/>
      <c r="CK13" s="447"/>
      <c r="CL13" s="447"/>
      <c r="CM13" s="447"/>
      <c r="CN13" s="447"/>
      <c r="CO13" s="447"/>
      <c r="CP13" s="447"/>
      <c r="CQ13" s="447"/>
      <c r="CR13" s="447"/>
      <c r="CS13" s="448"/>
      <c r="CT13" s="440">
        <v>11.7</v>
      </c>
      <c r="CU13" s="441"/>
      <c r="CV13" s="441"/>
      <c r="CW13" s="441"/>
      <c r="CX13" s="441"/>
      <c r="CY13" s="441"/>
      <c r="CZ13" s="441"/>
      <c r="DA13" s="442"/>
      <c r="DB13" s="440">
        <v>11.6</v>
      </c>
      <c r="DC13" s="441"/>
      <c r="DD13" s="441"/>
      <c r="DE13" s="441"/>
      <c r="DF13" s="441"/>
      <c r="DG13" s="441"/>
      <c r="DH13" s="441"/>
      <c r="DI13" s="442"/>
    </row>
    <row r="14" spans="1:119" ht="18.75" customHeight="1" thickBot="1" x14ac:dyDescent="0.2">
      <c r="A14" s="169"/>
      <c r="B14" s="506"/>
      <c r="C14" s="507"/>
      <c r="D14" s="507"/>
      <c r="E14" s="507"/>
      <c r="F14" s="507"/>
      <c r="G14" s="507"/>
      <c r="H14" s="507"/>
      <c r="I14" s="507"/>
      <c r="J14" s="507"/>
      <c r="K14" s="508"/>
      <c r="L14" s="524" t="s">
        <v>135</v>
      </c>
      <c r="M14" s="525"/>
      <c r="N14" s="525"/>
      <c r="O14" s="525"/>
      <c r="P14" s="525"/>
      <c r="Q14" s="526"/>
      <c r="R14" s="527">
        <v>24285</v>
      </c>
      <c r="S14" s="528"/>
      <c r="T14" s="528"/>
      <c r="U14" s="528"/>
      <c r="V14" s="529"/>
      <c r="W14" s="433"/>
      <c r="X14" s="434"/>
      <c r="Y14" s="434"/>
      <c r="Z14" s="434"/>
      <c r="AA14" s="434"/>
      <c r="AB14" s="423"/>
      <c r="AC14" s="530">
        <v>12</v>
      </c>
      <c r="AD14" s="531"/>
      <c r="AE14" s="531"/>
      <c r="AF14" s="531"/>
      <c r="AG14" s="532"/>
      <c r="AH14" s="530">
        <v>12.9</v>
      </c>
      <c r="AI14" s="531"/>
      <c r="AJ14" s="531"/>
      <c r="AK14" s="531"/>
      <c r="AL14" s="533"/>
      <c r="AM14" s="472"/>
      <c r="AN14" s="473"/>
      <c r="AO14" s="473"/>
      <c r="AP14" s="473"/>
      <c r="AQ14" s="473"/>
      <c r="AR14" s="473"/>
      <c r="AS14" s="473"/>
      <c r="AT14" s="474"/>
      <c r="AU14" s="475"/>
      <c r="AV14" s="476"/>
      <c r="AW14" s="476"/>
      <c r="AX14" s="476"/>
      <c r="AY14" s="477"/>
      <c r="AZ14" s="478"/>
      <c r="BA14" s="478"/>
      <c r="BB14" s="478"/>
      <c r="BC14" s="478"/>
      <c r="BD14" s="478"/>
      <c r="BE14" s="478"/>
      <c r="BF14" s="478"/>
      <c r="BG14" s="478"/>
      <c r="BH14" s="478"/>
      <c r="BI14" s="478"/>
      <c r="BJ14" s="478"/>
      <c r="BK14" s="478"/>
      <c r="BL14" s="478"/>
      <c r="BM14" s="479"/>
      <c r="BN14" s="443"/>
      <c r="BO14" s="444"/>
      <c r="BP14" s="444"/>
      <c r="BQ14" s="444"/>
      <c r="BR14" s="444"/>
      <c r="BS14" s="444"/>
      <c r="BT14" s="444"/>
      <c r="BU14" s="445"/>
      <c r="BV14" s="443"/>
      <c r="BW14" s="444"/>
      <c r="BX14" s="444"/>
      <c r="BY14" s="444"/>
      <c r="BZ14" s="444"/>
      <c r="CA14" s="444"/>
      <c r="CB14" s="444"/>
      <c r="CC14" s="445"/>
      <c r="CD14" s="538" t="s">
        <v>136</v>
      </c>
      <c r="CE14" s="539"/>
      <c r="CF14" s="539"/>
      <c r="CG14" s="539"/>
      <c r="CH14" s="539"/>
      <c r="CI14" s="539"/>
      <c r="CJ14" s="539"/>
      <c r="CK14" s="539"/>
      <c r="CL14" s="539"/>
      <c r="CM14" s="539"/>
      <c r="CN14" s="539"/>
      <c r="CO14" s="539"/>
      <c r="CP14" s="539"/>
      <c r="CQ14" s="539"/>
      <c r="CR14" s="539"/>
      <c r="CS14" s="540"/>
      <c r="CT14" s="541" t="s">
        <v>122</v>
      </c>
      <c r="CU14" s="542"/>
      <c r="CV14" s="542"/>
      <c r="CW14" s="542"/>
      <c r="CX14" s="542"/>
      <c r="CY14" s="542"/>
      <c r="CZ14" s="542"/>
      <c r="DA14" s="543"/>
      <c r="DB14" s="541" t="s">
        <v>122</v>
      </c>
      <c r="DC14" s="542"/>
      <c r="DD14" s="542"/>
      <c r="DE14" s="542"/>
      <c r="DF14" s="542"/>
      <c r="DG14" s="542"/>
      <c r="DH14" s="542"/>
      <c r="DI14" s="543"/>
    </row>
    <row r="15" spans="1:119" ht="18.75" customHeight="1" x14ac:dyDescent="0.15">
      <c r="A15" s="169"/>
      <c r="B15" s="506"/>
      <c r="C15" s="507"/>
      <c r="D15" s="507"/>
      <c r="E15" s="507"/>
      <c r="F15" s="507"/>
      <c r="G15" s="507"/>
      <c r="H15" s="507"/>
      <c r="I15" s="507"/>
      <c r="J15" s="507"/>
      <c r="K15" s="508"/>
      <c r="L15" s="178"/>
      <c r="M15" s="534" t="s">
        <v>130</v>
      </c>
      <c r="N15" s="535"/>
      <c r="O15" s="535"/>
      <c r="P15" s="535"/>
      <c r="Q15" s="536"/>
      <c r="R15" s="527">
        <v>24128</v>
      </c>
      <c r="S15" s="528"/>
      <c r="T15" s="528"/>
      <c r="U15" s="528"/>
      <c r="V15" s="529"/>
      <c r="W15" s="459" t="s">
        <v>137</v>
      </c>
      <c r="X15" s="460"/>
      <c r="Y15" s="460"/>
      <c r="Z15" s="460"/>
      <c r="AA15" s="460"/>
      <c r="AB15" s="450"/>
      <c r="AC15" s="494">
        <v>2319</v>
      </c>
      <c r="AD15" s="495"/>
      <c r="AE15" s="495"/>
      <c r="AF15" s="495"/>
      <c r="AG15" s="537"/>
      <c r="AH15" s="494">
        <v>2526</v>
      </c>
      <c r="AI15" s="495"/>
      <c r="AJ15" s="495"/>
      <c r="AK15" s="495"/>
      <c r="AL15" s="496"/>
      <c r="AM15" s="472"/>
      <c r="AN15" s="473"/>
      <c r="AO15" s="473"/>
      <c r="AP15" s="473"/>
      <c r="AQ15" s="473"/>
      <c r="AR15" s="473"/>
      <c r="AS15" s="473"/>
      <c r="AT15" s="474"/>
      <c r="AU15" s="475"/>
      <c r="AV15" s="476"/>
      <c r="AW15" s="476"/>
      <c r="AX15" s="476"/>
      <c r="AY15" s="403" t="s">
        <v>138</v>
      </c>
      <c r="AZ15" s="404"/>
      <c r="BA15" s="404"/>
      <c r="BB15" s="404"/>
      <c r="BC15" s="404"/>
      <c r="BD15" s="404"/>
      <c r="BE15" s="404"/>
      <c r="BF15" s="404"/>
      <c r="BG15" s="404"/>
      <c r="BH15" s="404"/>
      <c r="BI15" s="404"/>
      <c r="BJ15" s="404"/>
      <c r="BK15" s="404"/>
      <c r="BL15" s="404"/>
      <c r="BM15" s="405"/>
      <c r="BN15" s="406">
        <v>2556310</v>
      </c>
      <c r="BO15" s="407"/>
      <c r="BP15" s="407"/>
      <c r="BQ15" s="407"/>
      <c r="BR15" s="407"/>
      <c r="BS15" s="407"/>
      <c r="BT15" s="407"/>
      <c r="BU15" s="408"/>
      <c r="BV15" s="406">
        <v>2529292</v>
      </c>
      <c r="BW15" s="407"/>
      <c r="BX15" s="407"/>
      <c r="BY15" s="407"/>
      <c r="BZ15" s="407"/>
      <c r="CA15" s="407"/>
      <c r="CB15" s="407"/>
      <c r="CC15" s="408"/>
      <c r="CD15" s="544" t="s">
        <v>139</v>
      </c>
      <c r="CE15" s="545"/>
      <c r="CF15" s="545"/>
      <c r="CG15" s="545"/>
      <c r="CH15" s="545"/>
      <c r="CI15" s="545"/>
      <c r="CJ15" s="545"/>
      <c r="CK15" s="545"/>
      <c r="CL15" s="545"/>
      <c r="CM15" s="545"/>
      <c r="CN15" s="545"/>
      <c r="CO15" s="545"/>
      <c r="CP15" s="545"/>
      <c r="CQ15" s="545"/>
      <c r="CR15" s="545"/>
      <c r="CS15" s="546"/>
      <c r="CT15" s="179"/>
      <c r="CU15" s="180"/>
      <c r="CV15" s="180"/>
      <c r="CW15" s="180"/>
      <c r="CX15" s="180"/>
      <c r="CY15" s="180"/>
      <c r="CZ15" s="180"/>
      <c r="DA15" s="181"/>
      <c r="DB15" s="179"/>
      <c r="DC15" s="180"/>
      <c r="DD15" s="180"/>
      <c r="DE15" s="180"/>
      <c r="DF15" s="180"/>
      <c r="DG15" s="180"/>
      <c r="DH15" s="180"/>
      <c r="DI15" s="181"/>
    </row>
    <row r="16" spans="1:119" ht="18.75" customHeight="1" x14ac:dyDescent="0.15">
      <c r="A16" s="169"/>
      <c r="B16" s="506"/>
      <c r="C16" s="507"/>
      <c r="D16" s="507"/>
      <c r="E16" s="507"/>
      <c r="F16" s="507"/>
      <c r="G16" s="507"/>
      <c r="H16" s="507"/>
      <c r="I16" s="507"/>
      <c r="J16" s="507"/>
      <c r="K16" s="508"/>
      <c r="L16" s="524" t="s">
        <v>140</v>
      </c>
      <c r="M16" s="547"/>
      <c r="N16" s="547"/>
      <c r="O16" s="547"/>
      <c r="P16" s="547"/>
      <c r="Q16" s="548"/>
      <c r="R16" s="549" t="s">
        <v>141</v>
      </c>
      <c r="S16" s="550"/>
      <c r="T16" s="550"/>
      <c r="U16" s="550"/>
      <c r="V16" s="551"/>
      <c r="W16" s="433"/>
      <c r="X16" s="434"/>
      <c r="Y16" s="434"/>
      <c r="Z16" s="434"/>
      <c r="AA16" s="434"/>
      <c r="AB16" s="423"/>
      <c r="AC16" s="530">
        <v>20.8</v>
      </c>
      <c r="AD16" s="531"/>
      <c r="AE16" s="531"/>
      <c r="AF16" s="531"/>
      <c r="AG16" s="532"/>
      <c r="AH16" s="530">
        <v>21</v>
      </c>
      <c r="AI16" s="531"/>
      <c r="AJ16" s="531"/>
      <c r="AK16" s="531"/>
      <c r="AL16" s="533"/>
      <c r="AM16" s="472"/>
      <c r="AN16" s="473"/>
      <c r="AO16" s="473"/>
      <c r="AP16" s="473"/>
      <c r="AQ16" s="473"/>
      <c r="AR16" s="473"/>
      <c r="AS16" s="473"/>
      <c r="AT16" s="474"/>
      <c r="AU16" s="475"/>
      <c r="AV16" s="476"/>
      <c r="AW16" s="476"/>
      <c r="AX16" s="476"/>
      <c r="AY16" s="477" t="s">
        <v>142</v>
      </c>
      <c r="AZ16" s="478"/>
      <c r="BA16" s="478"/>
      <c r="BB16" s="478"/>
      <c r="BC16" s="478"/>
      <c r="BD16" s="478"/>
      <c r="BE16" s="478"/>
      <c r="BF16" s="478"/>
      <c r="BG16" s="478"/>
      <c r="BH16" s="478"/>
      <c r="BI16" s="478"/>
      <c r="BJ16" s="478"/>
      <c r="BK16" s="478"/>
      <c r="BL16" s="478"/>
      <c r="BM16" s="479"/>
      <c r="BN16" s="443">
        <v>10003990</v>
      </c>
      <c r="BO16" s="444"/>
      <c r="BP16" s="444"/>
      <c r="BQ16" s="444"/>
      <c r="BR16" s="444"/>
      <c r="BS16" s="444"/>
      <c r="BT16" s="444"/>
      <c r="BU16" s="445"/>
      <c r="BV16" s="443">
        <v>9905117</v>
      </c>
      <c r="BW16" s="444"/>
      <c r="BX16" s="444"/>
      <c r="BY16" s="444"/>
      <c r="BZ16" s="444"/>
      <c r="CA16" s="444"/>
      <c r="CB16" s="444"/>
      <c r="CC16" s="445"/>
      <c r="CD16" s="182"/>
      <c r="CE16" s="557"/>
      <c r="CF16" s="557"/>
      <c r="CG16" s="557"/>
      <c r="CH16" s="557"/>
      <c r="CI16" s="557"/>
      <c r="CJ16" s="557"/>
      <c r="CK16" s="557"/>
      <c r="CL16" s="557"/>
      <c r="CM16" s="557"/>
      <c r="CN16" s="557"/>
      <c r="CO16" s="557"/>
      <c r="CP16" s="557"/>
      <c r="CQ16" s="557"/>
      <c r="CR16" s="557"/>
      <c r="CS16" s="558"/>
      <c r="CT16" s="440"/>
      <c r="CU16" s="441"/>
      <c r="CV16" s="441"/>
      <c r="CW16" s="441"/>
      <c r="CX16" s="441"/>
      <c r="CY16" s="441"/>
      <c r="CZ16" s="441"/>
      <c r="DA16" s="442"/>
      <c r="DB16" s="440"/>
      <c r="DC16" s="441"/>
      <c r="DD16" s="441"/>
      <c r="DE16" s="441"/>
      <c r="DF16" s="441"/>
      <c r="DG16" s="441"/>
      <c r="DH16" s="441"/>
      <c r="DI16" s="442"/>
    </row>
    <row r="17" spans="1:113" ht="18.75" customHeight="1" thickBot="1" x14ac:dyDescent="0.2">
      <c r="A17" s="169"/>
      <c r="B17" s="509"/>
      <c r="C17" s="510"/>
      <c r="D17" s="510"/>
      <c r="E17" s="510"/>
      <c r="F17" s="510"/>
      <c r="G17" s="510"/>
      <c r="H17" s="510"/>
      <c r="I17" s="510"/>
      <c r="J17" s="510"/>
      <c r="K17" s="511"/>
      <c r="L17" s="183"/>
      <c r="M17" s="554" t="s">
        <v>143</v>
      </c>
      <c r="N17" s="555"/>
      <c r="O17" s="555"/>
      <c r="P17" s="555"/>
      <c r="Q17" s="556"/>
      <c r="R17" s="549" t="s">
        <v>144</v>
      </c>
      <c r="S17" s="550"/>
      <c r="T17" s="550"/>
      <c r="U17" s="550"/>
      <c r="V17" s="551"/>
      <c r="W17" s="459" t="s">
        <v>145</v>
      </c>
      <c r="X17" s="460"/>
      <c r="Y17" s="460"/>
      <c r="Z17" s="460"/>
      <c r="AA17" s="460"/>
      <c r="AB17" s="450"/>
      <c r="AC17" s="494">
        <v>7507</v>
      </c>
      <c r="AD17" s="495"/>
      <c r="AE17" s="495"/>
      <c r="AF17" s="495"/>
      <c r="AG17" s="537"/>
      <c r="AH17" s="494">
        <v>7954</v>
      </c>
      <c r="AI17" s="495"/>
      <c r="AJ17" s="495"/>
      <c r="AK17" s="495"/>
      <c r="AL17" s="496"/>
      <c r="AM17" s="472"/>
      <c r="AN17" s="473"/>
      <c r="AO17" s="473"/>
      <c r="AP17" s="473"/>
      <c r="AQ17" s="473"/>
      <c r="AR17" s="473"/>
      <c r="AS17" s="473"/>
      <c r="AT17" s="474"/>
      <c r="AU17" s="475"/>
      <c r="AV17" s="476"/>
      <c r="AW17" s="476"/>
      <c r="AX17" s="476"/>
      <c r="AY17" s="477" t="s">
        <v>146</v>
      </c>
      <c r="AZ17" s="478"/>
      <c r="BA17" s="478"/>
      <c r="BB17" s="478"/>
      <c r="BC17" s="478"/>
      <c r="BD17" s="478"/>
      <c r="BE17" s="478"/>
      <c r="BF17" s="478"/>
      <c r="BG17" s="478"/>
      <c r="BH17" s="478"/>
      <c r="BI17" s="478"/>
      <c r="BJ17" s="478"/>
      <c r="BK17" s="478"/>
      <c r="BL17" s="478"/>
      <c r="BM17" s="479"/>
      <c r="BN17" s="443">
        <v>3185736</v>
      </c>
      <c r="BO17" s="444"/>
      <c r="BP17" s="444"/>
      <c r="BQ17" s="444"/>
      <c r="BR17" s="444"/>
      <c r="BS17" s="444"/>
      <c r="BT17" s="444"/>
      <c r="BU17" s="445"/>
      <c r="BV17" s="443">
        <v>3151683</v>
      </c>
      <c r="BW17" s="444"/>
      <c r="BX17" s="444"/>
      <c r="BY17" s="444"/>
      <c r="BZ17" s="444"/>
      <c r="CA17" s="444"/>
      <c r="CB17" s="444"/>
      <c r="CC17" s="445"/>
      <c r="CD17" s="182"/>
      <c r="CE17" s="557"/>
      <c r="CF17" s="557"/>
      <c r="CG17" s="557"/>
      <c r="CH17" s="557"/>
      <c r="CI17" s="557"/>
      <c r="CJ17" s="557"/>
      <c r="CK17" s="557"/>
      <c r="CL17" s="557"/>
      <c r="CM17" s="557"/>
      <c r="CN17" s="557"/>
      <c r="CO17" s="557"/>
      <c r="CP17" s="557"/>
      <c r="CQ17" s="557"/>
      <c r="CR17" s="557"/>
      <c r="CS17" s="558"/>
      <c r="CT17" s="440"/>
      <c r="CU17" s="441"/>
      <c r="CV17" s="441"/>
      <c r="CW17" s="441"/>
      <c r="CX17" s="441"/>
      <c r="CY17" s="441"/>
      <c r="CZ17" s="441"/>
      <c r="DA17" s="442"/>
      <c r="DB17" s="440"/>
      <c r="DC17" s="441"/>
      <c r="DD17" s="441"/>
      <c r="DE17" s="441"/>
      <c r="DF17" s="441"/>
      <c r="DG17" s="441"/>
      <c r="DH17" s="441"/>
      <c r="DI17" s="442"/>
    </row>
    <row r="18" spans="1:113" ht="18.75" customHeight="1" thickBot="1" x14ac:dyDescent="0.2">
      <c r="A18" s="169"/>
      <c r="B18" s="565" t="s">
        <v>147</v>
      </c>
      <c r="C18" s="486"/>
      <c r="D18" s="486"/>
      <c r="E18" s="566"/>
      <c r="F18" s="566"/>
      <c r="G18" s="566"/>
      <c r="H18" s="566"/>
      <c r="I18" s="566"/>
      <c r="J18" s="566"/>
      <c r="K18" s="566"/>
      <c r="L18" s="567">
        <v>126.67</v>
      </c>
      <c r="M18" s="567"/>
      <c r="N18" s="567"/>
      <c r="O18" s="567"/>
      <c r="P18" s="567"/>
      <c r="Q18" s="567"/>
      <c r="R18" s="568"/>
      <c r="S18" s="568"/>
      <c r="T18" s="568"/>
      <c r="U18" s="568"/>
      <c r="V18" s="569"/>
      <c r="W18" s="461"/>
      <c r="X18" s="462"/>
      <c r="Y18" s="462"/>
      <c r="Z18" s="462"/>
      <c r="AA18" s="462"/>
      <c r="AB18" s="453"/>
      <c r="AC18" s="570">
        <v>67.2</v>
      </c>
      <c r="AD18" s="571"/>
      <c r="AE18" s="571"/>
      <c r="AF18" s="571"/>
      <c r="AG18" s="572"/>
      <c r="AH18" s="570">
        <v>66.099999999999994</v>
      </c>
      <c r="AI18" s="571"/>
      <c r="AJ18" s="571"/>
      <c r="AK18" s="571"/>
      <c r="AL18" s="573"/>
      <c r="AM18" s="472"/>
      <c r="AN18" s="473"/>
      <c r="AO18" s="473"/>
      <c r="AP18" s="473"/>
      <c r="AQ18" s="473"/>
      <c r="AR18" s="473"/>
      <c r="AS18" s="473"/>
      <c r="AT18" s="474"/>
      <c r="AU18" s="475"/>
      <c r="AV18" s="476"/>
      <c r="AW18" s="476"/>
      <c r="AX18" s="476"/>
      <c r="AY18" s="477" t="s">
        <v>148</v>
      </c>
      <c r="AZ18" s="478"/>
      <c r="BA18" s="478"/>
      <c r="BB18" s="478"/>
      <c r="BC18" s="478"/>
      <c r="BD18" s="478"/>
      <c r="BE18" s="478"/>
      <c r="BF18" s="478"/>
      <c r="BG18" s="478"/>
      <c r="BH18" s="478"/>
      <c r="BI18" s="478"/>
      <c r="BJ18" s="478"/>
      <c r="BK18" s="478"/>
      <c r="BL18" s="478"/>
      <c r="BM18" s="479"/>
      <c r="BN18" s="443">
        <v>10217414</v>
      </c>
      <c r="BO18" s="444"/>
      <c r="BP18" s="444"/>
      <c r="BQ18" s="444"/>
      <c r="BR18" s="444"/>
      <c r="BS18" s="444"/>
      <c r="BT18" s="444"/>
      <c r="BU18" s="445"/>
      <c r="BV18" s="443">
        <v>9838631</v>
      </c>
      <c r="BW18" s="444"/>
      <c r="BX18" s="444"/>
      <c r="BY18" s="444"/>
      <c r="BZ18" s="444"/>
      <c r="CA18" s="444"/>
      <c r="CB18" s="444"/>
      <c r="CC18" s="445"/>
      <c r="CD18" s="182"/>
      <c r="CE18" s="557"/>
      <c r="CF18" s="557"/>
      <c r="CG18" s="557"/>
      <c r="CH18" s="557"/>
      <c r="CI18" s="557"/>
      <c r="CJ18" s="557"/>
      <c r="CK18" s="557"/>
      <c r="CL18" s="557"/>
      <c r="CM18" s="557"/>
      <c r="CN18" s="557"/>
      <c r="CO18" s="557"/>
      <c r="CP18" s="557"/>
      <c r="CQ18" s="557"/>
      <c r="CR18" s="557"/>
      <c r="CS18" s="558"/>
      <c r="CT18" s="440"/>
      <c r="CU18" s="441"/>
      <c r="CV18" s="441"/>
      <c r="CW18" s="441"/>
      <c r="CX18" s="441"/>
      <c r="CY18" s="441"/>
      <c r="CZ18" s="441"/>
      <c r="DA18" s="442"/>
      <c r="DB18" s="440"/>
      <c r="DC18" s="441"/>
      <c r="DD18" s="441"/>
      <c r="DE18" s="441"/>
      <c r="DF18" s="441"/>
      <c r="DG18" s="441"/>
      <c r="DH18" s="441"/>
      <c r="DI18" s="442"/>
    </row>
    <row r="19" spans="1:113" ht="18.75" customHeight="1" thickBot="1" x14ac:dyDescent="0.2">
      <c r="A19" s="169"/>
      <c r="B19" s="565" t="s">
        <v>149</v>
      </c>
      <c r="C19" s="486"/>
      <c r="D19" s="486"/>
      <c r="E19" s="566"/>
      <c r="F19" s="566"/>
      <c r="G19" s="566"/>
      <c r="H19" s="566"/>
      <c r="I19" s="566"/>
      <c r="J19" s="566"/>
      <c r="K19" s="566"/>
      <c r="L19" s="574">
        <v>194</v>
      </c>
      <c r="M19" s="574"/>
      <c r="N19" s="574"/>
      <c r="O19" s="574"/>
      <c r="P19" s="574"/>
      <c r="Q19" s="574"/>
      <c r="R19" s="575"/>
      <c r="S19" s="575"/>
      <c r="T19" s="575"/>
      <c r="U19" s="575"/>
      <c r="V19" s="576"/>
      <c r="W19" s="400"/>
      <c r="X19" s="401"/>
      <c r="Y19" s="401"/>
      <c r="Z19" s="401"/>
      <c r="AA19" s="401"/>
      <c r="AB19" s="401"/>
      <c r="AC19" s="552"/>
      <c r="AD19" s="552"/>
      <c r="AE19" s="552"/>
      <c r="AF19" s="552"/>
      <c r="AG19" s="552"/>
      <c r="AH19" s="552"/>
      <c r="AI19" s="552"/>
      <c r="AJ19" s="552"/>
      <c r="AK19" s="552"/>
      <c r="AL19" s="553"/>
      <c r="AM19" s="472"/>
      <c r="AN19" s="473"/>
      <c r="AO19" s="473"/>
      <c r="AP19" s="473"/>
      <c r="AQ19" s="473"/>
      <c r="AR19" s="473"/>
      <c r="AS19" s="473"/>
      <c r="AT19" s="474"/>
      <c r="AU19" s="475"/>
      <c r="AV19" s="476"/>
      <c r="AW19" s="476"/>
      <c r="AX19" s="476"/>
      <c r="AY19" s="477" t="s">
        <v>150</v>
      </c>
      <c r="AZ19" s="478"/>
      <c r="BA19" s="478"/>
      <c r="BB19" s="478"/>
      <c r="BC19" s="478"/>
      <c r="BD19" s="478"/>
      <c r="BE19" s="478"/>
      <c r="BF19" s="478"/>
      <c r="BG19" s="478"/>
      <c r="BH19" s="478"/>
      <c r="BI19" s="478"/>
      <c r="BJ19" s="478"/>
      <c r="BK19" s="478"/>
      <c r="BL19" s="478"/>
      <c r="BM19" s="479"/>
      <c r="BN19" s="443">
        <v>14128159</v>
      </c>
      <c r="BO19" s="444"/>
      <c r="BP19" s="444"/>
      <c r="BQ19" s="444"/>
      <c r="BR19" s="444"/>
      <c r="BS19" s="444"/>
      <c r="BT19" s="444"/>
      <c r="BU19" s="445"/>
      <c r="BV19" s="443">
        <v>14103062</v>
      </c>
      <c r="BW19" s="444"/>
      <c r="BX19" s="444"/>
      <c r="BY19" s="444"/>
      <c r="BZ19" s="444"/>
      <c r="CA19" s="444"/>
      <c r="CB19" s="444"/>
      <c r="CC19" s="445"/>
      <c r="CD19" s="182"/>
      <c r="CE19" s="557"/>
      <c r="CF19" s="557"/>
      <c r="CG19" s="557"/>
      <c r="CH19" s="557"/>
      <c r="CI19" s="557"/>
      <c r="CJ19" s="557"/>
      <c r="CK19" s="557"/>
      <c r="CL19" s="557"/>
      <c r="CM19" s="557"/>
      <c r="CN19" s="557"/>
      <c r="CO19" s="557"/>
      <c r="CP19" s="557"/>
      <c r="CQ19" s="557"/>
      <c r="CR19" s="557"/>
      <c r="CS19" s="558"/>
      <c r="CT19" s="440"/>
      <c r="CU19" s="441"/>
      <c r="CV19" s="441"/>
      <c r="CW19" s="441"/>
      <c r="CX19" s="441"/>
      <c r="CY19" s="441"/>
      <c r="CZ19" s="441"/>
      <c r="DA19" s="442"/>
      <c r="DB19" s="440"/>
      <c r="DC19" s="441"/>
      <c r="DD19" s="441"/>
      <c r="DE19" s="441"/>
      <c r="DF19" s="441"/>
      <c r="DG19" s="441"/>
      <c r="DH19" s="441"/>
      <c r="DI19" s="442"/>
    </row>
    <row r="20" spans="1:113" ht="18.75" customHeight="1" thickBot="1" x14ac:dyDescent="0.2">
      <c r="A20" s="169"/>
      <c r="B20" s="565" t="s">
        <v>151</v>
      </c>
      <c r="C20" s="486"/>
      <c r="D20" s="486"/>
      <c r="E20" s="566"/>
      <c r="F20" s="566"/>
      <c r="G20" s="566"/>
      <c r="H20" s="566"/>
      <c r="I20" s="566"/>
      <c r="J20" s="566"/>
      <c r="K20" s="566"/>
      <c r="L20" s="574">
        <v>10034</v>
      </c>
      <c r="M20" s="574"/>
      <c r="N20" s="574"/>
      <c r="O20" s="574"/>
      <c r="P20" s="574"/>
      <c r="Q20" s="574"/>
      <c r="R20" s="575"/>
      <c r="S20" s="575"/>
      <c r="T20" s="575"/>
      <c r="U20" s="575"/>
      <c r="V20" s="576"/>
      <c r="W20" s="461"/>
      <c r="X20" s="462"/>
      <c r="Y20" s="462"/>
      <c r="Z20" s="462"/>
      <c r="AA20" s="462"/>
      <c r="AB20" s="462"/>
      <c r="AC20" s="577"/>
      <c r="AD20" s="577"/>
      <c r="AE20" s="577"/>
      <c r="AF20" s="577"/>
      <c r="AG20" s="577"/>
      <c r="AH20" s="577"/>
      <c r="AI20" s="577"/>
      <c r="AJ20" s="577"/>
      <c r="AK20" s="577"/>
      <c r="AL20" s="578"/>
      <c r="AM20" s="579"/>
      <c r="AN20" s="498"/>
      <c r="AO20" s="498"/>
      <c r="AP20" s="498"/>
      <c r="AQ20" s="498"/>
      <c r="AR20" s="498"/>
      <c r="AS20" s="498"/>
      <c r="AT20" s="499"/>
      <c r="AU20" s="580"/>
      <c r="AV20" s="581"/>
      <c r="AW20" s="581"/>
      <c r="AX20" s="582"/>
      <c r="AY20" s="477"/>
      <c r="AZ20" s="478"/>
      <c r="BA20" s="478"/>
      <c r="BB20" s="478"/>
      <c r="BC20" s="478"/>
      <c r="BD20" s="478"/>
      <c r="BE20" s="478"/>
      <c r="BF20" s="478"/>
      <c r="BG20" s="478"/>
      <c r="BH20" s="478"/>
      <c r="BI20" s="478"/>
      <c r="BJ20" s="478"/>
      <c r="BK20" s="478"/>
      <c r="BL20" s="478"/>
      <c r="BM20" s="479"/>
      <c r="BN20" s="443"/>
      <c r="BO20" s="444"/>
      <c r="BP20" s="444"/>
      <c r="BQ20" s="444"/>
      <c r="BR20" s="444"/>
      <c r="BS20" s="444"/>
      <c r="BT20" s="444"/>
      <c r="BU20" s="445"/>
      <c r="BV20" s="443"/>
      <c r="BW20" s="444"/>
      <c r="BX20" s="444"/>
      <c r="BY20" s="444"/>
      <c r="BZ20" s="444"/>
      <c r="CA20" s="444"/>
      <c r="CB20" s="444"/>
      <c r="CC20" s="445"/>
      <c r="CD20" s="182"/>
      <c r="CE20" s="557"/>
      <c r="CF20" s="557"/>
      <c r="CG20" s="557"/>
      <c r="CH20" s="557"/>
      <c r="CI20" s="557"/>
      <c r="CJ20" s="557"/>
      <c r="CK20" s="557"/>
      <c r="CL20" s="557"/>
      <c r="CM20" s="557"/>
      <c r="CN20" s="557"/>
      <c r="CO20" s="557"/>
      <c r="CP20" s="557"/>
      <c r="CQ20" s="557"/>
      <c r="CR20" s="557"/>
      <c r="CS20" s="558"/>
      <c r="CT20" s="440"/>
      <c r="CU20" s="441"/>
      <c r="CV20" s="441"/>
      <c r="CW20" s="441"/>
      <c r="CX20" s="441"/>
      <c r="CY20" s="441"/>
      <c r="CZ20" s="441"/>
      <c r="DA20" s="442"/>
      <c r="DB20" s="440"/>
      <c r="DC20" s="441"/>
      <c r="DD20" s="441"/>
      <c r="DE20" s="441"/>
      <c r="DF20" s="441"/>
      <c r="DG20" s="441"/>
      <c r="DH20" s="441"/>
      <c r="DI20" s="442"/>
    </row>
    <row r="21" spans="1:113" ht="18.75" customHeight="1" thickBot="1" x14ac:dyDescent="0.2">
      <c r="A21" s="169"/>
      <c r="B21" s="583" t="s">
        <v>152</v>
      </c>
      <c r="C21" s="584"/>
      <c r="D21" s="584"/>
      <c r="E21" s="584"/>
      <c r="F21" s="584"/>
      <c r="G21" s="584"/>
      <c r="H21" s="584"/>
      <c r="I21" s="584"/>
      <c r="J21" s="584"/>
      <c r="K21" s="584"/>
      <c r="L21" s="584"/>
      <c r="M21" s="584"/>
      <c r="N21" s="584"/>
      <c r="O21" s="584"/>
      <c r="P21" s="584"/>
      <c r="Q21" s="584"/>
      <c r="R21" s="584"/>
      <c r="S21" s="584"/>
      <c r="T21" s="584"/>
      <c r="U21" s="584"/>
      <c r="V21" s="584"/>
      <c r="W21" s="584"/>
      <c r="X21" s="584"/>
      <c r="Y21" s="584"/>
      <c r="Z21" s="584"/>
      <c r="AA21" s="584"/>
      <c r="AB21" s="584"/>
      <c r="AC21" s="584"/>
      <c r="AD21" s="584"/>
      <c r="AE21" s="584"/>
      <c r="AF21" s="584"/>
      <c r="AG21" s="584"/>
      <c r="AH21" s="584"/>
      <c r="AI21" s="584"/>
      <c r="AJ21" s="584"/>
      <c r="AK21" s="584"/>
      <c r="AL21" s="584"/>
      <c r="AM21" s="584"/>
      <c r="AN21" s="584"/>
      <c r="AO21" s="584"/>
      <c r="AP21" s="584"/>
      <c r="AQ21" s="584"/>
      <c r="AR21" s="584"/>
      <c r="AS21" s="584"/>
      <c r="AT21" s="584"/>
      <c r="AU21" s="584"/>
      <c r="AV21" s="584"/>
      <c r="AW21" s="584"/>
      <c r="AX21" s="585"/>
      <c r="AY21" s="559"/>
      <c r="AZ21" s="560"/>
      <c r="BA21" s="560"/>
      <c r="BB21" s="560"/>
      <c r="BC21" s="560"/>
      <c r="BD21" s="560"/>
      <c r="BE21" s="560"/>
      <c r="BF21" s="560"/>
      <c r="BG21" s="560"/>
      <c r="BH21" s="560"/>
      <c r="BI21" s="560"/>
      <c r="BJ21" s="560"/>
      <c r="BK21" s="560"/>
      <c r="BL21" s="560"/>
      <c r="BM21" s="561"/>
      <c r="BN21" s="562"/>
      <c r="BO21" s="563"/>
      <c r="BP21" s="563"/>
      <c r="BQ21" s="563"/>
      <c r="BR21" s="563"/>
      <c r="BS21" s="563"/>
      <c r="BT21" s="563"/>
      <c r="BU21" s="564"/>
      <c r="BV21" s="562"/>
      <c r="BW21" s="563"/>
      <c r="BX21" s="563"/>
      <c r="BY21" s="563"/>
      <c r="BZ21" s="563"/>
      <c r="CA21" s="563"/>
      <c r="CB21" s="563"/>
      <c r="CC21" s="564"/>
      <c r="CD21" s="182"/>
      <c r="CE21" s="557"/>
      <c r="CF21" s="557"/>
      <c r="CG21" s="557"/>
      <c r="CH21" s="557"/>
      <c r="CI21" s="557"/>
      <c r="CJ21" s="557"/>
      <c r="CK21" s="557"/>
      <c r="CL21" s="557"/>
      <c r="CM21" s="557"/>
      <c r="CN21" s="557"/>
      <c r="CO21" s="557"/>
      <c r="CP21" s="557"/>
      <c r="CQ21" s="557"/>
      <c r="CR21" s="557"/>
      <c r="CS21" s="558"/>
      <c r="CT21" s="440"/>
      <c r="CU21" s="441"/>
      <c r="CV21" s="441"/>
      <c r="CW21" s="441"/>
      <c r="CX21" s="441"/>
      <c r="CY21" s="441"/>
      <c r="CZ21" s="441"/>
      <c r="DA21" s="442"/>
      <c r="DB21" s="440"/>
      <c r="DC21" s="441"/>
      <c r="DD21" s="441"/>
      <c r="DE21" s="441"/>
      <c r="DF21" s="441"/>
      <c r="DG21" s="441"/>
      <c r="DH21" s="441"/>
      <c r="DI21" s="442"/>
    </row>
    <row r="22" spans="1:113" ht="18.75" customHeight="1" x14ac:dyDescent="0.15">
      <c r="A22" s="169"/>
      <c r="B22" s="613" t="s">
        <v>153</v>
      </c>
      <c r="C22" s="587"/>
      <c r="D22" s="588"/>
      <c r="E22" s="455" t="s">
        <v>1</v>
      </c>
      <c r="F22" s="460"/>
      <c r="G22" s="460"/>
      <c r="H22" s="460"/>
      <c r="I22" s="460"/>
      <c r="J22" s="460"/>
      <c r="K22" s="450"/>
      <c r="L22" s="455" t="s">
        <v>154</v>
      </c>
      <c r="M22" s="460"/>
      <c r="N22" s="460"/>
      <c r="O22" s="460"/>
      <c r="P22" s="450"/>
      <c r="Q22" s="618" t="s">
        <v>155</v>
      </c>
      <c r="R22" s="619"/>
      <c r="S22" s="619"/>
      <c r="T22" s="619"/>
      <c r="U22" s="619"/>
      <c r="V22" s="620"/>
      <c r="W22" s="586" t="s">
        <v>156</v>
      </c>
      <c r="X22" s="587"/>
      <c r="Y22" s="588"/>
      <c r="Z22" s="455" t="s">
        <v>1</v>
      </c>
      <c r="AA22" s="460"/>
      <c r="AB22" s="460"/>
      <c r="AC22" s="460"/>
      <c r="AD22" s="460"/>
      <c r="AE22" s="460"/>
      <c r="AF22" s="460"/>
      <c r="AG22" s="450"/>
      <c r="AH22" s="624" t="s">
        <v>157</v>
      </c>
      <c r="AI22" s="460"/>
      <c r="AJ22" s="460"/>
      <c r="AK22" s="460"/>
      <c r="AL22" s="450"/>
      <c r="AM22" s="624" t="s">
        <v>158</v>
      </c>
      <c r="AN22" s="625"/>
      <c r="AO22" s="625"/>
      <c r="AP22" s="625"/>
      <c r="AQ22" s="625"/>
      <c r="AR22" s="626"/>
      <c r="AS22" s="618" t="s">
        <v>155</v>
      </c>
      <c r="AT22" s="619"/>
      <c r="AU22" s="619"/>
      <c r="AV22" s="619"/>
      <c r="AW22" s="619"/>
      <c r="AX22" s="630"/>
      <c r="AY22" s="403" t="s">
        <v>159</v>
      </c>
      <c r="AZ22" s="404"/>
      <c r="BA22" s="404"/>
      <c r="BB22" s="404"/>
      <c r="BC22" s="404"/>
      <c r="BD22" s="404"/>
      <c r="BE22" s="404"/>
      <c r="BF22" s="404"/>
      <c r="BG22" s="404"/>
      <c r="BH22" s="404"/>
      <c r="BI22" s="404"/>
      <c r="BJ22" s="404"/>
      <c r="BK22" s="404"/>
      <c r="BL22" s="404"/>
      <c r="BM22" s="405"/>
      <c r="BN22" s="406">
        <v>21626858</v>
      </c>
      <c r="BO22" s="407"/>
      <c r="BP22" s="407"/>
      <c r="BQ22" s="407"/>
      <c r="BR22" s="407"/>
      <c r="BS22" s="407"/>
      <c r="BT22" s="407"/>
      <c r="BU22" s="408"/>
      <c r="BV22" s="406">
        <v>19696722</v>
      </c>
      <c r="BW22" s="407"/>
      <c r="BX22" s="407"/>
      <c r="BY22" s="407"/>
      <c r="BZ22" s="407"/>
      <c r="CA22" s="407"/>
      <c r="CB22" s="407"/>
      <c r="CC22" s="408"/>
      <c r="CD22" s="182"/>
      <c r="CE22" s="557"/>
      <c r="CF22" s="557"/>
      <c r="CG22" s="557"/>
      <c r="CH22" s="557"/>
      <c r="CI22" s="557"/>
      <c r="CJ22" s="557"/>
      <c r="CK22" s="557"/>
      <c r="CL22" s="557"/>
      <c r="CM22" s="557"/>
      <c r="CN22" s="557"/>
      <c r="CO22" s="557"/>
      <c r="CP22" s="557"/>
      <c r="CQ22" s="557"/>
      <c r="CR22" s="557"/>
      <c r="CS22" s="558"/>
      <c r="CT22" s="440"/>
      <c r="CU22" s="441"/>
      <c r="CV22" s="441"/>
      <c r="CW22" s="441"/>
      <c r="CX22" s="441"/>
      <c r="CY22" s="441"/>
      <c r="CZ22" s="441"/>
      <c r="DA22" s="442"/>
      <c r="DB22" s="440"/>
      <c r="DC22" s="441"/>
      <c r="DD22" s="441"/>
      <c r="DE22" s="441"/>
      <c r="DF22" s="441"/>
      <c r="DG22" s="441"/>
      <c r="DH22" s="441"/>
      <c r="DI22" s="442"/>
    </row>
    <row r="23" spans="1:113" ht="18.75" customHeight="1" x14ac:dyDescent="0.15">
      <c r="A23" s="169"/>
      <c r="B23" s="614"/>
      <c r="C23" s="590"/>
      <c r="D23" s="591"/>
      <c r="E23" s="429"/>
      <c r="F23" s="434"/>
      <c r="G23" s="434"/>
      <c r="H23" s="434"/>
      <c r="I23" s="434"/>
      <c r="J23" s="434"/>
      <c r="K23" s="423"/>
      <c r="L23" s="429"/>
      <c r="M23" s="434"/>
      <c r="N23" s="434"/>
      <c r="O23" s="434"/>
      <c r="P23" s="423"/>
      <c r="Q23" s="621"/>
      <c r="R23" s="622"/>
      <c r="S23" s="622"/>
      <c r="T23" s="622"/>
      <c r="U23" s="622"/>
      <c r="V23" s="623"/>
      <c r="W23" s="589"/>
      <c r="X23" s="590"/>
      <c r="Y23" s="591"/>
      <c r="Z23" s="429"/>
      <c r="AA23" s="434"/>
      <c r="AB23" s="434"/>
      <c r="AC23" s="434"/>
      <c r="AD23" s="434"/>
      <c r="AE23" s="434"/>
      <c r="AF23" s="434"/>
      <c r="AG23" s="423"/>
      <c r="AH23" s="429"/>
      <c r="AI23" s="434"/>
      <c r="AJ23" s="434"/>
      <c r="AK23" s="434"/>
      <c r="AL23" s="423"/>
      <c r="AM23" s="627"/>
      <c r="AN23" s="628"/>
      <c r="AO23" s="628"/>
      <c r="AP23" s="628"/>
      <c r="AQ23" s="628"/>
      <c r="AR23" s="629"/>
      <c r="AS23" s="621"/>
      <c r="AT23" s="622"/>
      <c r="AU23" s="622"/>
      <c r="AV23" s="622"/>
      <c r="AW23" s="622"/>
      <c r="AX23" s="631"/>
      <c r="AY23" s="477" t="s">
        <v>160</v>
      </c>
      <c r="AZ23" s="478"/>
      <c r="BA23" s="478"/>
      <c r="BB23" s="478"/>
      <c r="BC23" s="478"/>
      <c r="BD23" s="478"/>
      <c r="BE23" s="478"/>
      <c r="BF23" s="478"/>
      <c r="BG23" s="478"/>
      <c r="BH23" s="478"/>
      <c r="BI23" s="478"/>
      <c r="BJ23" s="478"/>
      <c r="BK23" s="478"/>
      <c r="BL23" s="478"/>
      <c r="BM23" s="479"/>
      <c r="BN23" s="443">
        <v>6058432</v>
      </c>
      <c r="BO23" s="444"/>
      <c r="BP23" s="444"/>
      <c r="BQ23" s="444"/>
      <c r="BR23" s="444"/>
      <c r="BS23" s="444"/>
      <c r="BT23" s="444"/>
      <c r="BU23" s="445"/>
      <c r="BV23" s="443">
        <v>5963504</v>
      </c>
      <c r="BW23" s="444"/>
      <c r="BX23" s="444"/>
      <c r="BY23" s="444"/>
      <c r="BZ23" s="444"/>
      <c r="CA23" s="444"/>
      <c r="CB23" s="444"/>
      <c r="CC23" s="445"/>
      <c r="CD23" s="182"/>
      <c r="CE23" s="557"/>
      <c r="CF23" s="557"/>
      <c r="CG23" s="557"/>
      <c r="CH23" s="557"/>
      <c r="CI23" s="557"/>
      <c r="CJ23" s="557"/>
      <c r="CK23" s="557"/>
      <c r="CL23" s="557"/>
      <c r="CM23" s="557"/>
      <c r="CN23" s="557"/>
      <c r="CO23" s="557"/>
      <c r="CP23" s="557"/>
      <c r="CQ23" s="557"/>
      <c r="CR23" s="557"/>
      <c r="CS23" s="558"/>
      <c r="CT23" s="440"/>
      <c r="CU23" s="441"/>
      <c r="CV23" s="441"/>
      <c r="CW23" s="441"/>
      <c r="CX23" s="441"/>
      <c r="CY23" s="441"/>
      <c r="CZ23" s="441"/>
      <c r="DA23" s="442"/>
      <c r="DB23" s="440"/>
      <c r="DC23" s="441"/>
      <c r="DD23" s="441"/>
      <c r="DE23" s="441"/>
      <c r="DF23" s="441"/>
      <c r="DG23" s="441"/>
      <c r="DH23" s="441"/>
      <c r="DI23" s="442"/>
    </row>
    <row r="24" spans="1:113" ht="18.75" customHeight="1" thickBot="1" x14ac:dyDescent="0.2">
      <c r="A24" s="169"/>
      <c r="B24" s="614"/>
      <c r="C24" s="590"/>
      <c r="D24" s="591"/>
      <c r="E24" s="493" t="s">
        <v>161</v>
      </c>
      <c r="F24" s="473"/>
      <c r="G24" s="473"/>
      <c r="H24" s="473"/>
      <c r="I24" s="473"/>
      <c r="J24" s="473"/>
      <c r="K24" s="474"/>
      <c r="L24" s="494">
        <v>1</v>
      </c>
      <c r="M24" s="495"/>
      <c r="N24" s="495"/>
      <c r="O24" s="495"/>
      <c r="P24" s="537"/>
      <c r="Q24" s="494">
        <v>8010</v>
      </c>
      <c r="R24" s="495"/>
      <c r="S24" s="495"/>
      <c r="T24" s="495"/>
      <c r="U24" s="495"/>
      <c r="V24" s="537"/>
      <c r="W24" s="589"/>
      <c r="X24" s="590"/>
      <c r="Y24" s="591"/>
      <c r="Z24" s="493" t="s">
        <v>162</v>
      </c>
      <c r="AA24" s="473"/>
      <c r="AB24" s="473"/>
      <c r="AC24" s="473"/>
      <c r="AD24" s="473"/>
      <c r="AE24" s="473"/>
      <c r="AF24" s="473"/>
      <c r="AG24" s="474"/>
      <c r="AH24" s="494">
        <v>278</v>
      </c>
      <c r="AI24" s="495"/>
      <c r="AJ24" s="495"/>
      <c r="AK24" s="495"/>
      <c r="AL24" s="537"/>
      <c r="AM24" s="494">
        <v>845120</v>
      </c>
      <c r="AN24" s="495"/>
      <c r="AO24" s="495"/>
      <c r="AP24" s="495"/>
      <c r="AQ24" s="495"/>
      <c r="AR24" s="537"/>
      <c r="AS24" s="494">
        <v>3040</v>
      </c>
      <c r="AT24" s="495"/>
      <c r="AU24" s="495"/>
      <c r="AV24" s="495"/>
      <c r="AW24" s="495"/>
      <c r="AX24" s="496"/>
      <c r="AY24" s="559" t="s">
        <v>163</v>
      </c>
      <c r="AZ24" s="560"/>
      <c r="BA24" s="560"/>
      <c r="BB24" s="560"/>
      <c r="BC24" s="560"/>
      <c r="BD24" s="560"/>
      <c r="BE24" s="560"/>
      <c r="BF24" s="560"/>
      <c r="BG24" s="560"/>
      <c r="BH24" s="560"/>
      <c r="BI24" s="560"/>
      <c r="BJ24" s="560"/>
      <c r="BK24" s="560"/>
      <c r="BL24" s="560"/>
      <c r="BM24" s="561"/>
      <c r="BN24" s="443">
        <v>19386246</v>
      </c>
      <c r="BO24" s="444"/>
      <c r="BP24" s="444"/>
      <c r="BQ24" s="444"/>
      <c r="BR24" s="444"/>
      <c r="BS24" s="444"/>
      <c r="BT24" s="444"/>
      <c r="BU24" s="445"/>
      <c r="BV24" s="443">
        <v>16861338</v>
      </c>
      <c r="BW24" s="444"/>
      <c r="BX24" s="444"/>
      <c r="BY24" s="444"/>
      <c r="BZ24" s="444"/>
      <c r="CA24" s="444"/>
      <c r="CB24" s="444"/>
      <c r="CC24" s="445"/>
      <c r="CD24" s="182"/>
      <c r="CE24" s="557"/>
      <c r="CF24" s="557"/>
      <c r="CG24" s="557"/>
      <c r="CH24" s="557"/>
      <c r="CI24" s="557"/>
      <c r="CJ24" s="557"/>
      <c r="CK24" s="557"/>
      <c r="CL24" s="557"/>
      <c r="CM24" s="557"/>
      <c r="CN24" s="557"/>
      <c r="CO24" s="557"/>
      <c r="CP24" s="557"/>
      <c r="CQ24" s="557"/>
      <c r="CR24" s="557"/>
      <c r="CS24" s="558"/>
      <c r="CT24" s="440"/>
      <c r="CU24" s="441"/>
      <c r="CV24" s="441"/>
      <c r="CW24" s="441"/>
      <c r="CX24" s="441"/>
      <c r="CY24" s="441"/>
      <c r="CZ24" s="441"/>
      <c r="DA24" s="442"/>
      <c r="DB24" s="440"/>
      <c r="DC24" s="441"/>
      <c r="DD24" s="441"/>
      <c r="DE24" s="441"/>
      <c r="DF24" s="441"/>
      <c r="DG24" s="441"/>
      <c r="DH24" s="441"/>
      <c r="DI24" s="442"/>
    </row>
    <row r="25" spans="1:113" ht="18.75" customHeight="1" x14ac:dyDescent="0.15">
      <c r="A25" s="169"/>
      <c r="B25" s="614"/>
      <c r="C25" s="590"/>
      <c r="D25" s="591"/>
      <c r="E25" s="493" t="s">
        <v>164</v>
      </c>
      <c r="F25" s="473"/>
      <c r="G25" s="473"/>
      <c r="H25" s="473"/>
      <c r="I25" s="473"/>
      <c r="J25" s="473"/>
      <c r="K25" s="474"/>
      <c r="L25" s="494">
        <v>1</v>
      </c>
      <c r="M25" s="495"/>
      <c r="N25" s="495"/>
      <c r="O25" s="495"/>
      <c r="P25" s="537"/>
      <c r="Q25" s="494">
        <v>5970</v>
      </c>
      <c r="R25" s="495"/>
      <c r="S25" s="495"/>
      <c r="T25" s="495"/>
      <c r="U25" s="495"/>
      <c r="V25" s="537"/>
      <c r="W25" s="589"/>
      <c r="X25" s="590"/>
      <c r="Y25" s="591"/>
      <c r="Z25" s="493" t="s">
        <v>165</v>
      </c>
      <c r="AA25" s="473"/>
      <c r="AB25" s="473"/>
      <c r="AC25" s="473"/>
      <c r="AD25" s="473"/>
      <c r="AE25" s="473"/>
      <c r="AF25" s="473"/>
      <c r="AG25" s="474"/>
      <c r="AH25" s="494" t="s">
        <v>122</v>
      </c>
      <c r="AI25" s="495"/>
      <c r="AJ25" s="495"/>
      <c r="AK25" s="495"/>
      <c r="AL25" s="537"/>
      <c r="AM25" s="494" t="s">
        <v>122</v>
      </c>
      <c r="AN25" s="495"/>
      <c r="AO25" s="495"/>
      <c r="AP25" s="495"/>
      <c r="AQ25" s="495"/>
      <c r="AR25" s="537"/>
      <c r="AS25" s="494" t="s">
        <v>122</v>
      </c>
      <c r="AT25" s="495"/>
      <c r="AU25" s="495"/>
      <c r="AV25" s="495"/>
      <c r="AW25" s="495"/>
      <c r="AX25" s="496"/>
      <c r="AY25" s="403" t="s">
        <v>166</v>
      </c>
      <c r="AZ25" s="404"/>
      <c r="BA25" s="404"/>
      <c r="BB25" s="404"/>
      <c r="BC25" s="404"/>
      <c r="BD25" s="404"/>
      <c r="BE25" s="404"/>
      <c r="BF25" s="404"/>
      <c r="BG25" s="404"/>
      <c r="BH25" s="404"/>
      <c r="BI25" s="404"/>
      <c r="BJ25" s="404"/>
      <c r="BK25" s="404"/>
      <c r="BL25" s="404"/>
      <c r="BM25" s="405"/>
      <c r="BN25" s="406">
        <v>1982816</v>
      </c>
      <c r="BO25" s="407"/>
      <c r="BP25" s="407"/>
      <c r="BQ25" s="407"/>
      <c r="BR25" s="407"/>
      <c r="BS25" s="407"/>
      <c r="BT25" s="407"/>
      <c r="BU25" s="408"/>
      <c r="BV25" s="406">
        <v>2155278</v>
      </c>
      <c r="BW25" s="407"/>
      <c r="BX25" s="407"/>
      <c r="BY25" s="407"/>
      <c r="BZ25" s="407"/>
      <c r="CA25" s="407"/>
      <c r="CB25" s="407"/>
      <c r="CC25" s="408"/>
      <c r="CD25" s="182"/>
      <c r="CE25" s="557"/>
      <c r="CF25" s="557"/>
      <c r="CG25" s="557"/>
      <c r="CH25" s="557"/>
      <c r="CI25" s="557"/>
      <c r="CJ25" s="557"/>
      <c r="CK25" s="557"/>
      <c r="CL25" s="557"/>
      <c r="CM25" s="557"/>
      <c r="CN25" s="557"/>
      <c r="CO25" s="557"/>
      <c r="CP25" s="557"/>
      <c r="CQ25" s="557"/>
      <c r="CR25" s="557"/>
      <c r="CS25" s="558"/>
      <c r="CT25" s="440"/>
      <c r="CU25" s="441"/>
      <c r="CV25" s="441"/>
      <c r="CW25" s="441"/>
      <c r="CX25" s="441"/>
      <c r="CY25" s="441"/>
      <c r="CZ25" s="441"/>
      <c r="DA25" s="442"/>
      <c r="DB25" s="440"/>
      <c r="DC25" s="441"/>
      <c r="DD25" s="441"/>
      <c r="DE25" s="441"/>
      <c r="DF25" s="441"/>
      <c r="DG25" s="441"/>
      <c r="DH25" s="441"/>
      <c r="DI25" s="442"/>
    </row>
    <row r="26" spans="1:113" ht="18.75" customHeight="1" x14ac:dyDescent="0.15">
      <c r="A26" s="169"/>
      <c r="B26" s="614"/>
      <c r="C26" s="590"/>
      <c r="D26" s="591"/>
      <c r="E26" s="493" t="s">
        <v>167</v>
      </c>
      <c r="F26" s="473"/>
      <c r="G26" s="473"/>
      <c r="H26" s="473"/>
      <c r="I26" s="473"/>
      <c r="J26" s="473"/>
      <c r="K26" s="474"/>
      <c r="L26" s="494">
        <v>1</v>
      </c>
      <c r="M26" s="495"/>
      <c r="N26" s="495"/>
      <c r="O26" s="495"/>
      <c r="P26" s="537"/>
      <c r="Q26" s="494">
        <v>5460</v>
      </c>
      <c r="R26" s="495"/>
      <c r="S26" s="495"/>
      <c r="T26" s="495"/>
      <c r="U26" s="495"/>
      <c r="V26" s="537"/>
      <c r="W26" s="589"/>
      <c r="X26" s="590"/>
      <c r="Y26" s="591"/>
      <c r="Z26" s="493" t="s">
        <v>168</v>
      </c>
      <c r="AA26" s="595"/>
      <c r="AB26" s="595"/>
      <c r="AC26" s="595"/>
      <c r="AD26" s="595"/>
      <c r="AE26" s="595"/>
      <c r="AF26" s="595"/>
      <c r="AG26" s="596"/>
      <c r="AH26" s="494">
        <v>16</v>
      </c>
      <c r="AI26" s="495"/>
      <c r="AJ26" s="495"/>
      <c r="AK26" s="495"/>
      <c r="AL26" s="537"/>
      <c r="AM26" s="494">
        <v>48048</v>
      </c>
      <c r="AN26" s="495"/>
      <c r="AO26" s="495"/>
      <c r="AP26" s="495"/>
      <c r="AQ26" s="495"/>
      <c r="AR26" s="537"/>
      <c r="AS26" s="494">
        <v>3003</v>
      </c>
      <c r="AT26" s="495"/>
      <c r="AU26" s="495"/>
      <c r="AV26" s="495"/>
      <c r="AW26" s="495"/>
      <c r="AX26" s="496"/>
      <c r="AY26" s="446" t="s">
        <v>169</v>
      </c>
      <c r="AZ26" s="447"/>
      <c r="BA26" s="447"/>
      <c r="BB26" s="447"/>
      <c r="BC26" s="447"/>
      <c r="BD26" s="447"/>
      <c r="BE26" s="447"/>
      <c r="BF26" s="447"/>
      <c r="BG26" s="447"/>
      <c r="BH26" s="447"/>
      <c r="BI26" s="447"/>
      <c r="BJ26" s="447"/>
      <c r="BK26" s="447"/>
      <c r="BL26" s="447"/>
      <c r="BM26" s="448"/>
      <c r="BN26" s="443" t="s">
        <v>122</v>
      </c>
      <c r="BO26" s="444"/>
      <c r="BP26" s="444"/>
      <c r="BQ26" s="444"/>
      <c r="BR26" s="444"/>
      <c r="BS26" s="444"/>
      <c r="BT26" s="444"/>
      <c r="BU26" s="445"/>
      <c r="BV26" s="443" t="s">
        <v>122</v>
      </c>
      <c r="BW26" s="444"/>
      <c r="BX26" s="444"/>
      <c r="BY26" s="444"/>
      <c r="BZ26" s="444"/>
      <c r="CA26" s="444"/>
      <c r="CB26" s="444"/>
      <c r="CC26" s="445"/>
      <c r="CD26" s="182"/>
      <c r="CE26" s="557"/>
      <c r="CF26" s="557"/>
      <c r="CG26" s="557"/>
      <c r="CH26" s="557"/>
      <c r="CI26" s="557"/>
      <c r="CJ26" s="557"/>
      <c r="CK26" s="557"/>
      <c r="CL26" s="557"/>
      <c r="CM26" s="557"/>
      <c r="CN26" s="557"/>
      <c r="CO26" s="557"/>
      <c r="CP26" s="557"/>
      <c r="CQ26" s="557"/>
      <c r="CR26" s="557"/>
      <c r="CS26" s="558"/>
      <c r="CT26" s="440"/>
      <c r="CU26" s="441"/>
      <c r="CV26" s="441"/>
      <c r="CW26" s="441"/>
      <c r="CX26" s="441"/>
      <c r="CY26" s="441"/>
      <c r="CZ26" s="441"/>
      <c r="DA26" s="442"/>
      <c r="DB26" s="440"/>
      <c r="DC26" s="441"/>
      <c r="DD26" s="441"/>
      <c r="DE26" s="441"/>
      <c r="DF26" s="441"/>
      <c r="DG26" s="441"/>
      <c r="DH26" s="441"/>
      <c r="DI26" s="442"/>
    </row>
    <row r="27" spans="1:113" ht="18.75" customHeight="1" thickBot="1" x14ac:dyDescent="0.2">
      <c r="A27" s="169"/>
      <c r="B27" s="614"/>
      <c r="C27" s="590"/>
      <c r="D27" s="591"/>
      <c r="E27" s="493" t="s">
        <v>170</v>
      </c>
      <c r="F27" s="473"/>
      <c r="G27" s="473"/>
      <c r="H27" s="473"/>
      <c r="I27" s="473"/>
      <c r="J27" s="473"/>
      <c r="K27" s="474"/>
      <c r="L27" s="494">
        <v>1</v>
      </c>
      <c r="M27" s="495"/>
      <c r="N27" s="495"/>
      <c r="O27" s="495"/>
      <c r="P27" s="537"/>
      <c r="Q27" s="494">
        <v>3630</v>
      </c>
      <c r="R27" s="495"/>
      <c r="S27" s="495"/>
      <c r="T27" s="495"/>
      <c r="U27" s="495"/>
      <c r="V27" s="537"/>
      <c r="W27" s="589"/>
      <c r="X27" s="590"/>
      <c r="Y27" s="591"/>
      <c r="Z27" s="493" t="s">
        <v>171</v>
      </c>
      <c r="AA27" s="473"/>
      <c r="AB27" s="473"/>
      <c r="AC27" s="473"/>
      <c r="AD27" s="473"/>
      <c r="AE27" s="473"/>
      <c r="AF27" s="473"/>
      <c r="AG27" s="474"/>
      <c r="AH27" s="494" t="s">
        <v>122</v>
      </c>
      <c r="AI27" s="495"/>
      <c r="AJ27" s="495"/>
      <c r="AK27" s="495"/>
      <c r="AL27" s="537"/>
      <c r="AM27" s="494" t="s">
        <v>122</v>
      </c>
      <c r="AN27" s="495"/>
      <c r="AO27" s="495"/>
      <c r="AP27" s="495"/>
      <c r="AQ27" s="495"/>
      <c r="AR27" s="537"/>
      <c r="AS27" s="494" t="s">
        <v>122</v>
      </c>
      <c r="AT27" s="495"/>
      <c r="AU27" s="495"/>
      <c r="AV27" s="495"/>
      <c r="AW27" s="495"/>
      <c r="AX27" s="496"/>
      <c r="AY27" s="538" t="s">
        <v>172</v>
      </c>
      <c r="AZ27" s="539"/>
      <c r="BA27" s="539"/>
      <c r="BB27" s="539"/>
      <c r="BC27" s="539"/>
      <c r="BD27" s="539"/>
      <c r="BE27" s="539"/>
      <c r="BF27" s="539"/>
      <c r="BG27" s="539"/>
      <c r="BH27" s="539"/>
      <c r="BI27" s="539"/>
      <c r="BJ27" s="539"/>
      <c r="BK27" s="539"/>
      <c r="BL27" s="539"/>
      <c r="BM27" s="540"/>
      <c r="BN27" s="562">
        <v>353085</v>
      </c>
      <c r="BO27" s="563"/>
      <c r="BP27" s="563"/>
      <c r="BQ27" s="563"/>
      <c r="BR27" s="563"/>
      <c r="BS27" s="563"/>
      <c r="BT27" s="563"/>
      <c r="BU27" s="564"/>
      <c r="BV27" s="562">
        <v>352755</v>
      </c>
      <c r="BW27" s="563"/>
      <c r="BX27" s="563"/>
      <c r="BY27" s="563"/>
      <c r="BZ27" s="563"/>
      <c r="CA27" s="563"/>
      <c r="CB27" s="563"/>
      <c r="CC27" s="564"/>
      <c r="CD27" s="184"/>
      <c r="CE27" s="557"/>
      <c r="CF27" s="557"/>
      <c r="CG27" s="557"/>
      <c r="CH27" s="557"/>
      <c r="CI27" s="557"/>
      <c r="CJ27" s="557"/>
      <c r="CK27" s="557"/>
      <c r="CL27" s="557"/>
      <c r="CM27" s="557"/>
      <c r="CN27" s="557"/>
      <c r="CO27" s="557"/>
      <c r="CP27" s="557"/>
      <c r="CQ27" s="557"/>
      <c r="CR27" s="557"/>
      <c r="CS27" s="558"/>
      <c r="CT27" s="440"/>
      <c r="CU27" s="441"/>
      <c r="CV27" s="441"/>
      <c r="CW27" s="441"/>
      <c r="CX27" s="441"/>
      <c r="CY27" s="441"/>
      <c r="CZ27" s="441"/>
      <c r="DA27" s="442"/>
      <c r="DB27" s="440"/>
      <c r="DC27" s="441"/>
      <c r="DD27" s="441"/>
      <c r="DE27" s="441"/>
      <c r="DF27" s="441"/>
      <c r="DG27" s="441"/>
      <c r="DH27" s="441"/>
      <c r="DI27" s="442"/>
    </row>
    <row r="28" spans="1:113" ht="18.75" customHeight="1" x14ac:dyDescent="0.15">
      <c r="A28" s="169"/>
      <c r="B28" s="614"/>
      <c r="C28" s="590"/>
      <c r="D28" s="591"/>
      <c r="E28" s="493" t="s">
        <v>173</v>
      </c>
      <c r="F28" s="473"/>
      <c r="G28" s="473"/>
      <c r="H28" s="473"/>
      <c r="I28" s="473"/>
      <c r="J28" s="473"/>
      <c r="K28" s="474"/>
      <c r="L28" s="494">
        <v>1</v>
      </c>
      <c r="M28" s="495"/>
      <c r="N28" s="495"/>
      <c r="O28" s="495"/>
      <c r="P28" s="537"/>
      <c r="Q28" s="494">
        <v>3330</v>
      </c>
      <c r="R28" s="495"/>
      <c r="S28" s="495"/>
      <c r="T28" s="495"/>
      <c r="U28" s="495"/>
      <c r="V28" s="537"/>
      <c r="W28" s="589"/>
      <c r="X28" s="590"/>
      <c r="Y28" s="591"/>
      <c r="Z28" s="493" t="s">
        <v>174</v>
      </c>
      <c r="AA28" s="473"/>
      <c r="AB28" s="473"/>
      <c r="AC28" s="473"/>
      <c r="AD28" s="473"/>
      <c r="AE28" s="473"/>
      <c r="AF28" s="473"/>
      <c r="AG28" s="474"/>
      <c r="AH28" s="494" t="s">
        <v>122</v>
      </c>
      <c r="AI28" s="495"/>
      <c r="AJ28" s="495"/>
      <c r="AK28" s="495"/>
      <c r="AL28" s="537"/>
      <c r="AM28" s="494" t="s">
        <v>122</v>
      </c>
      <c r="AN28" s="495"/>
      <c r="AO28" s="495"/>
      <c r="AP28" s="495"/>
      <c r="AQ28" s="495"/>
      <c r="AR28" s="537"/>
      <c r="AS28" s="494" t="s">
        <v>122</v>
      </c>
      <c r="AT28" s="495"/>
      <c r="AU28" s="495"/>
      <c r="AV28" s="495"/>
      <c r="AW28" s="495"/>
      <c r="AX28" s="496"/>
      <c r="AY28" s="597" t="s">
        <v>175</v>
      </c>
      <c r="AZ28" s="598"/>
      <c r="BA28" s="598"/>
      <c r="BB28" s="599"/>
      <c r="BC28" s="403" t="s">
        <v>46</v>
      </c>
      <c r="BD28" s="404"/>
      <c r="BE28" s="404"/>
      <c r="BF28" s="404"/>
      <c r="BG28" s="404"/>
      <c r="BH28" s="404"/>
      <c r="BI28" s="404"/>
      <c r="BJ28" s="404"/>
      <c r="BK28" s="404"/>
      <c r="BL28" s="404"/>
      <c r="BM28" s="405"/>
      <c r="BN28" s="406">
        <v>4161551</v>
      </c>
      <c r="BO28" s="407"/>
      <c r="BP28" s="407"/>
      <c r="BQ28" s="407"/>
      <c r="BR28" s="407"/>
      <c r="BS28" s="407"/>
      <c r="BT28" s="407"/>
      <c r="BU28" s="408"/>
      <c r="BV28" s="406">
        <v>4157801</v>
      </c>
      <c r="BW28" s="407"/>
      <c r="BX28" s="407"/>
      <c r="BY28" s="407"/>
      <c r="BZ28" s="407"/>
      <c r="CA28" s="407"/>
      <c r="CB28" s="407"/>
      <c r="CC28" s="408"/>
      <c r="CD28" s="182"/>
      <c r="CE28" s="557"/>
      <c r="CF28" s="557"/>
      <c r="CG28" s="557"/>
      <c r="CH28" s="557"/>
      <c r="CI28" s="557"/>
      <c r="CJ28" s="557"/>
      <c r="CK28" s="557"/>
      <c r="CL28" s="557"/>
      <c r="CM28" s="557"/>
      <c r="CN28" s="557"/>
      <c r="CO28" s="557"/>
      <c r="CP28" s="557"/>
      <c r="CQ28" s="557"/>
      <c r="CR28" s="557"/>
      <c r="CS28" s="558"/>
      <c r="CT28" s="440"/>
      <c r="CU28" s="441"/>
      <c r="CV28" s="441"/>
      <c r="CW28" s="441"/>
      <c r="CX28" s="441"/>
      <c r="CY28" s="441"/>
      <c r="CZ28" s="441"/>
      <c r="DA28" s="442"/>
      <c r="DB28" s="440"/>
      <c r="DC28" s="441"/>
      <c r="DD28" s="441"/>
      <c r="DE28" s="441"/>
      <c r="DF28" s="441"/>
      <c r="DG28" s="441"/>
      <c r="DH28" s="441"/>
      <c r="DI28" s="442"/>
    </row>
    <row r="29" spans="1:113" ht="18.75" customHeight="1" x14ac:dyDescent="0.15">
      <c r="A29" s="169"/>
      <c r="B29" s="614"/>
      <c r="C29" s="590"/>
      <c r="D29" s="591"/>
      <c r="E29" s="493" t="s">
        <v>176</v>
      </c>
      <c r="F29" s="473"/>
      <c r="G29" s="473"/>
      <c r="H29" s="473"/>
      <c r="I29" s="473"/>
      <c r="J29" s="473"/>
      <c r="K29" s="474"/>
      <c r="L29" s="494">
        <v>14</v>
      </c>
      <c r="M29" s="495"/>
      <c r="N29" s="495"/>
      <c r="O29" s="495"/>
      <c r="P29" s="537"/>
      <c r="Q29" s="494">
        <v>3168</v>
      </c>
      <c r="R29" s="495"/>
      <c r="S29" s="495"/>
      <c r="T29" s="495"/>
      <c r="U29" s="495"/>
      <c r="V29" s="537"/>
      <c r="W29" s="592"/>
      <c r="X29" s="593"/>
      <c r="Y29" s="594"/>
      <c r="Z29" s="493" t="s">
        <v>177</v>
      </c>
      <c r="AA29" s="473"/>
      <c r="AB29" s="473"/>
      <c r="AC29" s="473"/>
      <c r="AD29" s="473"/>
      <c r="AE29" s="473"/>
      <c r="AF29" s="473"/>
      <c r="AG29" s="474"/>
      <c r="AH29" s="494">
        <v>278</v>
      </c>
      <c r="AI29" s="495"/>
      <c r="AJ29" s="495"/>
      <c r="AK29" s="495"/>
      <c r="AL29" s="537"/>
      <c r="AM29" s="494">
        <v>845120</v>
      </c>
      <c r="AN29" s="495"/>
      <c r="AO29" s="495"/>
      <c r="AP29" s="495"/>
      <c r="AQ29" s="495"/>
      <c r="AR29" s="537"/>
      <c r="AS29" s="494">
        <v>3040</v>
      </c>
      <c r="AT29" s="495"/>
      <c r="AU29" s="495"/>
      <c r="AV29" s="495"/>
      <c r="AW29" s="495"/>
      <c r="AX29" s="496"/>
      <c r="AY29" s="600"/>
      <c r="AZ29" s="601"/>
      <c r="BA29" s="601"/>
      <c r="BB29" s="602"/>
      <c r="BC29" s="477" t="s">
        <v>178</v>
      </c>
      <c r="BD29" s="478"/>
      <c r="BE29" s="478"/>
      <c r="BF29" s="478"/>
      <c r="BG29" s="478"/>
      <c r="BH29" s="478"/>
      <c r="BI29" s="478"/>
      <c r="BJ29" s="478"/>
      <c r="BK29" s="478"/>
      <c r="BL29" s="478"/>
      <c r="BM29" s="479"/>
      <c r="BN29" s="443">
        <v>653228</v>
      </c>
      <c r="BO29" s="444"/>
      <c r="BP29" s="444"/>
      <c r="BQ29" s="444"/>
      <c r="BR29" s="444"/>
      <c r="BS29" s="444"/>
      <c r="BT29" s="444"/>
      <c r="BU29" s="445"/>
      <c r="BV29" s="443">
        <v>620661</v>
      </c>
      <c r="BW29" s="444"/>
      <c r="BX29" s="444"/>
      <c r="BY29" s="444"/>
      <c r="BZ29" s="444"/>
      <c r="CA29" s="444"/>
      <c r="CB29" s="444"/>
      <c r="CC29" s="445"/>
      <c r="CD29" s="184"/>
      <c r="CE29" s="557"/>
      <c r="CF29" s="557"/>
      <c r="CG29" s="557"/>
      <c r="CH29" s="557"/>
      <c r="CI29" s="557"/>
      <c r="CJ29" s="557"/>
      <c r="CK29" s="557"/>
      <c r="CL29" s="557"/>
      <c r="CM29" s="557"/>
      <c r="CN29" s="557"/>
      <c r="CO29" s="557"/>
      <c r="CP29" s="557"/>
      <c r="CQ29" s="557"/>
      <c r="CR29" s="557"/>
      <c r="CS29" s="558"/>
      <c r="CT29" s="440"/>
      <c r="CU29" s="441"/>
      <c r="CV29" s="441"/>
      <c r="CW29" s="441"/>
      <c r="CX29" s="441"/>
      <c r="CY29" s="441"/>
      <c r="CZ29" s="441"/>
      <c r="DA29" s="442"/>
      <c r="DB29" s="440"/>
      <c r="DC29" s="441"/>
      <c r="DD29" s="441"/>
      <c r="DE29" s="441"/>
      <c r="DF29" s="441"/>
      <c r="DG29" s="441"/>
      <c r="DH29" s="441"/>
      <c r="DI29" s="442"/>
    </row>
    <row r="30" spans="1:113" ht="18.75" customHeight="1" thickBot="1" x14ac:dyDescent="0.2">
      <c r="A30" s="169"/>
      <c r="B30" s="615"/>
      <c r="C30" s="616"/>
      <c r="D30" s="617"/>
      <c r="E30" s="497"/>
      <c r="F30" s="498"/>
      <c r="G30" s="498"/>
      <c r="H30" s="498"/>
      <c r="I30" s="498"/>
      <c r="J30" s="498"/>
      <c r="K30" s="499"/>
      <c r="L30" s="607"/>
      <c r="M30" s="608"/>
      <c r="N30" s="608"/>
      <c r="O30" s="608"/>
      <c r="P30" s="609"/>
      <c r="Q30" s="607"/>
      <c r="R30" s="608"/>
      <c r="S30" s="608"/>
      <c r="T30" s="608"/>
      <c r="U30" s="608"/>
      <c r="V30" s="609"/>
      <c r="W30" s="610" t="s">
        <v>179</v>
      </c>
      <c r="X30" s="611"/>
      <c r="Y30" s="611"/>
      <c r="Z30" s="611"/>
      <c r="AA30" s="611"/>
      <c r="AB30" s="611"/>
      <c r="AC30" s="611"/>
      <c r="AD30" s="611"/>
      <c r="AE30" s="611"/>
      <c r="AF30" s="611"/>
      <c r="AG30" s="612"/>
      <c r="AH30" s="570">
        <v>98.6</v>
      </c>
      <c r="AI30" s="571"/>
      <c r="AJ30" s="571"/>
      <c r="AK30" s="571"/>
      <c r="AL30" s="571"/>
      <c r="AM30" s="571"/>
      <c r="AN30" s="571"/>
      <c r="AO30" s="571"/>
      <c r="AP30" s="571"/>
      <c r="AQ30" s="571"/>
      <c r="AR30" s="571"/>
      <c r="AS30" s="571"/>
      <c r="AT30" s="571"/>
      <c r="AU30" s="571"/>
      <c r="AV30" s="571"/>
      <c r="AW30" s="571"/>
      <c r="AX30" s="573"/>
      <c r="AY30" s="603"/>
      <c r="AZ30" s="604"/>
      <c r="BA30" s="604"/>
      <c r="BB30" s="605"/>
      <c r="BC30" s="559" t="s">
        <v>48</v>
      </c>
      <c r="BD30" s="560"/>
      <c r="BE30" s="560"/>
      <c r="BF30" s="560"/>
      <c r="BG30" s="560"/>
      <c r="BH30" s="560"/>
      <c r="BI30" s="560"/>
      <c r="BJ30" s="560"/>
      <c r="BK30" s="560"/>
      <c r="BL30" s="560"/>
      <c r="BM30" s="561"/>
      <c r="BN30" s="562">
        <v>3694496</v>
      </c>
      <c r="BO30" s="563"/>
      <c r="BP30" s="563"/>
      <c r="BQ30" s="563"/>
      <c r="BR30" s="563"/>
      <c r="BS30" s="563"/>
      <c r="BT30" s="563"/>
      <c r="BU30" s="564"/>
      <c r="BV30" s="562">
        <v>3619341</v>
      </c>
      <c r="BW30" s="563"/>
      <c r="BX30" s="563"/>
      <c r="BY30" s="563"/>
      <c r="BZ30" s="563"/>
      <c r="CA30" s="563"/>
      <c r="CB30" s="563"/>
      <c r="CC30" s="564"/>
      <c r="CD30" s="185"/>
      <c r="CE30" s="186"/>
      <c r="CF30" s="186"/>
      <c r="CG30" s="186"/>
      <c r="CH30" s="186"/>
      <c r="CI30" s="186"/>
      <c r="CJ30" s="186"/>
      <c r="CK30" s="186"/>
      <c r="CL30" s="186"/>
      <c r="CM30" s="186"/>
      <c r="CN30" s="186"/>
      <c r="CO30" s="186"/>
      <c r="CP30" s="186"/>
      <c r="CQ30" s="186"/>
      <c r="CR30" s="186"/>
      <c r="CS30" s="187"/>
      <c r="CT30" s="188"/>
      <c r="CU30" s="189"/>
      <c r="CV30" s="189"/>
      <c r="CW30" s="189"/>
      <c r="CX30" s="189"/>
      <c r="CY30" s="189"/>
      <c r="CZ30" s="189"/>
      <c r="DA30" s="190"/>
      <c r="DB30" s="188"/>
      <c r="DC30" s="189"/>
      <c r="DD30" s="189"/>
      <c r="DE30" s="189"/>
      <c r="DF30" s="189"/>
      <c r="DG30" s="189"/>
      <c r="DH30" s="189"/>
      <c r="DI30" s="190"/>
    </row>
    <row r="31" spans="1:113" ht="13.5" customHeight="1" x14ac:dyDescent="0.15">
      <c r="A31" s="169"/>
      <c r="B31" s="191"/>
      <c r="DI31" s="192"/>
    </row>
    <row r="32" spans="1:113" ht="13.5" customHeight="1" x14ac:dyDescent="0.15">
      <c r="A32" s="169"/>
      <c r="B32" s="193"/>
      <c r="C32" s="606" t="s">
        <v>180</v>
      </c>
      <c r="D32" s="606"/>
      <c r="E32" s="606"/>
      <c r="F32" s="606"/>
      <c r="G32" s="606"/>
      <c r="H32" s="606"/>
      <c r="I32" s="606"/>
      <c r="J32" s="606"/>
      <c r="K32" s="606"/>
      <c r="L32" s="606"/>
      <c r="M32" s="606"/>
      <c r="N32" s="606"/>
      <c r="O32" s="606"/>
      <c r="P32" s="606"/>
      <c r="Q32" s="606"/>
      <c r="R32" s="606"/>
      <c r="S32" s="606"/>
      <c r="U32" s="447" t="s">
        <v>181</v>
      </c>
      <c r="V32" s="447"/>
      <c r="W32" s="447"/>
      <c r="X32" s="447"/>
      <c r="Y32" s="447"/>
      <c r="Z32" s="447"/>
      <c r="AA32" s="447"/>
      <c r="AB32" s="447"/>
      <c r="AC32" s="447"/>
      <c r="AD32" s="447"/>
      <c r="AE32" s="447"/>
      <c r="AF32" s="447"/>
      <c r="AG32" s="447"/>
      <c r="AH32" s="447"/>
      <c r="AI32" s="447"/>
      <c r="AJ32" s="447"/>
      <c r="AK32" s="447"/>
      <c r="AM32" s="447" t="s">
        <v>182</v>
      </c>
      <c r="AN32" s="447"/>
      <c r="AO32" s="447"/>
      <c r="AP32" s="447"/>
      <c r="AQ32" s="447"/>
      <c r="AR32" s="447"/>
      <c r="AS32" s="447"/>
      <c r="AT32" s="447"/>
      <c r="AU32" s="447"/>
      <c r="AV32" s="447"/>
      <c r="AW32" s="447"/>
      <c r="AX32" s="447"/>
      <c r="AY32" s="447"/>
      <c r="AZ32" s="447"/>
      <c r="BA32" s="447"/>
      <c r="BB32" s="447"/>
      <c r="BC32" s="447"/>
      <c r="BE32" s="447" t="s">
        <v>183</v>
      </c>
      <c r="BF32" s="447"/>
      <c r="BG32" s="447"/>
      <c r="BH32" s="447"/>
      <c r="BI32" s="447"/>
      <c r="BJ32" s="447"/>
      <c r="BK32" s="447"/>
      <c r="BL32" s="447"/>
      <c r="BM32" s="447"/>
      <c r="BN32" s="447"/>
      <c r="BO32" s="447"/>
      <c r="BP32" s="447"/>
      <c r="BQ32" s="447"/>
      <c r="BR32" s="447"/>
      <c r="BS32" s="447"/>
      <c r="BT32" s="447"/>
      <c r="BU32" s="447"/>
      <c r="BW32" s="447" t="s">
        <v>184</v>
      </c>
      <c r="BX32" s="447"/>
      <c r="BY32" s="447"/>
      <c r="BZ32" s="447"/>
      <c r="CA32" s="447"/>
      <c r="CB32" s="447"/>
      <c r="CC32" s="447"/>
      <c r="CD32" s="447"/>
      <c r="CE32" s="447"/>
      <c r="CF32" s="447"/>
      <c r="CG32" s="447"/>
      <c r="CH32" s="447"/>
      <c r="CI32" s="447"/>
      <c r="CJ32" s="447"/>
      <c r="CK32" s="447"/>
      <c r="CL32" s="447"/>
      <c r="CM32" s="447"/>
      <c r="CO32" s="447" t="s">
        <v>185</v>
      </c>
      <c r="CP32" s="447"/>
      <c r="CQ32" s="447"/>
      <c r="CR32" s="447"/>
      <c r="CS32" s="447"/>
      <c r="CT32" s="447"/>
      <c r="CU32" s="447"/>
      <c r="CV32" s="447"/>
      <c r="CW32" s="447"/>
      <c r="CX32" s="447"/>
      <c r="CY32" s="447"/>
      <c r="CZ32" s="447"/>
      <c r="DA32" s="447"/>
      <c r="DB32" s="447"/>
      <c r="DC32" s="447"/>
      <c r="DD32" s="447"/>
      <c r="DE32" s="447"/>
      <c r="DI32" s="192"/>
    </row>
    <row r="33" spans="1:113" ht="13.5" customHeight="1" x14ac:dyDescent="0.15">
      <c r="A33" s="169"/>
      <c r="B33" s="193"/>
      <c r="C33" s="467" t="s">
        <v>186</v>
      </c>
      <c r="D33" s="467"/>
      <c r="E33" s="432" t="s">
        <v>187</v>
      </c>
      <c r="F33" s="432"/>
      <c r="G33" s="432"/>
      <c r="H33" s="432"/>
      <c r="I33" s="432"/>
      <c r="J33" s="432"/>
      <c r="K33" s="432"/>
      <c r="L33" s="432"/>
      <c r="M33" s="432"/>
      <c r="N33" s="432"/>
      <c r="O33" s="432"/>
      <c r="P33" s="432"/>
      <c r="Q33" s="432"/>
      <c r="R33" s="432"/>
      <c r="S33" s="432"/>
      <c r="T33" s="194"/>
      <c r="U33" s="467" t="s">
        <v>186</v>
      </c>
      <c r="V33" s="467"/>
      <c r="W33" s="432" t="s">
        <v>187</v>
      </c>
      <c r="X33" s="432"/>
      <c r="Y33" s="432"/>
      <c r="Z33" s="432"/>
      <c r="AA33" s="432"/>
      <c r="AB33" s="432"/>
      <c r="AC33" s="432"/>
      <c r="AD33" s="432"/>
      <c r="AE33" s="432"/>
      <c r="AF33" s="432"/>
      <c r="AG33" s="432"/>
      <c r="AH33" s="432"/>
      <c r="AI33" s="432"/>
      <c r="AJ33" s="432"/>
      <c r="AK33" s="432"/>
      <c r="AL33" s="194"/>
      <c r="AM33" s="467" t="s">
        <v>186</v>
      </c>
      <c r="AN33" s="467"/>
      <c r="AO33" s="432" t="s">
        <v>187</v>
      </c>
      <c r="AP33" s="432"/>
      <c r="AQ33" s="432"/>
      <c r="AR33" s="432"/>
      <c r="AS33" s="432"/>
      <c r="AT33" s="432"/>
      <c r="AU33" s="432"/>
      <c r="AV33" s="432"/>
      <c r="AW33" s="432"/>
      <c r="AX33" s="432"/>
      <c r="AY33" s="432"/>
      <c r="AZ33" s="432"/>
      <c r="BA33" s="432"/>
      <c r="BB33" s="432"/>
      <c r="BC33" s="432"/>
      <c r="BD33" s="195"/>
      <c r="BE33" s="432" t="s">
        <v>188</v>
      </c>
      <c r="BF33" s="432"/>
      <c r="BG33" s="432" t="s">
        <v>189</v>
      </c>
      <c r="BH33" s="432"/>
      <c r="BI33" s="432"/>
      <c r="BJ33" s="432"/>
      <c r="BK33" s="432"/>
      <c r="BL33" s="432"/>
      <c r="BM33" s="432"/>
      <c r="BN33" s="432"/>
      <c r="BO33" s="432"/>
      <c r="BP33" s="432"/>
      <c r="BQ33" s="432"/>
      <c r="BR33" s="432"/>
      <c r="BS33" s="432"/>
      <c r="BT33" s="432"/>
      <c r="BU33" s="432"/>
      <c r="BV33" s="195"/>
      <c r="BW33" s="467" t="s">
        <v>188</v>
      </c>
      <c r="BX33" s="467"/>
      <c r="BY33" s="432" t="s">
        <v>190</v>
      </c>
      <c r="BZ33" s="432"/>
      <c r="CA33" s="432"/>
      <c r="CB33" s="432"/>
      <c r="CC33" s="432"/>
      <c r="CD33" s="432"/>
      <c r="CE33" s="432"/>
      <c r="CF33" s="432"/>
      <c r="CG33" s="432"/>
      <c r="CH33" s="432"/>
      <c r="CI33" s="432"/>
      <c r="CJ33" s="432"/>
      <c r="CK33" s="432"/>
      <c r="CL33" s="432"/>
      <c r="CM33" s="432"/>
      <c r="CN33" s="194"/>
      <c r="CO33" s="467" t="s">
        <v>186</v>
      </c>
      <c r="CP33" s="467"/>
      <c r="CQ33" s="432" t="s">
        <v>191</v>
      </c>
      <c r="CR33" s="432"/>
      <c r="CS33" s="432"/>
      <c r="CT33" s="432"/>
      <c r="CU33" s="432"/>
      <c r="CV33" s="432"/>
      <c r="CW33" s="432"/>
      <c r="CX33" s="432"/>
      <c r="CY33" s="432"/>
      <c r="CZ33" s="432"/>
      <c r="DA33" s="432"/>
      <c r="DB33" s="432"/>
      <c r="DC33" s="432"/>
      <c r="DD33" s="432"/>
      <c r="DE33" s="432"/>
      <c r="DF33" s="194"/>
      <c r="DG33" s="632" t="s">
        <v>192</v>
      </c>
      <c r="DH33" s="632"/>
      <c r="DI33" s="196"/>
    </row>
    <row r="34" spans="1:113" ht="32.25" customHeight="1" x14ac:dyDescent="0.15">
      <c r="A34" s="169"/>
      <c r="B34" s="193"/>
      <c r="C34" s="633">
        <f>IF(E34="","",1)</f>
        <v>1</v>
      </c>
      <c r="D34" s="633"/>
      <c r="E34" s="634" t="str">
        <f>IF('各会計、関係団体の財政状況及び健全化判断比率'!B7="","",'各会計、関係団体の財政状況及び健全化判断比率'!B7)</f>
        <v>一般会計</v>
      </c>
      <c r="F34" s="634"/>
      <c r="G34" s="634"/>
      <c r="H34" s="634"/>
      <c r="I34" s="634"/>
      <c r="J34" s="634"/>
      <c r="K34" s="634"/>
      <c r="L34" s="634"/>
      <c r="M34" s="634"/>
      <c r="N34" s="634"/>
      <c r="O34" s="634"/>
      <c r="P34" s="634"/>
      <c r="Q34" s="634"/>
      <c r="R34" s="634"/>
      <c r="S34" s="634"/>
      <c r="T34" s="169"/>
      <c r="U34" s="633">
        <f>IF(W34="","",MAX(C34:D43)+1)</f>
        <v>5</v>
      </c>
      <c r="V34" s="633"/>
      <c r="W34" s="634" t="str">
        <f>IF('各会計、関係団体の財政状況及び健全化判断比率'!B28="","",'各会計、関係団体の財政状況及び健全化判断比率'!B28)</f>
        <v>国民健康保険（事業勘定）特別会計</v>
      </c>
      <c r="X34" s="634"/>
      <c r="Y34" s="634"/>
      <c r="Z34" s="634"/>
      <c r="AA34" s="634"/>
      <c r="AB34" s="634"/>
      <c r="AC34" s="634"/>
      <c r="AD34" s="634"/>
      <c r="AE34" s="634"/>
      <c r="AF34" s="634"/>
      <c r="AG34" s="634"/>
      <c r="AH34" s="634"/>
      <c r="AI34" s="634"/>
      <c r="AJ34" s="634"/>
      <c r="AK34" s="634"/>
      <c r="AL34" s="169"/>
      <c r="AM34" s="633">
        <f>IF(AO34="","",MAX(C34:D43,U34:V43)+1)</f>
        <v>8</v>
      </c>
      <c r="AN34" s="633"/>
      <c r="AO34" s="634" t="str">
        <f>IF('各会計、関係団体の財政状況及び健全化判断比率'!B31="","",'各会計、関係団体の財政状況及び健全化判断比率'!B31)</f>
        <v>水道事業会計</v>
      </c>
      <c r="AP34" s="634"/>
      <c r="AQ34" s="634"/>
      <c r="AR34" s="634"/>
      <c r="AS34" s="634"/>
      <c r="AT34" s="634"/>
      <c r="AU34" s="634"/>
      <c r="AV34" s="634"/>
      <c r="AW34" s="634"/>
      <c r="AX34" s="634"/>
      <c r="AY34" s="634"/>
      <c r="AZ34" s="634"/>
      <c r="BA34" s="634"/>
      <c r="BB34" s="634"/>
      <c r="BC34" s="634"/>
      <c r="BD34" s="169"/>
      <c r="BE34" s="633">
        <f>IF(BG34="","",MAX(C34:D43,U34:V43,AM34:AN43)+1)</f>
        <v>11</v>
      </c>
      <c r="BF34" s="633"/>
      <c r="BG34" s="634" t="str">
        <f>IF('各会計、関係団体の財政状況及び健全化判断比率'!B34="","",'各会計、関係団体の財政状況及び健全化判断比率'!B34)</f>
        <v>電気事業特別会計</v>
      </c>
      <c r="BH34" s="634"/>
      <c r="BI34" s="634"/>
      <c r="BJ34" s="634"/>
      <c r="BK34" s="634"/>
      <c r="BL34" s="634"/>
      <c r="BM34" s="634"/>
      <c r="BN34" s="634"/>
      <c r="BO34" s="634"/>
      <c r="BP34" s="634"/>
      <c r="BQ34" s="634"/>
      <c r="BR34" s="634"/>
      <c r="BS34" s="634"/>
      <c r="BT34" s="634"/>
      <c r="BU34" s="634"/>
      <c r="BV34" s="169"/>
      <c r="BW34" s="633">
        <f>IF(BY34="","",MAX(C34:D43,U34:V43,AM34:AN43,BE34:BF43)+1)</f>
        <v>12</v>
      </c>
      <c r="BX34" s="633"/>
      <c r="BY34" s="634" t="str">
        <f>IF('各会計、関係団体の財政状況及び健全化判断比率'!B68="","",'各会計、関係団体の財政状況及び健全化判断比率'!B68)</f>
        <v>熊本県市町村総合事務組合</v>
      </c>
      <c r="BZ34" s="634"/>
      <c r="CA34" s="634"/>
      <c r="CB34" s="634"/>
      <c r="CC34" s="634"/>
      <c r="CD34" s="634"/>
      <c r="CE34" s="634"/>
      <c r="CF34" s="634"/>
      <c r="CG34" s="634"/>
      <c r="CH34" s="634"/>
      <c r="CI34" s="634"/>
      <c r="CJ34" s="634"/>
      <c r="CK34" s="634"/>
      <c r="CL34" s="634"/>
      <c r="CM34" s="634"/>
      <c r="CN34" s="169"/>
      <c r="CO34" s="633">
        <f>IF(CQ34="","",MAX(C34:D43,U34:V43,AM34:AN43,BE34:BF43,BW34:BX43)+1)</f>
        <v>18</v>
      </c>
      <c r="CP34" s="633"/>
      <c r="CQ34" s="634" t="str">
        <f>IF('各会計、関係団体の財政状況及び健全化判断比率'!BS7="","",'各会計、関係団体の財政状況及び健全化判断比率'!BS7)</f>
        <v>上天草さんぱーる</v>
      </c>
      <c r="CR34" s="634"/>
      <c r="CS34" s="634"/>
      <c r="CT34" s="634"/>
      <c r="CU34" s="634"/>
      <c r="CV34" s="634"/>
      <c r="CW34" s="634"/>
      <c r="CX34" s="634"/>
      <c r="CY34" s="634"/>
      <c r="CZ34" s="634"/>
      <c r="DA34" s="634"/>
      <c r="DB34" s="634"/>
      <c r="DC34" s="634"/>
      <c r="DD34" s="634"/>
      <c r="DE34" s="634"/>
      <c r="DG34" s="635" t="str">
        <f>IF('各会計、関係団体の財政状況及び健全化判断比率'!BR7="","",'各会計、関係団体の財政状況及び健全化判断比率'!BR7)</f>
        <v/>
      </c>
      <c r="DH34" s="635"/>
      <c r="DI34" s="196"/>
    </row>
    <row r="35" spans="1:113" ht="32.25" customHeight="1" x14ac:dyDescent="0.15">
      <c r="A35" s="169"/>
      <c r="B35" s="193"/>
      <c r="C35" s="633">
        <f>IF(E35="","",C34+1)</f>
        <v>2</v>
      </c>
      <c r="D35" s="633"/>
      <c r="E35" s="634" t="str">
        <f>IF('各会計、関係団体の財政状況及び健全化判断比率'!B8="","",'各会計、関係団体の財政状況及び健全化判断比率'!B8)</f>
        <v>診療所特別会計</v>
      </c>
      <c r="F35" s="634"/>
      <c r="G35" s="634"/>
      <c r="H35" s="634"/>
      <c r="I35" s="634"/>
      <c r="J35" s="634"/>
      <c r="K35" s="634"/>
      <c r="L35" s="634"/>
      <c r="M35" s="634"/>
      <c r="N35" s="634"/>
      <c r="O35" s="634"/>
      <c r="P35" s="634"/>
      <c r="Q35" s="634"/>
      <c r="R35" s="634"/>
      <c r="S35" s="634"/>
      <c r="T35" s="169"/>
      <c r="U35" s="633">
        <f>IF(W35="","",U34+1)</f>
        <v>6</v>
      </c>
      <c r="V35" s="633"/>
      <c r="W35" s="634" t="str">
        <f>IF('各会計、関係団体の財政状況及び健全化判断比率'!B29="","",'各会計、関係団体の財政状況及び健全化判断比率'!B29)</f>
        <v>介護保険特別会計</v>
      </c>
      <c r="X35" s="634"/>
      <c r="Y35" s="634"/>
      <c r="Z35" s="634"/>
      <c r="AA35" s="634"/>
      <c r="AB35" s="634"/>
      <c r="AC35" s="634"/>
      <c r="AD35" s="634"/>
      <c r="AE35" s="634"/>
      <c r="AF35" s="634"/>
      <c r="AG35" s="634"/>
      <c r="AH35" s="634"/>
      <c r="AI35" s="634"/>
      <c r="AJ35" s="634"/>
      <c r="AK35" s="634"/>
      <c r="AL35" s="169"/>
      <c r="AM35" s="633">
        <f t="shared" ref="AM35:AM43" si="0">IF(AO35="","",AM34+1)</f>
        <v>9</v>
      </c>
      <c r="AN35" s="633"/>
      <c r="AO35" s="634" t="str">
        <f>IF('各会計、関係団体の財政状況及び健全化判断比率'!B32="","",'各会計、関係団体の財政状況及び健全化判断比率'!B32)</f>
        <v>病院事業会計</v>
      </c>
      <c r="AP35" s="634"/>
      <c r="AQ35" s="634"/>
      <c r="AR35" s="634"/>
      <c r="AS35" s="634"/>
      <c r="AT35" s="634"/>
      <c r="AU35" s="634"/>
      <c r="AV35" s="634"/>
      <c r="AW35" s="634"/>
      <c r="AX35" s="634"/>
      <c r="AY35" s="634"/>
      <c r="AZ35" s="634"/>
      <c r="BA35" s="634"/>
      <c r="BB35" s="634"/>
      <c r="BC35" s="634"/>
      <c r="BD35" s="169"/>
      <c r="BE35" s="633" t="str">
        <f t="shared" ref="BE35:BE43" si="1">IF(BG35="","",BE34+1)</f>
        <v/>
      </c>
      <c r="BF35" s="633"/>
      <c r="BG35" s="634"/>
      <c r="BH35" s="634"/>
      <c r="BI35" s="634"/>
      <c r="BJ35" s="634"/>
      <c r="BK35" s="634"/>
      <c r="BL35" s="634"/>
      <c r="BM35" s="634"/>
      <c r="BN35" s="634"/>
      <c r="BO35" s="634"/>
      <c r="BP35" s="634"/>
      <c r="BQ35" s="634"/>
      <c r="BR35" s="634"/>
      <c r="BS35" s="634"/>
      <c r="BT35" s="634"/>
      <c r="BU35" s="634"/>
      <c r="BV35" s="169"/>
      <c r="BW35" s="633">
        <f t="shared" ref="BW35:BW43" si="2">IF(BY35="","",BW34+1)</f>
        <v>13</v>
      </c>
      <c r="BX35" s="633"/>
      <c r="BY35" s="634" t="str">
        <f>IF('各会計、関係団体の財政状況及び健全化判断比率'!B69="","",'各会計、関係団体の財政状況及び健全化判断比率'!B69)</f>
        <v>上天草衛生施設組合</v>
      </c>
      <c r="BZ35" s="634"/>
      <c r="CA35" s="634"/>
      <c r="CB35" s="634"/>
      <c r="CC35" s="634"/>
      <c r="CD35" s="634"/>
      <c r="CE35" s="634"/>
      <c r="CF35" s="634"/>
      <c r="CG35" s="634"/>
      <c r="CH35" s="634"/>
      <c r="CI35" s="634"/>
      <c r="CJ35" s="634"/>
      <c r="CK35" s="634"/>
      <c r="CL35" s="634"/>
      <c r="CM35" s="634"/>
      <c r="CN35" s="169"/>
      <c r="CO35" s="633" t="str">
        <f t="shared" ref="CO35:CO43" si="3">IF(CQ35="","",CO34+1)</f>
        <v/>
      </c>
      <c r="CP35" s="633"/>
      <c r="CQ35" s="634" t="str">
        <f>IF('各会計、関係団体の財政状況及び健全化判断比率'!BS8="","",'各会計、関係団体の財政状況及び健全化判断比率'!BS8)</f>
        <v/>
      </c>
      <c r="CR35" s="634"/>
      <c r="CS35" s="634"/>
      <c r="CT35" s="634"/>
      <c r="CU35" s="634"/>
      <c r="CV35" s="634"/>
      <c r="CW35" s="634"/>
      <c r="CX35" s="634"/>
      <c r="CY35" s="634"/>
      <c r="CZ35" s="634"/>
      <c r="DA35" s="634"/>
      <c r="DB35" s="634"/>
      <c r="DC35" s="634"/>
      <c r="DD35" s="634"/>
      <c r="DE35" s="634"/>
      <c r="DG35" s="635" t="str">
        <f>IF('各会計、関係団体の財政状況及び健全化判断比率'!BR8="","",'各会計、関係団体の財政状況及び健全化判断比率'!BR8)</f>
        <v/>
      </c>
      <c r="DH35" s="635"/>
      <c r="DI35" s="196"/>
    </row>
    <row r="36" spans="1:113" ht="32.25" customHeight="1" x14ac:dyDescent="0.15">
      <c r="A36" s="169"/>
      <c r="B36" s="193"/>
      <c r="C36" s="633">
        <f>IF(E36="","",C35+1)</f>
        <v>3</v>
      </c>
      <c r="D36" s="633"/>
      <c r="E36" s="634" t="str">
        <f>IF('各会計、関係団体の財政状況及び健全化判断比率'!B9="","",'各会計、関係団体の財政状況及び健全化判断比率'!B9)</f>
        <v>斎場特別会計</v>
      </c>
      <c r="F36" s="634"/>
      <c r="G36" s="634"/>
      <c r="H36" s="634"/>
      <c r="I36" s="634"/>
      <c r="J36" s="634"/>
      <c r="K36" s="634"/>
      <c r="L36" s="634"/>
      <c r="M36" s="634"/>
      <c r="N36" s="634"/>
      <c r="O36" s="634"/>
      <c r="P36" s="634"/>
      <c r="Q36" s="634"/>
      <c r="R36" s="634"/>
      <c r="S36" s="634"/>
      <c r="T36" s="169"/>
      <c r="U36" s="633">
        <f t="shared" ref="U36:U43" si="4">IF(W36="","",U35+1)</f>
        <v>7</v>
      </c>
      <c r="V36" s="633"/>
      <c r="W36" s="634" t="str">
        <f>IF('各会計、関係団体の財政状況及び健全化判断比率'!B30="","",'各会計、関係団体の財政状況及び健全化判断比率'!B30)</f>
        <v>後期高齢者医療特別会計</v>
      </c>
      <c r="X36" s="634"/>
      <c r="Y36" s="634"/>
      <c r="Z36" s="634"/>
      <c r="AA36" s="634"/>
      <c r="AB36" s="634"/>
      <c r="AC36" s="634"/>
      <c r="AD36" s="634"/>
      <c r="AE36" s="634"/>
      <c r="AF36" s="634"/>
      <c r="AG36" s="634"/>
      <c r="AH36" s="634"/>
      <c r="AI36" s="634"/>
      <c r="AJ36" s="634"/>
      <c r="AK36" s="634"/>
      <c r="AL36" s="169"/>
      <c r="AM36" s="633">
        <f t="shared" si="0"/>
        <v>10</v>
      </c>
      <c r="AN36" s="633"/>
      <c r="AO36" s="634" t="str">
        <f>IF('各会計、関係団体の財政状況及び健全化判断比率'!B33="","",'各会計、関係団体の財政状況及び健全化判断比率'!B33)</f>
        <v>下水道事業会計</v>
      </c>
      <c r="AP36" s="634"/>
      <c r="AQ36" s="634"/>
      <c r="AR36" s="634"/>
      <c r="AS36" s="634"/>
      <c r="AT36" s="634"/>
      <c r="AU36" s="634"/>
      <c r="AV36" s="634"/>
      <c r="AW36" s="634"/>
      <c r="AX36" s="634"/>
      <c r="AY36" s="634"/>
      <c r="AZ36" s="634"/>
      <c r="BA36" s="634"/>
      <c r="BB36" s="634"/>
      <c r="BC36" s="634"/>
      <c r="BD36" s="169"/>
      <c r="BE36" s="633" t="str">
        <f t="shared" si="1"/>
        <v/>
      </c>
      <c r="BF36" s="633"/>
      <c r="BG36" s="634"/>
      <c r="BH36" s="634"/>
      <c r="BI36" s="634"/>
      <c r="BJ36" s="634"/>
      <c r="BK36" s="634"/>
      <c r="BL36" s="634"/>
      <c r="BM36" s="634"/>
      <c r="BN36" s="634"/>
      <c r="BO36" s="634"/>
      <c r="BP36" s="634"/>
      <c r="BQ36" s="634"/>
      <c r="BR36" s="634"/>
      <c r="BS36" s="634"/>
      <c r="BT36" s="634"/>
      <c r="BU36" s="634"/>
      <c r="BV36" s="169"/>
      <c r="BW36" s="633">
        <f t="shared" si="2"/>
        <v>14</v>
      </c>
      <c r="BX36" s="633"/>
      <c r="BY36" s="634" t="str">
        <f>IF('各会計、関係団体の財政状況及び健全化判断比率'!B70="","",'各会計、関係団体の財政状況及び健全化判断比率'!B70)</f>
        <v>上天草・宇城水道企業団</v>
      </c>
      <c r="BZ36" s="634"/>
      <c r="CA36" s="634"/>
      <c r="CB36" s="634"/>
      <c r="CC36" s="634"/>
      <c r="CD36" s="634"/>
      <c r="CE36" s="634"/>
      <c r="CF36" s="634"/>
      <c r="CG36" s="634"/>
      <c r="CH36" s="634"/>
      <c r="CI36" s="634"/>
      <c r="CJ36" s="634"/>
      <c r="CK36" s="634"/>
      <c r="CL36" s="634"/>
      <c r="CM36" s="634"/>
      <c r="CN36" s="169"/>
      <c r="CO36" s="633" t="str">
        <f t="shared" si="3"/>
        <v/>
      </c>
      <c r="CP36" s="633"/>
      <c r="CQ36" s="634" t="str">
        <f>IF('各会計、関係団体の財政状況及び健全化判断比率'!BS9="","",'各会計、関係団体の財政状況及び健全化判断比率'!BS9)</f>
        <v/>
      </c>
      <c r="CR36" s="634"/>
      <c r="CS36" s="634"/>
      <c r="CT36" s="634"/>
      <c r="CU36" s="634"/>
      <c r="CV36" s="634"/>
      <c r="CW36" s="634"/>
      <c r="CX36" s="634"/>
      <c r="CY36" s="634"/>
      <c r="CZ36" s="634"/>
      <c r="DA36" s="634"/>
      <c r="DB36" s="634"/>
      <c r="DC36" s="634"/>
      <c r="DD36" s="634"/>
      <c r="DE36" s="634"/>
      <c r="DG36" s="635" t="str">
        <f>IF('各会計、関係団体の財政状況及び健全化判断比率'!BR9="","",'各会計、関係団体の財政状況及び健全化判断比率'!BR9)</f>
        <v/>
      </c>
      <c r="DH36" s="635"/>
      <c r="DI36" s="196"/>
    </row>
    <row r="37" spans="1:113" ht="32.25" customHeight="1" x14ac:dyDescent="0.15">
      <c r="A37" s="169"/>
      <c r="B37" s="193"/>
      <c r="C37" s="633">
        <f>IF(E37="","",C36+1)</f>
        <v>4</v>
      </c>
      <c r="D37" s="633"/>
      <c r="E37" s="634" t="str">
        <f>IF('各会計、関係団体の財政状況及び健全化判断比率'!B10="","",'各会計、関係団体の財政状況及び健全化判断比率'!B10)</f>
        <v>天草四郎ミュージアム特別会計</v>
      </c>
      <c r="F37" s="634"/>
      <c r="G37" s="634"/>
      <c r="H37" s="634"/>
      <c r="I37" s="634"/>
      <c r="J37" s="634"/>
      <c r="K37" s="634"/>
      <c r="L37" s="634"/>
      <c r="M37" s="634"/>
      <c r="N37" s="634"/>
      <c r="O37" s="634"/>
      <c r="P37" s="634"/>
      <c r="Q37" s="634"/>
      <c r="R37" s="634"/>
      <c r="S37" s="634"/>
      <c r="T37" s="169"/>
      <c r="U37" s="633" t="str">
        <f t="shared" si="4"/>
        <v/>
      </c>
      <c r="V37" s="633"/>
      <c r="W37" s="634"/>
      <c r="X37" s="634"/>
      <c r="Y37" s="634"/>
      <c r="Z37" s="634"/>
      <c r="AA37" s="634"/>
      <c r="AB37" s="634"/>
      <c r="AC37" s="634"/>
      <c r="AD37" s="634"/>
      <c r="AE37" s="634"/>
      <c r="AF37" s="634"/>
      <c r="AG37" s="634"/>
      <c r="AH37" s="634"/>
      <c r="AI37" s="634"/>
      <c r="AJ37" s="634"/>
      <c r="AK37" s="634"/>
      <c r="AL37" s="169"/>
      <c r="AM37" s="633" t="str">
        <f t="shared" si="0"/>
        <v/>
      </c>
      <c r="AN37" s="633"/>
      <c r="AO37" s="634"/>
      <c r="AP37" s="634"/>
      <c r="AQ37" s="634"/>
      <c r="AR37" s="634"/>
      <c r="AS37" s="634"/>
      <c r="AT37" s="634"/>
      <c r="AU37" s="634"/>
      <c r="AV37" s="634"/>
      <c r="AW37" s="634"/>
      <c r="AX37" s="634"/>
      <c r="AY37" s="634"/>
      <c r="AZ37" s="634"/>
      <c r="BA37" s="634"/>
      <c r="BB37" s="634"/>
      <c r="BC37" s="634"/>
      <c r="BD37" s="169"/>
      <c r="BE37" s="633" t="str">
        <f t="shared" si="1"/>
        <v/>
      </c>
      <c r="BF37" s="633"/>
      <c r="BG37" s="634"/>
      <c r="BH37" s="634"/>
      <c r="BI37" s="634"/>
      <c r="BJ37" s="634"/>
      <c r="BK37" s="634"/>
      <c r="BL37" s="634"/>
      <c r="BM37" s="634"/>
      <c r="BN37" s="634"/>
      <c r="BO37" s="634"/>
      <c r="BP37" s="634"/>
      <c r="BQ37" s="634"/>
      <c r="BR37" s="634"/>
      <c r="BS37" s="634"/>
      <c r="BT37" s="634"/>
      <c r="BU37" s="634"/>
      <c r="BV37" s="169"/>
      <c r="BW37" s="633">
        <f t="shared" si="2"/>
        <v>15</v>
      </c>
      <c r="BX37" s="633"/>
      <c r="BY37" s="634" t="str">
        <f>IF('各会計、関係団体の財政状況及び健全化判断比率'!B71="","",'各会計、関係団体の財政状況及び健全化判断比率'!B71)</f>
        <v>天草広域連合</v>
      </c>
      <c r="BZ37" s="634"/>
      <c r="CA37" s="634"/>
      <c r="CB37" s="634"/>
      <c r="CC37" s="634"/>
      <c r="CD37" s="634"/>
      <c r="CE37" s="634"/>
      <c r="CF37" s="634"/>
      <c r="CG37" s="634"/>
      <c r="CH37" s="634"/>
      <c r="CI37" s="634"/>
      <c r="CJ37" s="634"/>
      <c r="CK37" s="634"/>
      <c r="CL37" s="634"/>
      <c r="CM37" s="634"/>
      <c r="CN37" s="169"/>
      <c r="CO37" s="633" t="str">
        <f t="shared" si="3"/>
        <v/>
      </c>
      <c r="CP37" s="633"/>
      <c r="CQ37" s="634" t="str">
        <f>IF('各会計、関係団体の財政状況及び健全化判断比率'!BS10="","",'各会計、関係団体の財政状況及び健全化判断比率'!BS10)</f>
        <v/>
      </c>
      <c r="CR37" s="634"/>
      <c r="CS37" s="634"/>
      <c r="CT37" s="634"/>
      <c r="CU37" s="634"/>
      <c r="CV37" s="634"/>
      <c r="CW37" s="634"/>
      <c r="CX37" s="634"/>
      <c r="CY37" s="634"/>
      <c r="CZ37" s="634"/>
      <c r="DA37" s="634"/>
      <c r="DB37" s="634"/>
      <c r="DC37" s="634"/>
      <c r="DD37" s="634"/>
      <c r="DE37" s="634"/>
      <c r="DG37" s="635" t="str">
        <f>IF('各会計、関係団体の財政状況及び健全化判断比率'!BR10="","",'各会計、関係団体の財政状況及び健全化判断比率'!BR10)</f>
        <v/>
      </c>
      <c r="DH37" s="635"/>
      <c r="DI37" s="196"/>
    </row>
    <row r="38" spans="1:113" ht="32.25" customHeight="1" x14ac:dyDescent="0.15">
      <c r="A38" s="169"/>
      <c r="B38" s="193"/>
      <c r="C38" s="633" t="str">
        <f t="shared" ref="C38:C43" si="5">IF(E38="","",C37+1)</f>
        <v/>
      </c>
      <c r="D38" s="633"/>
      <c r="E38" s="634" t="str">
        <f>IF('各会計、関係団体の財政状況及び健全化判断比率'!B11="","",'各会計、関係団体の財政状況及び健全化判断比率'!B11)</f>
        <v/>
      </c>
      <c r="F38" s="634"/>
      <c r="G38" s="634"/>
      <c r="H38" s="634"/>
      <c r="I38" s="634"/>
      <c r="J38" s="634"/>
      <c r="K38" s="634"/>
      <c r="L38" s="634"/>
      <c r="M38" s="634"/>
      <c r="N38" s="634"/>
      <c r="O38" s="634"/>
      <c r="P38" s="634"/>
      <c r="Q38" s="634"/>
      <c r="R38" s="634"/>
      <c r="S38" s="634"/>
      <c r="T38" s="169"/>
      <c r="U38" s="633" t="str">
        <f t="shared" si="4"/>
        <v/>
      </c>
      <c r="V38" s="633"/>
      <c r="W38" s="634"/>
      <c r="X38" s="634"/>
      <c r="Y38" s="634"/>
      <c r="Z38" s="634"/>
      <c r="AA38" s="634"/>
      <c r="AB38" s="634"/>
      <c r="AC38" s="634"/>
      <c r="AD38" s="634"/>
      <c r="AE38" s="634"/>
      <c r="AF38" s="634"/>
      <c r="AG38" s="634"/>
      <c r="AH38" s="634"/>
      <c r="AI38" s="634"/>
      <c r="AJ38" s="634"/>
      <c r="AK38" s="634"/>
      <c r="AL38" s="169"/>
      <c r="AM38" s="633" t="str">
        <f t="shared" si="0"/>
        <v/>
      </c>
      <c r="AN38" s="633"/>
      <c r="AO38" s="634"/>
      <c r="AP38" s="634"/>
      <c r="AQ38" s="634"/>
      <c r="AR38" s="634"/>
      <c r="AS38" s="634"/>
      <c r="AT38" s="634"/>
      <c r="AU38" s="634"/>
      <c r="AV38" s="634"/>
      <c r="AW38" s="634"/>
      <c r="AX38" s="634"/>
      <c r="AY38" s="634"/>
      <c r="AZ38" s="634"/>
      <c r="BA38" s="634"/>
      <c r="BB38" s="634"/>
      <c r="BC38" s="634"/>
      <c r="BD38" s="169"/>
      <c r="BE38" s="633" t="str">
        <f t="shared" si="1"/>
        <v/>
      </c>
      <c r="BF38" s="633"/>
      <c r="BG38" s="634"/>
      <c r="BH38" s="634"/>
      <c r="BI38" s="634"/>
      <c r="BJ38" s="634"/>
      <c r="BK38" s="634"/>
      <c r="BL38" s="634"/>
      <c r="BM38" s="634"/>
      <c r="BN38" s="634"/>
      <c r="BO38" s="634"/>
      <c r="BP38" s="634"/>
      <c r="BQ38" s="634"/>
      <c r="BR38" s="634"/>
      <c r="BS38" s="634"/>
      <c r="BT38" s="634"/>
      <c r="BU38" s="634"/>
      <c r="BV38" s="169"/>
      <c r="BW38" s="633">
        <f t="shared" si="2"/>
        <v>16</v>
      </c>
      <c r="BX38" s="633"/>
      <c r="BY38" s="634" t="str">
        <f>IF('各会計、関係団体の財政状況及び健全化判断比率'!B72="","",'各会計、関係団体の財政状況及び健全化判断比率'!B72)</f>
        <v>熊本県後期高齢者医療広域連合（一般会計）</v>
      </c>
      <c r="BZ38" s="634"/>
      <c r="CA38" s="634"/>
      <c r="CB38" s="634"/>
      <c r="CC38" s="634"/>
      <c r="CD38" s="634"/>
      <c r="CE38" s="634"/>
      <c r="CF38" s="634"/>
      <c r="CG38" s="634"/>
      <c r="CH38" s="634"/>
      <c r="CI38" s="634"/>
      <c r="CJ38" s="634"/>
      <c r="CK38" s="634"/>
      <c r="CL38" s="634"/>
      <c r="CM38" s="634"/>
      <c r="CN38" s="169"/>
      <c r="CO38" s="633" t="str">
        <f t="shared" si="3"/>
        <v/>
      </c>
      <c r="CP38" s="633"/>
      <c r="CQ38" s="634" t="str">
        <f>IF('各会計、関係団体の財政状況及び健全化判断比率'!BS11="","",'各会計、関係団体の財政状況及び健全化判断比率'!BS11)</f>
        <v/>
      </c>
      <c r="CR38" s="634"/>
      <c r="CS38" s="634"/>
      <c r="CT38" s="634"/>
      <c r="CU38" s="634"/>
      <c r="CV38" s="634"/>
      <c r="CW38" s="634"/>
      <c r="CX38" s="634"/>
      <c r="CY38" s="634"/>
      <c r="CZ38" s="634"/>
      <c r="DA38" s="634"/>
      <c r="DB38" s="634"/>
      <c r="DC38" s="634"/>
      <c r="DD38" s="634"/>
      <c r="DE38" s="634"/>
      <c r="DG38" s="635" t="str">
        <f>IF('各会計、関係団体の財政状況及び健全化判断比率'!BR11="","",'各会計、関係団体の財政状況及び健全化判断比率'!BR11)</f>
        <v/>
      </c>
      <c r="DH38" s="635"/>
      <c r="DI38" s="196"/>
    </row>
    <row r="39" spans="1:113" ht="32.25" customHeight="1" x14ac:dyDescent="0.15">
      <c r="A39" s="169"/>
      <c r="B39" s="193"/>
      <c r="C39" s="633" t="str">
        <f t="shared" si="5"/>
        <v/>
      </c>
      <c r="D39" s="633"/>
      <c r="E39" s="634" t="str">
        <f>IF('各会計、関係団体の財政状況及び健全化判断比率'!B12="","",'各会計、関係団体の財政状況及び健全化判断比率'!B12)</f>
        <v/>
      </c>
      <c r="F39" s="634"/>
      <c r="G39" s="634"/>
      <c r="H39" s="634"/>
      <c r="I39" s="634"/>
      <c r="J39" s="634"/>
      <c r="K39" s="634"/>
      <c r="L39" s="634"/>
      <c r="M39" s="634"/>
      <c r="N39" s="634"/>
      <c r="O39" s="634"/>
      <c r="P39" s="634"/>
      <c r="Q39" s="634"/>
      <c r="R39" s="634"/>
      <c r="S39" s="634"/>
      <c r="T39" s="169"/>
      <c r="U39" s="633" t="str">
        <f t="shared" si="4"/>
        <v/>
      </c>
      <c r="V39" s="633"/>
      <c r="W39" s="634"/>
      <c r="X39" s="634"/>
      <c r="Y39" s="634"/>
      <c r="Z39" s="634"/>
      <c r="AA39" s="634"/>
      <c r="AB39" s="634"/>
      <c r="AC39" s="634"/>
      <c r="AD39" s="634"/>
      <c r="AE39" s="634"/>
      <c r="AF39" s="634"/>
      <c r="AG39" s="634"/>
      <c r="AH39" s="634"/>
      <c r="AI39" s="634"/>
      <c r="AJ39" s="634"/>
      <c r="AK39" s="634"/>
      <c r="AL39" s="169"/>
      <c r="AM39" s="633" t="str">
        <f t="shared" si="0"/>
        <v/>
      </c>
      <c r="AN39" s="633"/>
      <c r="AO39" s="634"/>
      <c r="AP39" s="634"/>
      <c r="AQ39" s="634"/>
      <c r="AR39" s="634"/>
      <c r="AS39" s="634"/>
      <c r="AT39" s="634"/>
      <c r="AU39" s="634"/>
      <c r="AV39" s="634"/>
      <c r="AW39" s="634"/>
      <c r="AX39" s="634"/>
      <c r="AY39" s="634"/>
      <c r="AZ39" s="634"/>
      <c r="BA39" s="634"/>
      <c r="BB39" s="634"/>
      <c r="BC39" s="634"/>
      <c r="BD39" s="169"/>
      <c r="BE39" s="633" t="str">
        <f t="shared" si="1"/>
        <v/>
      </c>
      <c r="BF39" s="633"/>
      <c r="BG39" s="634"/>
      <c r="BH39" s="634"/>
      <c r="BI39" s="634"/>
      <c r="BJ39" s="634"/>
      <c r="BK39" s="634"/>
      <c r="BL39" s="634"/>
      <c r="BM39" s="634"/>
      <c r="BN39" s="634"/>
      <c r="BO39" s="634"/>
      <c r="BP39" s="634"/>
      <c r="BQ39" s="634"/>
      <c r="BR39" s="634"/>
      <c r="BS39" s="634"/>
      <c r="BT39" s="634"/>
      <c r="BU39" s="634"/>
      <c r="BV39" s="169"/>
      <c r="BW39" s="633">
        <f t="shared" si="2"/>
        <v>17</v>
      </c>
      <c r="BX39" s="633"/>
      <c r="BY39" s="634" t="str">
        <f>IF('各会計、関係団体の財政状況及び健全化判断比率'!B73="","",'各会計、関係団体の財政状況及び健全化判断比率'!B73)</f>
        <v>熊本県後期高齢者医療広域連合（後期高齢者医療特別会計）</v>
      </c>
      <c r="BZ39" s="634"/>
      <c r="CA39" s="634"/>
      <c r="CB39" s="634"/>
      <c r="CC39" s="634"/>
      <c r="CD39" s="634"/>
      <c r="CE39" s="634"/>
      <c r="CF39" s="634"/>
      <c r="CG39" s="634"/>
      <c r="CH39" s="634"/>
      <c r="CI39" s="634"/>
      <c r="CJ39" s="634"/>
      <c r="CK39" s="634"/>
      <c r="CL39" s="634"/>
      <c r="CM39" s="634"/>
      <c r="CN39" s="169"/>
      <c r="CO39" s="633" t="str">
        <f t="shared" si="3"/>
        <v/>
      </c>
      <c r="CP39" s="633"/>
      <c r="CQ39" s="634" t="str">
        <f>IF('各会計、関係団体の財政状況及び健全化判断比率'!BS12="","",'各会計、関係団体の財政状況及び健全化判断比率'!BS12)</f>
        <v/>
      </c>
      <c r="CR39" s="634"/>
      <c r="CS39" s="634"/>
      <c r="CT39" s="634"/>
      <c r="CU39" s="634"/>
      <c r="CV39" s="634"/>
      <c r="CW39" s="634"/>
      <c r="CX39" s="634"/>
      <c r="CY39" s="634"/>
      <c r="CZ39" s="634"/>
      <c r="DA39" s="634"/>
      <c r="DB39" s="634"/>
      <c r="DC39" s="634"/>
      <c r="DD39" s="634"/>
      <c r="DE39" s="634"/>
      <c r="DG39" s="635" t="str">
        <f>IF('各会計、関係団体の財政状況及び健全化判断比率'!BR12="","",'各会計、関係団体の財政状況及び健全化判断比率'!BR12)</f>
        <v/>
      </c>
      <c r="DH39" s="635"/>
      <c r="DI39" s="196"/>
    </row>
    <row r="40" spans="1:113" ht="32.25" customHeight="1" x14ac:dyDescent="0.15">
      <c r="A40" s="169"/>
      <c r="B40" s="193"/>
      <c r="C40" s="633" t="str">
        <f t="shared" si="5"/>
        <v/>
      </c>
      <c r="D40" s="633"/>
      <c r="E40" s="634" t="str">
        <f>IF('各会計、関係団体の財政状況及び健全化判断比率'!B13="","",'各会計、関係団体の財政状況及び健全化判断比率'!B13)</f>
        <v/>
      </c>
      <c r="F40" s="634"/>
      <c r="G40" s="634"/>
      <c r="H40" s="634"/>
      <c r="I40" s="634"/>
      <c r="J40" s="634"/>
      <c r="K40" s="634"/>
      <c r="L40" s="634"/>
      <c r="M40" s="634"/>
      <c r="N40" s="634"/>
      <c r="O40" s="634"/>
      <c r="P40" s="634"/>
      <c r="Q40" s="634"/>
      <c r="R40" s="634"/>
      <c r="S40" s="634"/>
      <c r="T40" s="169"/>
      <c r="U40" s="633" t="str">
        <f t="shared" si="4"/>
        <v/>
      </c>
      <c r="V40" s="633"/>
      <c r="W40" s="634"/>
      <c r="X40" s="634"/>
      <c r="Y40" s="634"/>
      <c r="Z40" s="634"/>
      <c r="AA40" s="634"/>
      <c r="AB40" s="634"/>
      <c r="AC40" s="634"/>
      <c r="AD40" s="634"/>
      <c r="AE40" s="634"/>
      <c r="AF40" s="634"/>
      <c r="AG40" s="634"/>
      <c r="AH40" s="634"/>
      <c r="AI40" s="634"/>
      <c r="AJ40" s="634"/>
      <c r="AK40" s="634"/>
      <c r="AL40" s="169"/>
      <c r="AM40" s="633" t="str">
        <f t="shared" si="0"/>
        <v/>
      </c>
      <c r="AN40" s="633"/>
      <c r="AO40" s="634"/>
      <c r="AP40" s="634"/>
      <c r="AQ40" s="634"/>
      <c r="AR40" s="634"/>
      <c r="AS40" s="634"/>
      <c r="AT40" s="634"/>
      <c r="AU40" s="634"/>
      <c r="AV40" s="634"/>
      <c r="AW40" s="634"/>
      <c r="AX40" s="634"/>
      <c r="AY40" s="634"/>
      <c r="AZ40" s="634"/>
      <c r="BA40" s="634"/>
      <c r="BB40" s="634"/>
      <c r="BC40" s="634"/>
      <c r="BD40" s="169"/>
      <c r="BE40" s="633" t="str">
        <f t="shared" si="1"/>
        <v/>
      </c>
      <c r="BF40" s="633"/>
      <c r="BG40" s="634"/>
      <c r="BH40" s="634"/>
      <c r="BI40" s="634"/>
      <c r="BJ40" s="634"/>
      <c r="BK40" s="634"/>
      <c r="BL40" s="634"/>
      <c r="BM40" s="634"/>
      <c r="BN40" s="634"/>
      <c r="BO40" s="634"/>
      <c r="BP40" s="634"/>
      <c r="BQ40" s="634"/>
      <c r="BR40" s="634"/>
      <c r="BS40" s="634"/>
      <c r="BT40" s="634"/>
      <c r="BU40" s="634"/>
      <c r="BV40" s="169"/>
      <c r="BW40" s="633" t="str">
        <f t="shared" si="2"/>
        <v/>
      </c>
      <c r="BX40" s="633"/>
      <c r="BY40" s="634" t="str">
        <f>IF('各会計、関係団体の財政状況及び健全化判断比率'!B74="","",'各会計、関係団体の財政状況及び健全化判断比率'!B74)</f>
        <v/>
      </c>
      <c r="BZ40" s="634"/>
      <c r="CA40" s="634"/>
      <c r="CB40" s="634"/>
      <c r="CC40" s="634"/>
      <c r="CD40" s="634"/>
      <c r="CE40" s="634"/>
      <c r="CF40" s="634"/>
      <c r="CG40" s="634"/>
      <c r="CH40" s="634"/>
      <c r="CI40" s="634"/>
      <c r="CJ40" s="634"/>
      <c r="CK40" s="634"/>
      <c r="CL40" s="634"/>
      <c r="CM40" s="634"/>
      <c r="CN40" s="169"/>
      <c r="CO40" s="633" t="str">
        <f t="shared" si="3"/>
        <v/>
      </c>
      <c r="CP40" s="633"/>
      <c r="CQ40" s="634" t="str">
        <f>IF('各会計、関係団体の財政状況及び健全化判断比率'!BS13="","",'各会計、関係団体の財政状況及び健全化判断比率'!BS13)</f>
        <v/>
      </c>
      <c r="CR40" s="634"/>
      <c r="CS40" s="634"/>
      <c r="CT40" s="634"/>
      <c r="CU40" s="634"/>
      <c r="CV40" s="634"/>
      <c r="CW40" s="634"/>
      <c r="CX40" s="634"/>
      <c r="CY40" s="634"/>
      <c r="CZ40" s="634"/>
      <c r="DA40" s="634"/>
      <c r="DB40" s="634"/>
      <c r="DC40" s="634"/>
      <c r="DD40" s="634"/>
      <c r="DE40" s="634"/>
      <c r="DG40" s="635" t="str">
        <f>IF('各会計、関係団体の財政状況及び健全化判断比率'!BR13="","",'各会計、関係団体の財政状況及び健全化判断比率'!BR13)</f>
        <v/>
      </c>
      <c r="DH40" s="635"/>
      <c r="DI40" s="196"/>
    </row>
    <row r="41" spans="1:113" ht="32.25" customHeight="1" x14ac:dyDescent="0.15">
      <c r="A41" s="169"/>
      <c r="B41" s="193"/>
      <c r="C41" s="633" t="str">
        <f t="shared" si="5"/>
        <v/>
      </c>
      <c r="D41" s="633"/>
      <c r="E41" s="634" t="str">
        <f>IF('各会計、関係団体の財政状況及び健全化判断比率'!B14="","",'各会計、関係団体の財政状況及び健全化判断比率'!B14)</f>
        <v/>
      </c>
      <c r="F41" s="634"/>
      <c r="G41" s="634"/>
      <c r="H41" s="634"/>
      <c r="I41" s="634"/>
      <c r="J41" s="634"/>
      <c r="K41" s="634"/>
      <c r="L41" s="634"/>
      <c r="M41" s="634"/>
      <c r="N41" s="634"/>
      <c r="O41" s="634"/>
      <c r="P41" s="634"/>
      <c r="Q41" s="634"/>
      <c r="R41" s="634"/>
      <c r="S41" s="634"/>
      <c r="T41" s="169"/>
      <c r="U41" s="633" t="str">
        <f t="shared" si="4"/>
        <v/>
      </c>
      <c r="V41" s="633"/>
      <c r="W41" s="634"/>
      <c r="X41" s="634"/>
      <c r="Y41" s="634"/>
      <c r="Z41" s="634"/>
      <c r="AA41" s="634"/>
      <c r="AB41" s="634"/>
      <c r="AC41" s="634"/>
      <c r="AD41" s="634"/>
      <c r="AE41" s="634"/>
      <c r="AF41" s="634"/>
      <c r="AG41" s="634"/>
      <c r="AH41" s="634"/>
      <c r="AI41" s="634"/>
      <c r="AJ41" s="634"/>
      <c r="AK41" s="634"/>
      <c r="AL41" s="169"/>
      <c r="AM41" s="633" t="str">
        <f t="shared" si="0"/>
        <v/>
      </c>
      <c r="AN41" s="633"/>
      <c r="AO41" s="634"/>
      <c r="AP41" s="634"/>
      <c r="AQ41" s="634"/>
      <c r="AR41" s="634"/>
      <c r="AS41" s="634"/>
      <c r="AT41" s="634"/>
      <c r="AU41" s="634"/>
      <c r="AV41" s="634"/>
      <c r="AW41" s="634"/>
      <c r="AX41" s="634"/>
      <c r="AY41" s="634"/>
      <c r="AZ41" s="634"/>
      <c r="BA41" s="634"/>
      <c r="BB41" s="634"/>
      <c r="BC41" s="634"/>
      <c r="BD41" s="169"/>
      <c r="BE41" s="633" t="str">
        <f t="shared" si="1"/>
        <v/>
      </c>
      <c r="BF41" s="633"/>
      <c r="BG41" s="634"/>
      <c r="BH41" s="634"/>
      <c r="BI41" s="634"/>
      <c r="BJ41" s="634"/>
      <c r="BK41" s="634"/>
      <c r="BL41" s="634"/>
      <c r="BM41" s="634"/>
      <c r="BN41" s="634"/>
      <c r="BO41" s="634"/>
      <c r="BP41" s="634"/>
      <c r="BQ41" s="634"/>
      <c r="BR41" s="634"/>
      <c r="BS41" s="634"/>
      <c r="BT41" s="634"/>
      <c r="BU41" s="634"/>
      <c r="BV41" s="169"/>
      <c r="BW41" s="633" t="str">
        <f t="shared" si="2"/>
        <v/>
      </c>
      <c r="BX41" s="633"/>
      <c r="BY41" s="634" t="str">
        <f>IF('各会計、関係団体の財政状況及び健全化判断比率'!B75="","",'各会計、関係団体の財政状況及び健全化判断比率'!B75)</f>
        <v/>
      </c>
      <c r="BZ41" s="634"/>
      <c r="CA41" s="634"/>
      <c r="CB41" s="634"/>
      <c r="CC41" s="634"/>
      <c r="CD41" s="634"/>
      <c r="CE41" s="634"/>
      <c r="CF41" s="634"/>
      <c r="CG41" s="634"/>
      <c r="CH41" s="634"/>
      <c r="CI41" s="634"/>
      <c r="CJ41" s="634"/>
      <c r="CK41" s="634"/>
      <c r="CL41" s="634"/>
      <c r="CM41" s="634"/>
      <c r="CN41" s="169"/>
      <c r="CO41" s="633" t="str">
        <f t="shared" si="3"/>
        <v/>
      </c>
      <c r="CP41" s="633"/>
      <c r="CQ41" s="634" t="str">
        <f>IF('各会計、関係団体の財政状況及び健全化判断比率'!BS14="","",'各会計、関係団体の財政状況及び健全化判断比率'!BS14)</f>
        <v/>
      </c>
      <c r="CR41" s="634"/>
      <c r="CS41" s="634"/>
      <c r="CT41" s="634"/>
      <c r="CU41" s="634"/>
      <c r="CV41" s="634"/>
      <c r="CW41" s="634"/>
      <c r="CX41" s="634"/>
      <c r="CY41" s="634"/>
      <c r="CZ41" s="634"/>
      <c r="DA41" s="634"/>
      <c r="DB41" s="634"/>
      <c r="DC41" s="634"/>
      <c r="DD41" s="634"/>
      <c r="DE41" s="634"/>
      <c r="DG41" s="635" t="str">
        <f>IF('各会計、関係団体の財政状況及び健全化判断比率'!BR14="","",'各会計、関係団体の財政状況及び健全化判断比率'!BR14)</f>
        <v/>
      </c>
      <c r="DH41" s="635"/>
      <c r="DI41" s="196"/>
    </row>
    <row r="42" spans="1:113" ht="32.25" customHeight="1" x14ac:dyDescent="0.15">
      <c r="B42" s="193"/>
      <c r="C42" s="633" t="str">
        <f t="shared" si="5"/>
        <v/>
      </c>
      <c r="D42" s="633"/>
      <c r="E42" s="634" t="str">
        <f>IF('各会計、関係団体の財政状況及び健全化判断比率'!B15="","",'各会計、関係団体の財政状況及び健全化判断比率'!B15)</f>
        <v/>
      </c>
      <c r="F42" s="634"/>
      <c r="G42" s="634"/>
      <c r="H42" s="634"/>
      <c r="I42" s="634"/>
      <c r="J42" s="634"/>
      <c r="K42" s="634"/>
      <c r="L42" s="634"/>
      <c r="M42" s="634"/>
      <c r="N42" s="634"/>
      <c r="O42" s="634"/>
      <c r="P42" s="634"/>
      <c r="Q42" s="634"/>
      <c r="R42" s="634"/>
      <c r="S42" s="634"/>
      <c r="T42" s="169"/>
      <c r="U42" s="633" t="str">
        <f t="shared" si="4"/>
        <v/>
      </c>
      <c r="V42" s="633"/>
      <c r="W42" s="634"/>
      <c r="X42" s="634"/>
      <c r="Y42" s="634"/>
      <c r="Z42" s="634"/>
      <c r="AA42" s="634"/>
      <c r="AB42" s="634"/>
      <c r="AC42" s="634"/>
      <c r="AD42" s="634"/>
      <c r="AE42" s="634"/>
      <c r="AF42" s="634"/>
      <c r="AG42" s="634"/>
      <c r="AH42" s="634"/>
      <c r="AI42" s="634"/>
      <c r="AJ42" s="634"/>
      <c r="AK42" s="634"/>
      <c r="AL42" s="169"/>
      <c r="AM42" s="633" t="str">
        <f t="shared" si="0"/>
        <v/>
      </c>
      <c r="AN42" s="633"/>
      <c r="AO42" s="634"/>
      <c r="AP42" s="634"/>
      <c r="AQ42" s="634"/>
      <c r="AR42" s="634"/>
      <c r="AS42" s="634"/>
      <c r="AT42" s="634"/>
      <c r="AU42" s="634"/>
      <c r="AV42" s="634"/>
      <c r="AW42" s="634"/>
      <c r="AX42" s="634"/>
      <c r="AY42" s="634"/>
      <c r="AZ42" s="634"/>
      <c r="BA42" s="634"/>
      <c r="BB42" s="634"/>
      <c r="BC42" s="634"/>
      <c r="BD42" s="169"/>
      <c r="BE42" s="633" t="str">
        <f t="shared" si="1"/>
        <v/>
      </c>
      <c r="BF42" s="633"/>
      <c r="BG42" s="634"/>
      <c r="BH42" s="634"/>
      <c r="BI42" s="634"/>
      <c r="BJ42" s="634"/>
      <c r="BK42" s="634"/>
      <c r="BL42" s="634"/>
      <c r="BM42" s="634"/>
      <c r="BN42" s="634"/>
      <c r="BO42" s="634"/>
      <c r="BP42" s="634"/>
      <c r="BQ42" s="634"/>
      <c r="BR42" s="634"/>
      <c r="BS42" s="634"/>
      <c r="BT42" s="634"/>
      <c r="BU42" s="634"/>
      <c r="BV42" s="169"/>
      <c r="BW42" s="633" t="str">
        <f t="shared" si="2"/>
        <v/>
      </c>
      <c r="BX42" s="633"/>
      <c r="BY42" s="634" t="str">
        <f>IF('各会計、関係団体の財政状況及び健全化判断比率'!B76="","",'各会計、関係団体の財政状況及び健全化判断比率'!B76)</f>
        <v/>
      </c>
      <c r="BZ42" s="634"/>
      <c r="CA42" s="634"/>
      <c r="CB42" s="634"/>
      <c r="CC42" s="634"/>
      <c r="CD42" s="634"/>
      <c r="CE42" s="634"/>
      <c r="CF42" s="634"/>
      <c r="CG42" s="634"/>
      <c r="CH42" s="634"/>
      <c r="CI42" s="634"/>
      <c r="CJ42" s="634"/>
      <c r="CK42" s="634"/>
      <c r="CL42" s="634"/>
      <c r="CM42" s="634"/>
      <c r="CN42" s="169"/>
      <c r="CO42" s="633" t="str">
        <f t="shared" si="3"/>
        <v/>
      </c>
      <c r="CP42" s="633"/>
      <c r="CQ42" s="634" t="str">
        <f>IF('各会計、関係団体の財政状況及び健全化判断比率'!BS15="","",'各会計、関係団体の財政状況及び健全化判断比率'!BS15)</f>
        <v/>
      </c>
      <c r="CR42" s="634"/>
      <c r="CS42" s="634"/>
      <c r="CT42" s="634"/>
      <c r="CU42" s="634"/>
      <c r="CV42" s="634"/>
      <c r="CW42" s="634"/>
      <c r="CX42" s="634"/>
      <c r="CY42" s="634"/>
      <c r="CZ42" s="634"/>
      <c r="DA42" s="634"/>
      <c r="DB42" s="634"/>
      <c r="DC42" s="634"/>
      <c r="DD42" s="634"/>
      <c r="DE42" s="634"/>
      <c r="DG42" s="635" t="str">
        <f>IF('各会計、関係団体の財政状況及び健全化判断比率'!BR15="","",'各会計、関係団体の財政状況及び健全化判断比率'!BR15)</f>
        <v/>
      </c>
      <c r="DH42" s="635"/>
      <c r="DI42" s="196"/>
    </row>
    <row r="43" spans="1:113" ht="32.25" customHeight="1" x14ac:dyDescent="0.15">
      <c r="B43" s="193"/>
      <c r="C43" s="633" t="str">
        <f t="shared" si="5"/>
        <v/>
      </c>
      <c r="D43" s="633"/>
      <c r="E43" s="634" t="str">
        <f>IF('各会計、関係団体の財政状況及び健全化判断比率'!B16="","",'各会計、関係団体の財政状況及び健全化判断比率'!B16)</f>
        <v/>
      </c>
      <c r="F43" s="634"/>
      <c r="G43" s="634"/>
      <c r="H43" s="634"/>
      <c r="I43" s="634"/>
      <c r="J43" s="634"/>
      <c r="K43" s="634"/>
      <c r="L43" s="634"/>
      <c r="M43" s="634"/>
      <c r="N43" s="634"/>
      <c r="O43" s="634"/>
      <c r="P43" s="634"/>
      <c r="Q43" s="634"/>
      <c r="R43" s="634"/>
      <c r="S43" s="634"/>
      <c r="T43" s="169"/>
      <c r="U43" s="633" t="str">
        <f t="shared" si="4"/>
        <v/>
      </c>
      <c r="V43" s="633"/>
      <c r="W43" s="634"/>
      <c r="X43" s="634"/>
      <c r="Y43" s="634"/>
      <c r="Z43" s="634"/>
      <c r="AA43" s="634"/>
      <c r="AB43" s="634"/>
      <c r="AC43" s="634"/>
      <c r="AD43" s="634"/>
      <c r="AE43" s="634"/>
      <c r="AF43" s="634"/>
      <c r="AG43" s="634"/>
      <c r="AH43" s="634"/>
      <c r="AI43" s="634"/>
      <c r="AJ43" s="634"/>
      <c r="AK43" s="634"/>
      <c r="AL43" s="169"/>
      <c r="AM43" s="633" t="str">
        <f t="shared" si="0"/>
        <v/>
      </c>
      <c r="AN43" s="633"/>
      <c r="AO43" s="634"/>
      <c r="AP43" s="634"/>
      <c r="AQ43" s="634"/>
      <c r="AR43" s="634"/>
      <c r="AS43" s="634"/>
      <c r="AT43" s="634"/>
      <c r="AU43" s="634"/>
      <c r="AV43" s="634"/>
      <c r="AW43" s="634"/>
      <c r="AX43" s="634"/>
      <c r="AY43" s="634"/>
      <c r="AZ43" s="634"/>
      <c r="BA43" s="634"/>
      <c r="BB43" s="634"/>
      <c r="BC43" s="634"/>
      <c r="BD43" s="169"/>
      <c r="BE43" s="633" t="str">
        <f t="shared" si="1"/>
        <v/>
      </c>
      <c r="BF43" s="633"/>
      <c r="BG43" s="634"/>
      <c r="BH43" s="634"/>
      <c r="BI43" s="634"/>
      <c r="BJ43" s="634"/>
      <c r="BK43" s="634"/>
      <c r="BL43" s="634"/>
      <c r="BM43" s="634"/>
      <c r="BN43" s="634"/>
      <c r="BO43" s="634"/>
      <c r="BP43" s="634"/>
      <c r="BQ43" s="634"/>
      <c r="BR43" s="634"/>
      <c r="BS43" s="634"/>
      <c r="BT43" s="634"/>
      <c r="BU43" s="634"/>
      <c r="BV43" s="169"/>
      <c r="BW43" s="633" t="str">
        <f t="shared" si="2"/>
        <v/>
      </c>
      <c r="BX43" s="633"/>
      <c r="BY43" s="634" t="str">
        <f>IF('各会計、関係団体の財政状況及び健全化判断比率'!B77="","",'各会計、関係団体の財政状況及び健全化判断比率'!B77)</f>
        <v/>
      </c>
      <c r="BZ43" s="634"/>
      <c r="CA43" s="634"/>
      <c r="CB43" s="634"/>
      <c r="CC43" s="634"/>
      <c r="CD43" s="634"/>
      <c r="CE43" s="634"/>
      <c r="CF43" s="634"/>
      <c r="CG43" s="634"/>
      <c r="CH43" s="634"/>
      <c r="CI43" s="634"/>
      <c r="CJ43" s="634"/>
      <c r="CK43" s="634"/>
      <c r="CL43" s="634"/>
      <c r="CM43" s="634"/>
      <c r="CN43" s="169"/>
      <c r="CO43" s="633" t="str">
        <f t="shared" si="3"/>
        <v/>
      </c>
      <c r="CP43" s="633"/>
      <c r="CQ43" s="634" t="str">
        <f>IF('各会計、関係団体の財政状況及び健全化判断比率'!BS16="","",'各会計、関係団体の財政状況及び健全化判断比率'!BS16)</f>
        <v/>
      </c>
      <c r="CR43" s="634"/>
      <c r="CS43" s="634"/>
      <c r="CT43" s="634"/>
      <c r="CU43" s="634"/>
      <c r="CV43" s="634"/>
      <c r="CW43" s="634"/>
      <c r="CX43" s="634"/>
      <c r="CY43" s="634"/>
      <c r="CZ43" s="634"/>
      <c r="DA43" s="634"/>
      <c r="DB43" s="634"/>
      <c r="DC43" s="634"/>
      <c r="DD43" s="634"/>
      <c r="DE43" s="634"/>
      <c r="DG43" s="635" t="str">
        <f>IF('各会計、関係団体の財政状況及び健全化判断比率'!BR16="","",'各会計、関係団体の財政状況及び健全化判断比率'!BR16)</f>
        <v/>
      </c>
      <c r="DH43" s="635"/>
      <c r="DI43" s="196"/>
    </row>
    <row r="44" spans="1:113" ht="13.5" customHeight="1" thickBot="1" x14ac:dyDescent="0.2">
      <c r="B44" s="197"/>
      <c r="C44" s="198"/>
      <c r="D44" s="198"/>
      <c r="E44" s="198"/>
      <c r="F44" s="198"/>
      <c r="G44" s="198"/>
      <c r="H44" s="198"/>
      <c r="I44" s="198"/>
      <c r="J44" s="198"/>
      <c r="K44" s="198"/>
      <c r="L44" s="198"/>
      <c r="M44" s="198"/>
      <c r="N44" s="198"/>
      <c r="O44" s="198"/>
      <c r="P44" s="198"/>
      <c r="Q44" s="198"/>
      <c r="R44" s="198"/>
      <c r="S44" s="198"/>
      <c r="T44" s="198"/>
      <c r="U44" s="198"/>
      <c r="V44" s="198"/>
      <c r="W44" s="198"/>
      <c r="X44" s="198"/>
      <c r="Y44" s="198"/>
      <c r="Z44" s="198"/>
      <c r="AA44" s="198"/>
      <c r="AB44" s="198"/>
      <c r="AC44" s="198"/>
      <c r="AD44" s="198"/>
      <c r="AE44" s="198"/>
      <c r="AF44" s="198"/>
      <c r="AG44" s="198"/>
      <c r="AH44" s="198"/>
      <c r="AI44" s="198"/>
      <c r="AJ44" s="198"/>
      <c r="AK44" s="198"/>
      <c r="AL44" s="198"/>
      <c r="AM44" s="198"/>
      <c r="AN44" s="198"/>
      <c r="AO44" s="198"/>
      <c r="AP44" s="198"/>
      <c r="AQ44" s="198"/>
      <c r="AR44" s="198"/>
      <c r="AS44" s="198"/>
      <c r="AT44" s="198"/>
      <c r="AU44" s="198"/>
      <c r="AV44" s="198"/>
      <c r="AW44" s="198"/>
      <c r="AX44" s="198"/>
      <c r="AY44" s="198"/>
      <c r="AZ44" s="198"/>
      <c r="BA44" s="198"/>
      <c r="BB44" s="198"/>
      <c r="BC44" s="198"/>
      <c r="BD44" s="198"/>
      <c r="BE44" s="198"/>
      <c r="BF44" s="198"/>
      <c r="BG44" s="198"/>
      <c r="BH44" s="198"/>
      <c r="BI44" s="198"/>
      <c r="BJ44" s="198"/>
      <c r="BK44" s="198"/>
      <c r="BL44" s="198"/>
      <c r="BM44" s="198"/>
      <c r="BN44" s="198"/>
      <c r="BO44" s="198"/>
      <c r="BP44" s="198"/>
      <c r="BQ44" s="198"/>
      <c r="BR44" s="198"/>
      <c r="BS44" s="198"/>
      <c r="BT44" s="198"/>
      <c r="BU44" s="198"/>
      <c r="BV44" s="198"/>
      <c r="BW44" s="198"/>
      <c r="BX44" s="198"/>
      <c r="BY44" s="198"/>
      <c r="BZ44" s="198"/>
      <c r="CA44" s="198"/>
      <c r="CB44" s="198"/>
      <c r="CC44" s="198"/>
      <c r="CD44" s="198"/>
      <c r="CE44" s="198"/>
      <c r="CF44" s="198"/>
      <c r="CG44" s="198"/>
      <c r="CH44" s="198"/>
      <c r="CI44" s="198"/>
      <c r="CJ44" s="198"/>
      <c r="CK44" s="198"/>
      <c r="CL44" s="198"/>
      <c r="CM44" s="198"/>
      <c r="CN44" s="198"/>
      <c r="CO44" s="198"/>
      <c r="CP44" s="198"/>
      <c r="CQ44" s="198"/>
      <c r="CR44" s="198"/>
      <c r="CS44" s="198"/>
      <c r="CT44" s="198"/>
      <c r="CU44" s="198"/>
      <c r="CV44" s="198"/>
      <c r="CW44" s="198"/>
      <c r="CX44" s="198"/>
      <c r="CY44" s="198"/>
      <c r="CZ44" s="198"/>
      <c r="DA44" s="198"/>
      <c r="DB44" s="198"/>
      <c r="DC44" s="198"/>
      <c r="DD44" s="198"/>
      <c r="DE44" s="198"/>
      <c r="DF44" s="198"/>
      <c r="DG44" s="198"/>
      <c r="DH44" s="198"/>
      <c r="DI44" s="199"/>
    </row>
    <row r="45" spans="1:113" x14ac:dyDescent="0.15"/>
    <row r="46" spans="1:113" x14ac:dyDescent="0.15">
      <c r="B46" s="168" t="s">
        <v>193</v>
      </c>
      <c r="E46" s="636" t="s">
        <v>194</v>
      </c>
      <c r="F46" s="636"/>
      <c r="G46" s="636"/>
      <c r="H46" s="636"/>
      <c r="I46" s="636"/>
      <c r="J46" s="636"/>
      <c r="K46" s="636"/>
      <c r="L46" s="636"/>
      <c r="M46" s="636"/>
      <c r="N46" s="636"/>
      <c r="O46" s="636"/>
      <c r="P46" s="636"/>
      <c r="Q46" s="636"/>
      <c r="R46" s="636"/>
      <c r="S46" s="636"/>
      <c r="T46" s="636"/>
      <c r="U46" s="636"/>
      <c r="V46" s="636"/>
      <c r="W46" s="636"/>
      <c r="X46" s="636"/>
      <c r="Y46" s="636"/>
      <c r="Z46" s="636"/>
      <c r="AA46" s="636"/>
      <c r="AB46" s="636"/>
      <c r="AC46" s="636"/>
      <c r="AD46" s="636"/>
      <c r="AE46" s="636"/>
      <c r="AF46" s="636"/>
      <c r="AG46" s="636"/>
      <c r="AH46" s="636"/>
      <c r="AI46" s="636"/>
      <c r="AJ46" s="636"/>
      <c r="AK46" s="636"/>
      <c r="AL46" s="636"/>
      <c r="AM46" s="636"/>
      <c r="AN46" s="636"/>
      <c r="AO46" s="636"/>
      <c r="AP46" s="636"/>
      <c r="AQ46" s="636"/>
      <c r="AR46" s="636"/>
      <c r="AS46" s="636"/>
      <c r="AT46" s="636"/>
      <c r="AU46" s="636"/>
      <c r="AV46" s="636"/>
      <c r="AW46" s="636"/>
      <c r="AX46" s="636"/>
      <c r="AY46" s="636"/>
      <c r="AZ46" s="636"/>
      <c r="BA46" s="636"/>
      <c r="BB46" s="636"/>
      <c r="BC46" s="636"/>
      <c r="BD46" s="636"/>
      <c r="BE46" s="636"/>
      <c r="BF46" s="636"/>
      <c r="BG46" s="636"/>
      <c r="BH46" s="636"/>
      <c r="BI46" s="636"/>
      <c r="BJ46" s="636"/>
      <c r="BK46" s="636"/>
      <c r="BL46" s="636"/>
      <c r="BM46" s="636"/>
      <c r="BN46" s="636"/>
      <c r="BO46" s="636"/>
      <c r="BP46" s="636"/>
      <c r="BQ46" s="636"/>
      <c r="BR46" s="636"/>
      <c r="BS46" s="636"/>
      <c r="BT46" s="636"/>
      <c r="BU46" s="636"/>
      <c r="BV46" s="636"/>
      <c r="BW46" s="636"/>
      <c r="BX46" s="636"/>
      <c r="BY46" s="636"/>
      <c r="BZ46" s="636"/>
      <c r="CA46" s="636"/>
      <c r="CB46" s="636"/>
      <c r="CC46" s="636"/>
      <c r="CD46" s="636"/>
      <c r="CE46" s="636"/>
      <c r="CF46" s="636"/>
      <c r="CG46" s="636"/>
      <c r="CH46" s="636"/>
      <c r="CI46" s="636"/>
      <c r="CJ46" s="636"/>
      <c r="CK46" s="636"/>
      <c r="CL46" s="636"/>
      <c r="CM46" s="636"/>
      <c r="CN46" s="636"/>
      <c r="CO46" s="636"/>
      <c r="CP46" s="636"/>
      <c r="CQ46" s="636"/>
      <c r="CR46" s="636"/>
      <c r="CS46" s="636"/>
      <c r="CT46" s="636"/>
      <c r="CU46" s="636"/>
      <c r="CV46" s="636"/>
      <c r="CW46" s="636"/>
      <c r="CX46" s="636"/>
      <c r="CY46" s="636"/>
      <c r="CZ46" s="636"/>
      <c r="DA46" s="636"/>
      <c r="DB46" s="636"/>
      <c r="DC46" s="636"/>
      <c r="DD46" s="636"/>
      <c r="DE46" s="636"/>
      <c r="DF46" s="636"/>
      <c r="DG46" s="636"/>
      <c r="DH46" s="636"/>
      <c r="DI46" s="636"/>
    </row>
    <row r="47" spans="1:113" x14ac:dyDescent="0.15">
      <c r="E47" s="636" t="s">
        <v>195</v>
      </c>
      <c r="F47" s="636"/>
      <c r="G47" s="636"/>
      <c r="H47" s="636"/>
      <c r="I47" s="636"/>
      <c r="J47" s="636"/>
      <c r="K47" s="636"/>
      <c r="L47" s="636"/>
      <c r="M47" s="636"/>
      <c r="N47" s="636"/>
      <c r="O47" s="636"/>
      <c r="P47" s="636"/>
      <c r="Q47" s="636"/>
      <c r="R47" s="636"/>
      <c r="S47" s="636"/>
      <c r="T47" s="636"/>
      <c r="U47" s="636"/>
      <c r="V47" s="636"/>
      <c r="W47" s="636"/>
      <c r="X47" s="636"/>
      <c r="Y47" s="636"/>
      <c r="Z47" s="636"/>
      <c r="AA47" s="636"/>
      <c r="AB47" s="636"/>
      <c r="AC47" s="636"/>
      <c r="AD47" s="636"/>
      <c r="AE47" s="636"/>
      <c r="AF47" s="636"/>
      <c r="AG47" s="636"/>
      <c r="AH47" s="636"/>
      <c r="AI47" s="636"/>
      <c r="AJ47" s="636"/>
      <c r="AK47" s="636"/>
      <c r="AL47" s="636"/>
      <c r="AM47" s="636"/>
      <c r="AN47" s="636"/>
      <c r="AO47" s="636"/>
      <c r="AP47" s="636"/>
      <c r="AQ47" s="636"/>
      <c r="AR47" s="636"/>
      <c r="AS47" s="636"/>
      <c r="AT47" s="636"/>
      <c r="AU47" s="636"/>
      <c r="AV47" s="636"/>
      <c r="AW47" s="636"/>
      <c r="AX47" s="636"/>
      <c r="AY47" s="636"/>
      <c r="AZ47" s="636"/>
      <c r="BA47" s="636"/>
      <c r="BB47" s="636"/>
      <c r="BC47" s="636"/>
      <c r="BD47" s="636"/>
      <c r="BE47" s="636"/>
      <c r="BF47" s="636"/>
      <c r="BG47" s="636"/>
      <c r="BH47" s="636"/>
      <c r="BI47" s="636"/>
      <c r="BJ47" s="636"/>
      <c r="BK47" s="636"/>
      <c r="BL47" s="636"/>
      <c r="BM47" s="636"/>
      <c r="BN47" s="636"/>
      <c r="BO47" s="636"/>
      <c r="BP47" s="636"/>
      <c r="BQ47" s="636"/>
      <c r="BR47" s="636"/>
      <c r="BS47" s="636"/>
      <c r="BT47" s="636"/>
      <c r="BU47" s="636"/>
      <c r="BV47" s="636"/>
      <c r="BW47" s="636"/>
      <c r="BX47" s="636"/>
      <c r="BY47" s="636"/>
      <c r="BZ47" s="636"/>
      <c r="CA47" s="636"/>
      <c r="CB47" s="636"/>
      <c r="CC47" s="636"/>
      <c r="CD47" s="636"/>
      <c r="CE47" s="636"/>
      <c r="CF47" s="636"/>
      <c r="CG47" s="636"/>
      <c r="CH47" s="636"/>
      <c r="CI47" s="636"/>
      <c r="CJ47" s="636"/>
      <c r="CK47" s="636"/>
      <c r="CL47" s="636"/>
      <c r="CM47" s="636"/>
      <c r="CN47" s="636"/>
      <c r="CO47" s="636"/>
      <c r="CP47" s="636"/>
      <c r="CQ47" s="636"/>
      <c r="CR47" s="636"/>
      <c r="CS47" s="636"/>
      <c r="CT47" s="636"/>
      <c r="CU47" s="636"/>
      <c r="CV47" s="636"/>
      <c r="CW47" s="636"/>
      <c r="CX47" s="636"/>
      <c r="CY47" s="636"/>
      <c r="CZ47" s="636"/>
      <c r="DA47" s="636"/>
      <c r="DB47" s="636"/>
      <c r="DC47" s="636"/>
      <c r="DD47" s="636"/>
      <c r="DE47" s="636"/>
      <c r="DF47" s="636"/>
      <c r="DG47" s="636"/>
      <c r="DH47" s="636"/>
      <c r="DI47" s="636"/>
    </row>
    <row r="48" spans="1:113" x14ac:dyDescent="0.15">
      <c r="E48" s="636" t="s">
        <v>196</v>
      </c>
      <c r="F48" s="636"/>
      <c r="G48" s="636"/>
      <c r="H48" s="636"/>
      <c r="I48" s="636"/>
      <c r="J48" s="636"/>
      <c r="K48" s="636"/>
      <c r="L48" s="636"/>
      <c r="M48" s="636"/>
      <c r="N48" s="636"/>
      <c r="O48" s="636"/>
      <c r="P48" s="636"/>
      <c r="Q48" s="636"/>
      <c r="R48" s="636"/>
      <c r="S48" s="636"/>
      <c r="T48" s="636"/>
      <c r="U48" s="636"/>
      <c r="V48" s="636"/>
      <c r="W48" s="636"/>
      <c r="X48" s="636"/>
      <c r="Y48" s="636"/>
      <c r="Z48" s="636"/>
      <c r="AA48" s="636"/>
      <c r="AB48" s="636"/>
      <c r="AC48" s="636"/>
      <c r="AD48" s="636"/>
      <c r="AE48" s="636"/>
      <c r="AF48" s="636"/>
      <c r="AG48" s="636"/>
      <c r="AH48" s="636"/>
      <c r="AI48" s="636"/>
      <c r="AJ48" s="636"/>
      <c r="AK48" s="636"/>
      <c r="AL48" s="636"/>
      <c r="AM48" s="636"/>
      <c r="AN48" s="636"/>
      <c r="AO48" s="636"/>
      <c r="AP48" s="636"/>
      <c r="AQ48" s="636"/>
      <c r="AR48" s="636"/>
      <c r="AS48" s="636"/>
      <c r="AT48" s="636"/>
      <c r="AU48" s="636"/>
      <c r="AV48" s="636"/>
      <c r="AW48" s="636"/>
      <c r="AX48" s="636"/>
      <c r="AY48" s="636"/>
      <c r="AZ48" s="636"/>
      <c r="BA48" s="636"/>
      <c r="BB48" s="636"/>
      <c r="BC48" s="636"/>
      <c r="BD48" s="636"/>
      <c r="BE48" s="636"/>
      <c r="BF48" s="636"/>
      <c r="BG48" s="636"/>
      <c r="BH48" s="636"/>
      <c r="BI48" s="636"/>
      <c r="BJ48" s="636"/>
      <c r="BK48" s="636"/>
      <c r="BL48" s="636"/>
      <c r="BM48" s="636"/>
      <c r="BN48" s="636"/>
      <c r="BO48" s="636"/>
      <c r="BP48" s="636"/>
      <c r="BQ48" s="636"/>
      <c r="BR48" s="636"/>
      <c r="BS48" s="636"/>
      <c r="BT48" s="636"/>
      <c r="BU48" s="636"/>
      <c r="BV48" s="636"/>
      <c r="BW48" s="636"/>
      <c r="BX48" s="636"/>
      <c r="BY48" s="636"/>
      <c r="BZ48" s="636"/>
      <c r="CA48" s="636"/>
      <c r="CB48" s="636"/>
      <c r="CC48" s="636"/>
      <c r="CD48" s="636"/>
      <c r="CE48" s="636"/>
      <c r="CF48" s="636"/>
      <c r="CG48" s="636"/>
      <c r="CH48" s="636"/>
      <c r="CI48" s="636"/>
      <c r="CJ48" s="636"/>
      <c r="CK48" s="636"/>
      <c r="CL48" s="636"/>
      <c r="CM48" s="636"/>
      <c r="CN48" s="636"/>
      <c r="CO48" s="636"/>
      <c r="CP48" s="636"/>
      <c r="CQ48" s="636"/>
      <c r="CR48" s="636"/>
      <c r="CS48" s="636"/>
      <c r="CT48" s="636"/>
      <c r="CU48" s="636"/>
      <c r="CV48" s="636"/>
      <c r="CW48" s="636"/>
      <c r="CX48" s="636"/>
      <c r="CY48" s="636"/>
      <c r="CZ48" s="636"/>
      <c r="DA48" s="636"/>
      <c r="DB48" s="636"/>
      <c r="DC48" s="636"/>
      <c r="DD48" s="636"/>
      <c r="DE48" s="636"/>
      <c r="DF48" s="636"/>
      <c r="DG48" s="636"/>
      <c r="DH48" s="636"/>
      <c r="DI48" s="636"/>
    </row>
    <row r="49" spans="5:113" x14ac:dyDescent="0.15">
      <c r="E49" s="637" t="s">
        <v>197</v>
      </c>
      <c r="F49" s="637"/>
      <c r="G49" s="637"/>
      <c r="H49" s="637"/>
      <c r="I49" s="637"/>
      <c r="J49" s="637"/>
      <c r="K49" s="637"/>
      <c r="L49" s="637"/>
      <c r="M49" s="637"/>
      <c r="N49" s="637"/>
      <c r="O49" s="637"/>
      <c r="P49" s="637"/>
      <c r="Q49" s="637"/>
      <c r="R49" s="637"/>
      <c r="S49" s="637"/>
      <c r="T49" s="637"/>
      <c r="U49" s="637"/>
      <c r="V49" s="637"/>
      <c r="W49" s="637"/>
      <c r="X49" s="637"/>
      <c r="Y49" s="637"/>
      <c r="Z49" s="637"/>
      <c r="AA49" s="637"/>
      <c r="AB49" s="637"/>
      <c r="AC49" s="637"/>
      <c r="AD49" s="637"/>
      <c r="AE49" s="637"/>
      <c r="AF49" s="637"/>
      <c r="AG49" s="637"/>
      <c r="AH49" s="637"/>
      <c r="AI49" s="637"/>
      <c r="AJ49" s="637"/>
      <c r="AK49" s="637"/>
      <c r="AL49" s="637"/>
      <c r="AM49" s="637"/>
      <c r="AN49" s="637"/>
      <c r="AO49" s="637"/>
      <c r="AP49" s="637"/>
      <c r="AQ49" s="637"/>
      <c r="AR49" s="637"/>
      <c r="AS49" s="637"/>
      <c r="AT49" s="637"/>
      <c r="AU49" s="637"/>
      <c r="AV49" s="637"/>
      <c r="AW49" s="637"/>
      <c r="AX49" s="637"/>
      <c r="AY49" s="637"/>
      <c r="AZ49" s="637"/>
      <c r="BA49" s="637"/>
      <c r="BB49" s="637"/>
      <c r="BC49" s="637"/>
      <c r="BD49" s="637"/>
      <c r="BE49" s="637"/>
      <c r="BF49" s="637"/>
      <c r="BG49" s="637"/>
      <c r="BH49" s="637"/>
      <c r="BI49" s="637"/>
      <c r="BJ49" s="637"/>
      <c r="BK49" s="637"/>
      <c r="BL49" s="637"/>
      <c r="BM49" s="637"/>
      <c r="BN49" s="637"/>
      <c r="BO49" s="637"/>
      <c r="BP49" s="637"/>
      <c r="BQ49" s="637"/>
      <c r="BR49" s="637"/>
      <c r="BS49" s="637"/>
      <c r="BT49" s="637"/>
      <c r="BU49" s="637"/>
      <c r="BV49" s="637"/>
      <c r="BW49" s="637"/>
      <c r="BX49" s="637"/>
      <c r="BY49" s="637"/>
      <c r="BZ49" s="637"/>
      <c r="CA49" s="637"/>
      <c r="CB49" s="637"/>
      <c r="CC49" s="637"/>
      <c r="CD49" s="637"/>
      <c r="CE49" s="637"/>
      <c r="CF49" s="637"/>
      <c r="CG49" s="637"/>
      <c r="CH49" s="637"/>
      <c r="CI49" s="637"/>
      <c r="CJ49" s="637"/>
      <c r="CK49" s="637"/>
      <c r="CL49" s="637"/>
      <c r="CM49" s="637"/>
      <c r="CN49" s="637"/>
      <c r="CO49" s="637"/>
      <c r="CP49" s="637"/>
      <c r="CQ49" s="637"/>
      <c r="CR49" s="637"/>
      <c r="CS49" s="637"/>
      <c r="CT49" s="637"/>
      <c r="CU49" s="637"/>
      <c r="CV49" s="637"/>
      <c r="CW49" s="637"/>
      <c r="CX49" s="637"/>
      <c r="CY49" s="637"/>
      <c r="CZ49" s="637"/>
      <c r="DA49" s="637"/>
      <c r="DB49" s="637"/>
      <c r="DC49" s="637"/>
      <c r="DD49" s="637"/>
      <c r="DE49" s="637"/>
      <c r="DF49" s="637"/>
      <c r="DG49" s="637"/>
      <c r="DH49" s="637"/>
      <c r="DI49" s="637"/>
    </row>
    <row r="50" spans="5:113" x14ac:dyDescent="0.15">
      <c r="E50" s="636" t="s">
        <v>198</v>
      </c>
      <c r="F50" s="636"/>
      <c r="G50" s="636"/>
      <c r="H50" s="636"/>
      <c r="I50" s="636"/>
      <c r="J50" s="636"/>
      <c r="K50" s="636"/>
      <c r="L50" s="636"/>
      <c r="M50" s="636"/>
      <c r="N50" s="636"/>
      <c r="O50" s="636"/>
      <c r="P50" s="636"/>
      <c r="Q50" s="636"/>
      <c r="R50" s="636"/>
      <c r="S50" s="636"/>
      <c r="T50" s="636"/>
      <c r="U50" s="636"/>
      <c r="V50" s="636"/>
      <c r="W50" s="636"/>
      <c r="X50" s="636"/>
      <c r="Y50" s="636"/>
      <c r="Z50" s="636"/>
      <c r="AA50" s="636"/>
      <c r="AB50" s="636"/>
      <c r="AC50" s="636"/>
      <c r="AD50" s="636"/>
      <c r="AE50" s="636"/>
      <c r="AF50" s="636"/>
      <c r="AG50" s="636"/>
      <c r="AH50" s="636"/>
      <c r="AI50" s="636"/>
      <c r="AJ50" s="636"/>
      <c r="AK50" s="636"/>
      <c r="AL50" s="636"/>
      <c r="AM50" s="636"/>
      <c r="AN50" s="636"/>
      <c r="AO50" s="636"/>
      <c r="AP50" s="636"/>
      <c r="AQ50" s="636"/>
      <c r="AR50" s="636"/>
      <c r="AS50" s="636"/>
      <c r="AT50" s="636"/>
      <c r="AU50" s="636"/>
      <c r="AV50" s="636"/>
      <c r="AW50" s="636"/>
      <c r="AX50" s="636"/>
      <c r="AY50" s="636"/>
      <c r="AZ50" s="636"/>
      <c r="BA50" s="636"/>
      <c r="BB50" s="636"/>
      <c r="BC50" s="636"/>
      <c r="BD50" s="636"/>
      <c r="BE50" s="636"/>
      <c r="BF50" s="636"/>
      <c r="BG50" s="636"/>
      <c r="BH50" s="636"/>
      <c r="BI50" s="636"/>
      <c r="BJ50" s="636"/>
      <c r="BK50" s="636"/>
      <c r="BL50" s="636"/>
      <c r="BM50" s="636"/>
      <c r="BN50" s="636"/>
      <c r="BO50" s="636"/>
      <c r="BP50" s="636"/>
      <c r="BQ50" s="636"/>
      <c r="BR50" s="636"/>
      <c r="BS50" s="636"/>
      <c r="BT50" s="636"/>
      <c r="BU50" s="636"/>
      <c r="BV50" s="636"/>
      <c r="BW50" s="636"/>
      <c r="BX50" s="636"/>
      <c r="BY50" s="636"/>
      <c r="BZ50" s="636"/>
      <c r="CA50" s="636"/>
      <c r="CB50" s="636"/>
      <c r="CC50" s="636"/>
      <c r="CD50" s="636"/>
      <c r="CE50" s="636"/>
      <c r="CF50" s="636"/>
      <c r="CG50" s="636"/>
      <c r="CH50" s="636"/>
      <c r="CI50" s="636"/>
      <c r="CJ50" s="636"/>
      <c r="CK50" s="636"/>
      <c r="CL50" s="636"/>
      <c r="CM50" s="636"/>
      <c r="CN50" s="636"/>
      <c r="CO50" s="636"/>
      <c r="CP50" s="636"/>
      <c r="CQ50" s="636"/>
      <c r="CR50" s="636"/>
      <c r="CS50" s="636"/>
      <c r="CT50" s="636"/>
      <c r="CU50" s="636"/>
      <c r="CV50" s="636"/>
      <c r="CW50" s="636"/>
      <c r="CX50" s="636"/>
      <c r="CY50" s="636"/>
      <c r="CZ50" s="636"/>
      <c r="DA50" s="636"/>
      <c r="DB50" s="636"/>
      <c r="DC50" s="636"/>
      <c r="DD50" s="636"/>
      <c r="DE50" s="636"/>
      <c r="DF50" s="636"/>
      <c r="DG50" s="636"/>
      <c r="DH50" s="636"/>
      <c r="DI50" s="636"/>
    </row>
    <row r="51" spans="5:113" x14ac:dyDescent="0.15">
      <c r="E51" s="636" t="s">
        <v>199</v>
      </c>
      <c r="F51" s="636"/>
      <c r="G51" s="636"/>
      <c r="H51" s="636"/>
      <c r="I51" s="636"/>
      <c r="J51" s="636"/>
      <c r="K51" s="636"/>
      <c r="L51" s="636"/>
      <c r="M51" s="636"/>
      <c r="N51" s="636"/>
      <c r="O51" s="636"/>
      <c r="P51" s="636"/>
      <c r="Q51" s="636"/>
      <c r="R51" s="636"/>
      <c r="S51" s="636"/>
      <c r="T51" s="636"/>
      <c r="U51" s="636"/>
      <c r="V51" s="636"/>
      <c r="W51" s="636"/>
      <c r="X51" s="636"/>
      <c r="Y51" s="636"/>
      <c r="Z51" s="636"/>
      <c r="AA51" s="636"/>
      <c r="AB51" s="636"/>
      <c r="AC51" s="636"/>
      <c r="AD51" s="636"/>
      <c r="AE51" s="636"/>
      <c r="AF51" s="636"/>
      <c r="AG51" s="636"/>
      <c r="AH51" s="636"/>
      <c r="AI51" s="636"/>
      <c r="AJ51" s="636"/>
      <c r="AK51" s="636"/>
      <c r="AL51" s="636"/>
      <c r="AM51" s="636"/>
      <c r="AN51" s="636"/>
      <c r="AO51" s="636"/>
      <c r="AP51" s="636"/>
      <c r="AQ51" s="636"/>
      <c r="AR51" s="636"/>
      <c r="AS51" s="636"/>
      <c r="AT51" s="636"/>
      <c r="AU51" s="636"/>
      <c r="AV51" s="636"/>
      <c r="AW51" s="636"/>
      <c r="AX51" s="636"/>
      <c r="AY51" s="636"/>
      <c r="AZ51" s="636"/>
      <c r="BA51" s="636"/>
      <c r="BB51" s="636"/>
      <c r="BC51" s="636"/>
      <c r="BD51" s="636"/>
      <c r="BE51" s="636"/>
      <c r="BF51" s="636"/>
      <c r="BG51" s="636"/>
      <c r="BH51" s="636"/>
      <c r="BI51" s="636"/>
      <c r="BJ51" s="636"/>
      <c r="BK51" s="636"/>
      <c r="BL51" s="636"/>
      <c r="BM51" s="636"/>
      <c r="BN51" s="636"/>
      <c r="BO51" s="636"/>
      <c r="BP51" s="636"/>
      <c r="BQ51" s="636"/>
      <c r="BR51" s="636"/>
      <c r="BS51" s="636"/>
      <c r="BT51" s="636"/>
      <c r="BU51" s="636"/>
      <c r="BV51" s="636"/>
      <c r="BW51" s="636"/>
      <c r="BX51" s="636"/>
      <c r="BY51" s="636"/>
      <c r="BZ51" s="636"/>
      <c r="CA51" s="636"/>
      <c r="CB51" s="636"/>
      <c r="CC51" s="636"/>
      <c r="CD51" s="636"/>
      <c r="CE51" s="636"/>
      <c r="CF51" s="636"/>
      <c r="CG51" s="636"/>
      <c r="CH51" s="636"/>
      <c r="CI51" s="636"/>
      <c r="CJ51" s="636"/>
      <c r="CK51" s="636"/>
      <c r="CL51" s="636"/>
      <c r="CM51" s="636"/>
      <c r="CN51" s="636"/>
      <c r="CO51" s="636"/>
      <c r="CP51" s="636"/>
      <c r="CQ51" s="636"/>
      <c r="CR51" s="636"/>
      <c r="CS51" s="636"/>
      <c r="CT51" s="636"/>
      <c r="CU51" s="636"/>
      <c r="CV51" s="636"/>
      <c r="CW51" s="636"/>
      <c r="CX51" s="636"/>
      <c r="CY51" s="636"/>
      <c r="CZ51" s="636"/>
      <c r="DA51" s="636"/>
      <c r="DB51" s="636"/>
      <c r="DC51" s="636"/>
      <c r="DD51" s="636"/>
      <c r="DE51" s="636"/>
      <c r="DF51" s="636"/>
      <c r="DG51" s="636"/>
      <c r="DH51" s="636"/>
      <c r="DI51" s="636"/>
    </row>
    <row r="52" spans="5:113" x14ac:dyDescent="0.15">
      <c r="E52" s="636" t="s">
        <v>200</v>
      </c>
      <c r="F52" s="636"/>
      <c r="G52" s="636"/>
      <c r="H52" s="636"/>
      <c r="I52" s="636"/>
      <c r="J52" s="636"/>
      <c r="K52" s="636"/>
      <c r="L52" s="636"/>
      <c r="M52" s="636"/>
      <c r="N52" s="636"/>
      <c r="O52" s="636"/>
      <c r="P52" s="636"/>
      <c r="Q52" s="636"/>
      <c r="R52" s="636"/>
      <c r="S52" s="636"/>
      <c r="T52" s="636"/>
      <c r="U52" s="636"/>
      <c r="V52" s="636"/>
      <c r="W52" s="636"/>
      <c r="X52" s="636"/>
      <c r="Y52" s="636"/>
      <c r="Z52" s="636"/>
      <c r="AA52" s="636"/>
      <c r="AB52" s="636"/>
      <c r="AC52" s="636"/>
      <c r="AD52" s="636"/>
      <c r="AE52" s="636"/>
      <c r="AF52" s="636"/>
      <c r="AG52" s="636"/>
      <c r="AH52" s="636"/>
      <c r="AI52" s="636"/>
      <c r="AJ52" s="636"/>
      <c r="AK52" s="636"/>
      <c r="AL52" s="636"/>
      <c r="AM52" s="636"/>
      <c r="AN52" s="636"/>
      <c r="AO52" s="636"/>
      <c r="AP52" s="636"/>
      <c r="AQ52" s="636"/>
      <c r="AR52" s="636"/>
      <c r="AS52" s="636"/>
      <c r="AT52" s="636"/>
      <c r="AU52" s="636"/>
      <c r="AV52" s="636"/>
      <c r="AW52" s="636"/>
      <c r="AX52" s="636"/>
      <c r="AY52" s="636"/>
      <c r="AZ52" s="636"/>
      <c r="BA52" s="636"/>
      <c r="BB52" s="636"/>
      <c r="BC52" s="636"/>
      <c r="BD52" s="636"/>
      <c r="BE52" s="636"/>
      <c r="BF52" s="636"/>
      <c r="BG52" s="636"/>
      <c r="BH52" s="636"/>
      <c r="BI52" s="636"/>
      <c r="BJ52" s="636"/>
      <c r="BK52" s="636"/>
      <c r="BL52" s="636"/>
      <c r="BM52" s="636"/>
      <c r="BN52" s="636"/>
      <c r="BO52" s="636"/>
      <c r="BP52" s="636"/>
      <c r="BQ52" s="636"/>
      <c r="BR52" s="636"/>
      <c r="BS52" s="636"/>
      <c r="BT52" s="636"/>
      <c r="BU52" s="636"/>
      <c r="BV52" s="636"/>
      <c r="BW52" s="636"/>
      <c r="BX52" s="636"/>
      <c r="BY52" s="636"/>
      <c r="BZ52" s="636"/>
      <c r="CA52" s="636"/>
      <c r="CB52" s="636"/>
      <c r="CC52" s="636"/>
      <c r="CD52" s="636"/>
      <c r="CE52" s="636"/>
      <c r="CF52" s="636"/>
      <c r="CG52" s="636"/>
      <c r="CH52" s="636"/>
      <c r="CI52" s="636"/>
      <c r="CJ52" s="636"/>
      <c r="CK52" s="636"/>
      <c r="CL52" s="636"/>
      <c r="CM52" s="636"/>
      <c r="CN52" s="636"/>
      <c r="CO52" s="636"/>
      <c r="CP52" s="636"/>
      <c r="CQ52" s="636"/>
      <c r="CR52" s="636"/>
      <c r="CS52" s="636"/>
      <c r="CT52" s="636"/>
      <c r="CU52" s="636"/>
      <c r="CV52" s="636"/>
      <c r="CW52" s="636"/>
      <c r="CX52" s="636"/>
      <c r="CY52" s="636"/>
      <c r="CZ52" s="636"/>
      <c r="DA52" s="636"/>
      <c r="DB52" s="636"/>
      <c r="DC52" s="636"/>
      <c r="DD52" s="636"/>
      <c r="DE52" s="636"/>
      <c r="DF52" s="636"/>
      <c r="DG52" s="636"/>
      <c r="DH52" s="636"/>
      <c r="DI52" s="636"/>
    </row>
    <row r="53" spans="5:113" x14ac:dyDescent="0.15">
      <c r="E53" s="636" t="s">
        <v>201</v>
      </c>
      <c r="F53" s="636"/>
      <c r="G53" s="636"/>
      <c r="H53" s="636"/>
      <c r="I53" s="636"/>
      <c r="J53" s="636"/>
      <c r="K53" s="636"/>
      <c r="L53" s="636"/>
      <c r="M53" s="636"/>
      <c r="N53" s="636"/>
      <c r="O53" s="636"/>
      <c r="P53" s="636"/>
      <c r="Q53" s="636"/>
      <c r="R53" s="636"/>
      <c r="S53" s="636"/>
      <c r="T53" s="636"/>
      <c r="U53" s="636"/>
      <c r="V53" s="636"/>
      <c r="W53" s="636"/>
      <c r="X53" s="636"/>
      <c r="Y53" s="636"/>
      <c r="Z53" s="636"/>
      <c r="AA53" s="636"/>
      <c r="AB53" s="636"/>
      <c r="AC53" s="636"/>
      <c r="AD53" s="636"/>
      <c r="AE53" s="636"/>
      <c r="AF53" s="636"/>
      <c r="AG53" s="636"/>
      <c r="AH53" s="636"/>
      <c r="AI53" s="636"/>
      <c r="AJ53" s="636"/>
      <c r="AK53" s="636"/>
      <c r="AL53" s="636"/>
      <c r="AM53" s="636"/>
      <c r="AN53" s="636"/>
      <c r="AO53" s="636"/>
      <c r="AP53" s="636"/>
      <c r="AQ53" s="636"/>
      <c r="AR53" s="636"/>
      <c r="AS53" s="636"/>
      <c r="AT53" s="636"/>
      <c r="AU53" s="636"/>
      <c r="AV53" s="636"/>
      <c r="AW53" s="636"/>
      <c r="AX53" s="636"/>
      <c r="AY53" s="636"/>
      <c r="AZ53" s="636"/>
      <c r="BA53" s="636"/>
      <c r="BB53" s="636"/>
      <c r="BC53" s="636"/>
      <c r="BD53" s="636"/>
      <c r="BE53" s="636"/>
      <c r="BF53" s="636"/>
      <c r="BG53" s="636"/>
      <c r="BH53" s="636"/>
      <c r="BI53" s="636"/>
      <c r="BJ53" s="636"/>
      <c r="BK53" s="636"/>
      <c r="BL53" s="636"/>
      <c r="BM53" s="636"/>
      <c r="BN53" s="636"/>
      <c r="BO53" s="636"/>
      <c r="BP53" s="636"/>
      <c r="BQ53" s="636"/>
      <c r="BR53" s="636"/>
      <c r="BS53" s="636"/>
      <c r="BT53" s="636"/>
      <c r="BU53" s="636"/>
      <c r="BV53" s="636"/>
      <c r="BW53" s="636"/>
      <c r="BX53" s="636"/>
      <c r="BY53" s="636"/>
      <c r="BZ53" s="636"/>
      <c r="CA53" s="636"/>
      <c r="CB53" s="636"/>
      <c r="CC53" s="636"/>
      <c r="CD53" s="636"/>
      <c r="CE53" s="636"/>
      <c r="CF53" s="636"/>
      <c r="CG53" s="636"/>
      <c r="CH53" s="636"/>
      <c r="CI53" s="636"/>
      <c r="CJ53" s="636"/>
      <c r="CK53" s="636"/>
      <c r="CL53" s="636"/>
      <c r="CM53" s="636"/>
      <c r="CN53" s="636"/>
      <c r="CO53" s="636"/>
      <c r="CP53" s="636"/>
      <c r="CQ53" s="636"/>
      <c r="CR53" s="636"/>
      <c r="CS53" s="636"/>
      <c r="CT53" s="636"/>
      <c r="CU53" s="636"/>
      <c r="CV53" s="636"/>
      <c r="CW53" s="636"/>
      <c r="CX53" s="636"/>
      <c r="CY53" s="636"/>
      <c r="CZ53" s="636"/>
      <c r="DA53" s="636"/>
      <c r="DB53" s="636"/>
      <c r="DC53" s="636"/>
      <c r="DD53" s="636"/>
      <c r="DE53" s="636"/>
      <c r="DF53" s="636"/>
      <c r="DG53" s="636"/>
      <c r="DH53" s="636"/>
      <c r="DI53" s="636"/>
    </row>
    <row r="54" spans="5:113" x14ac:dyDescent="0.15"/>
    <row r="55" spans="5:113" x14ac:dyDescent="0.15"/>
    <row r="56" spans="5:113" x14ac:dyDescent="0.15"/>
  </sheetData>
  <sheetProtection algorithmName="SHA-512" hashValue="jdTN/3e+WTIF2lgzXemJ41nsjxHHBeD/DMaXFkfJ+CWku8a9a5f1y0+n1D/BXDYsZ4dwyks8gxT5tPxqDIsiXQ==" saltValue="Ws31psa6r6xklVlSPbN5cw=="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15"/>
  <cols>
    <col min="1" max="1" width="1.625" style="202" customWidth="1"/>
    <col min="2" max="2" width="2.375" style="202" customWidth="1"/>
    <col min="3" max="16" width="2.625" style="202" customWidth="1"/>
    <col min="17" max="17" width="2.375" style="202" customWidth="1"/>
    <col min="18" max="95" width="1.625" style="202" customWidth="1"/>
    <col min="96" max="133" width="1.625" style="214" customWidth="1"/>
    <col min="134" max="143" width="1.625" style="202" customWidth="1"/>
    <col min="144" max="16384" width="0" style="202" hidden="1"/>
  </cols>
  <sheetData>
    <row r="1" spans="2:143" ht="22.5" customHeight="1" thickBot="1" x14ac:dyDescent="0.2">
      <c r="B1" s="200"/>
      <c r="C1" s="201"/>
      <c r="D1" s="201"/>
      <c r="E1" s="201"/>
      <c r="F1" s="201"/>
      <c r="G1" s="201"/>
      <c r="H1" s="201"/>
      <c r="I1" s="201"/>
      <c r="J1" s="201"/>
      <c r="K1" s="201"/>
      <c r="L1" s="201"/>
      <c r="M1" s="201"/>
      <c r="N1" s="201"/>
      <c r="O1" s="201"/>
      <c r="P1" s="201"/>
      <c r="Q1" s="201"/>
      <c r="R1" s="201"/>
      <c r="S1" s="201"/>
      <c r="T1" s="201"/>
      <c r="U1" s="201"/>
      <c r="V1" s="201"/>
      <c r="W1" s="201"/>
      <c r="X1" s="201"/>
      <c r="Y1" s="201"/>
      <c r="Z1" s="201"/>
      <c r="AA1" s="201"/>
      <c r="AB1" s="201"/>
      <c r="AC1" s="201"/>
      <c r="AD1" s="201"/>
      <c r="AE1" s="201"/>
      <c r="AF1" s="201"/>
      <c r="AG1" s="201"/>
      <c r="AH1" s="201"/>
      <c r="AI1" s="201"/>
      <c r="AJ1" s="201"/>
      <c r="AK1" s="201"/>
      <c r="AL1" s="201"/>
      <c r="AM1" s="201"/>
      <c r="AN1" s="201"/>
      <c r="AO1" s="201"/>
      <c r="AP1" s="201"/>
      <c r="AQ1" s="201"/>
      <c r="AR1" s="201"/>
      <c r="AS1" s="201"/>
      <c r="AT1" s="201"/>
      <c r="AU1" s="201"/>
      <c r="AV1" s="201"/>
      <c r="AW1" s="201"/>
      <c r="AX1" s="201"/>
      <c r="AY1" s="201"/>
      <c r="AZ1" s="201"/>
      <c r="BA1" s="201"/>
      <c r="BB1" s="201"/>
      <c r="BC1" s="201"/>
      <c r="BD1" s="201"/>
      <c r="BE1" s="201"/>
      <c r="BF1" s="201"/>
      <c r="BG1" s="201"/>
      <c r="BH1" s="201"/>
      <c r="BI1" s="201"/>
      <c r="BJ1" s="201"/>
      <c r="BK1" s="201"/>
      <c r="BL1" s="201"/>
      <c r="BM1" s="201"/>
      <c r="BN1" s="201"/>
      <c r="BO1" s="201"/>
      <c r="BP1" s="201"/>
      <c r="BQ1" s="201"/>
      <c r="BR1" s="201"/>
      <c r="BS1" s="201"/>
      <c r="BT1" s="201"/>
      <c r="BU1" s="201"/>
      <c r="BV1" s="201"/>
      <c r="BW1" s="201"/>
      <c r="BX1" s="201"/>
      <c r="BY1" s="201"/>
      <c r="BZ1" s="201"/>
      <c r="CA1" s="201"/>
      <c r="CB1" s="201"/>
      <c r="CC1" s="201"/>
      <c r="CD1" s="201"/>
      <c r="CE1" s="201"/>
      <c r="CF1" s="201"/>
      <c r="CG1" s="201"/>
      <c r="CH1" s="201"/>
      <c r="CI1" s="201"/>
      <c r="CJ1" s="201"/>
      <c r="CK1" s="201"/>
      <c r="CL1" s="201"/>
      <c r="CM1" s="201"/>
      <c r="CN1" s="201"/>
      <c r="CO1" s="201"/>
      <c r="CP1" s="201"/>
      <c r="CQ1" s="201"/>
      <c r="CR1" s="201"/>
      <c r="CS1" s="201"/>
      <c r="CT1" s="201"/>
      <c r="CU1" s="201"/>
      <c r="CV1" s="201"/>
      <c r="CW1" s="201"/>
      <c r="CX1" s="201"/>
      <c r="CY1" s="201"/>
      <c r="CZ1" s="201"/>
      <c r="DA1" s="201"/>
      <c r="DB1" s="201"/>
      <c r="DC1" s="201"/>
      <c r="DD1" s="201"/>
      <c r="DE1" s="201"/>
      <c r="DF1" s="201"/>
      <c r="DG1" s="201"/>
      <c r="DH1" s="638" t="s">
        <v>202</v>
      </c>
      <c r="DI1" s="639"/>
      <c r="DJ1" s="639"/>
      <c r="DK1" s="639"/>
      <c r="DL1" s="639"/>
      <c r="DM1" s="639"/>
      <c r="DN1" s="640"/>
      <c r="DO1" s="202"/>
      <c r="DP1" s="638" t="s">
        <v>203</v>
      </c>
      <c r="DQ1" s="639"/>
      <c r="DR1" s="639"/>
      <c r="DS1" s="639"/>
      <c r="DT1" s="639"/>
      <c r="DU1" s="639"/>
      <c r="DV1" s="639"/>
      <c r="DW1" s="639"/>
      <c r="DX1" s="639"/>
      <c r="DY1" s="639"/>
      <c r="DZ1" s="639"/>
      <c r="EA1" s="639"/>
      <c r="EB1" s="639"/>
      <c r="EC1" s="640"/>
      <c r="ED1" s="201"/>
      <c r="EE1" s="201"/>
      <c r="EF1" s="201"/>
      <c r="EG1" s="201"/>
      <c r="EH1" s="201"/>
      <c r="EI1" s="201"/>
      <c r="EJ1" s="201"/>
      <c r="EK1" s="201"/>
      <c r="EL1" s="201"/>
      <c r="EM1" s="201"/>
    </row>
    <row r="2" spans="2:143" ht="22.5" customHeight="1" x14ac:dyDescent="0.15">
      <c r="B2" s="203" t="s">
        <v>204</v>
      </c>
      <c r="R2" s="204"/>
      <c r="S2" s="204"/>
      <c r="T2" s="204"/>
      <c r="U2" s="204"/>
      <c r="V2" s="204"/>
      <c r="W2" s="204"/>
      <c r="X2" s="204"/>
      <c r="Y2" s="204"/>
      <c r="Z2" s="204"/>
      <c r="AA2" s="204"/>
      <c r="AB2" s="204"/>
      <c r="AC2" s="204"/>
      <c r="AE2" s="205"/>
      <c r="AF2" s="205"/>
      <c r="AG2" s="205"/>
      <c r="AH2" s="205"/>
      <c r="AI2" s="205"/>
      <c r="AJ2" s="204"/>
      <c r="AK2" s="204"/>
      <c r="AL2" s="204"/>
      <c r="AM2" s="204"/>
      <c r="AN2" s="204"/>
      <c r="AO2" s="204"/>
      <c r="AP2" s="204"/>
      <c r="CD2" s="201"/>
      <c r="CE2" s="201"/>
      <c r="CF2" s="201"/>
      <c r="CG2" s="201"/>
      <c r="CH2" s="201"/>
      <c r="CI2" s="201"/>
      <c r="CJ2" s="201"/>
      <c r="CK2" s="201"/>
      <c r="CL2" s="201"/>
      <c r="CM2" s="201"/>
      <c r="CN2" s="201"/>
      <c r="CO2" s="201"/>
      <c r="CP2" s="201"/>
      <c r="CQ2" s="201"/>
      <c r="CR2" s="201"/>
      <c r="CS2" s="201"/>
      <c r="CT2" s="201"/>
      <c r="CU2" s="201"/>
      <c r="CV2" s="201"/>
      <c r="CW2" s="201"/>
      <c r="CX2" s="201"/>
      <c r="CY2" s="201"/>
      <c r="CZ2" s="201"/>
      <c r="DA2" s="201"/>
      <c r="DB2" s="201"/>
      <c r="DC2" s="201"/>
      <c r="DD2" s="201"/>
      <c r="DE2" s="201"/>
      <c r="DF2" s="201"/>
      <c r="DG2" s="201"/>
      <c r="DH2" s="201"/>
      <c r="DI2" s="201"/>
      <c r="DJ2" s="201"/>
      <c r="DK2" s="201"/>
      <c r="DL2" s="201"/>
      <c r="DM2" s="201"/>
      <c r="DN2" s="201"/>
      <c r="DO2" s="201"/>
      <c r="DP2" s="201"/>
      <c r="DQ2" s="201"/>
      <c r="DR2" s="201"/>
      <c r="DS2" s="201"/>
      <c r="DT2" s="201"/>
      <c r="DU2" s="201"/>
      <c r="DV2" s="201"/>
      <c r="DW2" s="201"/>
      <c r="DX2" s="201"/>
      <c r="DY2" s="201"/>
      <c r="DZ2" s="201"/>
      <c r="EA2" s="201"/>
      <c r="EB2" s="201"/>
      <c r="EC2" s="201"/>
    </row>
    <row r="3" spans="2:143" ht="11.25" customHeight="1" x14ac:dyDescent="0.15">
      <c r="B3" s="641" t="s">
        <v>205</v>
      </c>
      <c r="C3" s="642"/>
      <c r="D3" s="642"/>
      <c r="E3" s="642"/>
      <c r="F3" s="642"/>
      <c r="G3" s="642"/>
      <c r="H3" s="642"/>
      <c r="I3" s="642"/>
      <c r="J3" s="642"/>
      <c r="K3" s="642"/>
      <c r="L3" s="642"/>
      <c r="M3" s="642"/>
      <c r="N3" s="642"/>
      <c r="O3" s="642"/>
      <c r="P3" s="642"/>
      <c r="Q3" s="642"/>
      <c r="R3" s="642"/>
      <c r="S3" s="642"/>
      <c r="T3" s="642"/>
      <c r="U3" s="642"/>
      <c r="V3" s="642"/>
      <c r="W3" s="642"/>
      <c r="X3" s="642"/>
      <c r="Y3" s="642"/>
      <c r="Z3" s="642"/>
      <c r="AA3" s="642"/>
      <c r="AB3" s="642"/>
      <c r="AC3" s="642"/>
      <c r="AD3" s="642"/>
      <c r="AE3" s="642"/>
      <c r="AF3" s="642"/>
      <c r="AG3" s="642"/>
      <c r="AH3" s="642"/>
      <c r="AI3" s="642"/>
      <c r="AJ3" s="642"/>
      <c r="AK3" s="642"/>
      <c r="AL3" s="642"/>
      <c r="AM3" s="642"/>
      <c r="AN3" s="642"/>
      <c r="AO3" s="642"/>
      <c r="AP3" s="641" t="s">
        <v>206</v>
      </c>
      <c r="AQ3" s="642"/>
      <c r="AR3" s="642"/>
      <c r="AS3" s="642"/>
      <c r="AT3" s="642"/>
      <c r="AU3" s="642"/>
      <c r="AV3" s="642"/>
      <c r="AW3" s="642"/>
      <c r="AX3" s="642"/>
      <c r="AY3" s="642"/>
      <c r="AZ3" s="642"/>
      <c r="BA3" s="642"/>
      <c r="BB3" s="642"/>
      <c r="BC3" s="642"/>
      <c r="BD3" s="642"/>
      <c r="BE3" s="642"/>
      <c r="BF3" s="642"/>
      <c r="BG3" s="642"/>
      <c r="BH3" s="642"/>
      <c r="BI3" s="642"/>
      <c r="BJ3" s="642"/>
      <c r="BK3" s="642"/>
      <c r="BL3" s="642"/>
      <c r="BM3" s="642"/>
      <c r="BN3" s="642"/>
      <c r="BO3" s="642"/>
      <c r="BP3" s="642"/>
      <c r="BQ3" s="642"/>
      <c r="BR3" s="642"/>
      <c r="BS3" s="642"/>
      <c r="BT3" s="642"/>
      <c r="BU3" s="642"/>
      <c r="BV3" s="642"/>
      <c r="BW3" s="642"/>
      <c r="BX3" s="642"/>
      <c r="BY3" s="642"/>
      <c r="BZ3" s="642"/>
      <c r="CA3" s="642"/>
      <c r="CB3" s="643"/>
      <c r="CD3" s="641" t="s">
        <v>207</v>
      </c>
      <c r="CE3" s="642"/>
      <c r="CF3" s="642"/>
      <c r="CG3" s="642"/>
      <c r="CH3" s="642"/>
      <c r="CI3" s="642"/>
      <c r="CJ3" s="642"/>
      <c r="CK3" s="642"/>
      <c r="CL3" s="642"/>
      <c r="CM3" s="642"/>
      <c r="CN3" s="642"/>
      <c r="CO3" s="642"/>
      <c r="CP3" s="642"/>
      <c r="CQ3" s="642"/>
      <c r="CR3" s="642"/>
      <c r="CS3" s="642"/>
      <c r="CT3" s="642"/>
      <c r="CU3" s="642"/>
      <c r="CV3" s="642"/>
      <c r="CW3" s="642"/>
      <c r="CX3" s="642"/>
      <c r="CY3" s="642"/>
      <c r="CZ3" s="642"/>
      <c r="DA3" s="642"/>
      <c r="DB3" s="642"/>
      <c r="DC3" s="642"/>
      <c r="DD3" s="642"/>
      <c r="DE3" s="642"/>
      <c r="DF3" s="642"/>
      <c r="DG3" s="642"/>
      <c r="DH3" s="642"/>
      <c r="DI3" s="642"/>
      <c r="DJ3" s="642"/>
      <c r="DK3" s="642"/>
      <c r="DL3" s="642"/>
      <c r="DM3" s="642"/>
      <c r="DN3" s="642"/>
      <c r="DO3" s="642"/>
      <c r="DP3" s="642"/>
      <c r="DQ3" s="642"/>
      <c r="DR3" s="642"/>
      <c r="DS3" s="642"/>
      <c r="DT3" s="642"/>
      <c r="DU3" s="642"/>
      <c r="DV3" s="642"/>
      <c r="DW3" s="642"/>
      <c r="DX3" s="642"/>
      <c r="DY3" s="642"/>
      <c r="DZ3" s="642"/>
      <c r="EA3" s="642"/>
      <c r="EB3" s="642"/>
      <c r="EC3" s="643"/>
    </row>
    <row r="4" spans="2:143" ht="11.25" customHeight="1" x14ac:dyDescent="0.15">
      <c r="B4" s="641" t="s">
        <v>1</v>
      </c>
      <c r="C4" s="642"/>
      <c r="D4" s="642"/>
      <c r="E4" s="642"/>
      <c r="F4" s="642"/>
      <c r="G4" s="642"/>
      <c r="H4" s="642"/>
      <c r="I4" s="642"/>
      <c r="J4" s="642"/>
      <c r="K4" s="642"/>
      <c r="L4" s="642"/>
      <c r="M4" s="642"/>
      <c r="N4" s="642"/>
      <c r="O4" s="642"/>
      <c r="P4" s="642"/>
      <c r="Q4" s="643"/>
      <c r="R4" s="641" t="s">
        <v>208</v>
      </c>
      <c r="S4" s="642"/>
      <c r="T4" s="642"/>
      <c r="U4" s="642"/>
      <c r="V4" s="642"/>
      <c r="W4" s="642"/>
      <c r="X4" s="642"/>
      <c r="Y4" s="643"/>
      <c r="Z4" s="641" t="s">
        <v>209</v>
      </c>
      <c r="AA4" s="642"/>
      <c r="AB4" s="642"/>
      <c r="AC4" s="643"/>
      <c r="AD4" s="641" t="s">
        <v>210</v>
      </c>
      <c r="AE4" s="642"/>
      <c r="AF4" s="642"/>
      <c r="AG4" s="642"/>
      <c r="AH4" s="642"/>
      <c r="AI4" s="642"/>
      <c r="AJ4" s="642"/>
      <c r="AK4" s="643"/>
      <c r="AL4" s="641" t="s">
        <v>209</v>
      </c>
      <c r="AM4" s="642"/>
      <c r="AN4" s="642"/>
      <c r="AO4" s="643"/>
      <c r="AP4" s="644" t="s">
        <v>211</v>
      </c>
      <c r="AQ4" s="644"/>
      <c r="AR4" s="644"/>
      <c r="AS4" s="644"/>
      <c r="AT4" s="644"/>
      <c r="AU4" s="644"/>
      <c r="AV4" s="644"/>
      <c r="AW4" s="644"/>
      <c r="AX4" s="644"/>
      <c r="AY4" s="644"/>
      <c r="AZ4" s="644"/>
      <c r="BA4" s="644"/>
      <c r="BB4" s="644"/>
      <c r="BC4" s="644"/>
      <c r="BD4" s="644"/>
      <c r="BE4" s="644"/>
      <c r="BF4" s="644"/>
      <c r="BG4" s="644" t="s">
        <v>212</v>
      </c>
      <c r="BH4" s="644"/>
      <c r="BI4" s="644"/>
      <c r="BJ4" s="644"/>
      <c r="BK4" s="644"/>
      <c r="BL4" s="644"/>
      <c r="BM4" s="644"/>
      <c r="BN4" s="644"/>
      <c r="BO4" s="644" t="s">
        <v>209</v>
      </c>
      <c r="BP4" s="644"/>
      <c r="BQ4" s="644"/>
      <c r="BR4" s="644"/>
      <c r="BS4" s="644" t="s">
        <v>213</v>
      </c>
      <c r="BT4" s="644"/>
      <c r="BU4" s="644"/>
      <c r="BV4" s="644"/>
      <c r="BW4" s="644"/>
      <c r="BX4" s="644"/>
      <c r="BY4" s="644"/>
      <c r="BZ4" s="644"/>
      <c r="CA4" s="644"/>
      <c r="CB4" s="644"/>
      <c r="CD4" s="641" t="s">
        <v>214</v>
      </c>
      <c r="CE4" s="642"/>
      <c r="CF4" s="642"/>
      <c r="CG4" s="642"/>
      <c r="CH4" s="642"/>
      <c r="CI4" s="642"/>
      <c r="CJ4" s="642"/>
      <c r="CK4" s="642"/>
      <c r="CL4" s="642"/>
      <c r="CM4" s="642"/>
      <c r="CN4" s="642"/>
      <c r="CO4" s="642"/>
      <c r="CP4" s="642"/>
      <c r="CQ4" s="642"/>
      <c r="CR4" s="642"/>
      <c r="CS4" s="642"/>
      <c r="CT4" s="642"/>
      <c r="CU4" s="642"/>
      <c r="CV4" s="642"/>
      <c r="CW4" s="642"/>
      <c r="CX4" s="642"/>
      <c r="CY4" s="642"/>
      <c r="CZ4" s="642"/>
      <c r="DA4" s="642"/>
      <c r="DB4" s="642"/>
      <c r="DC4" s="642"/>
      <c r="DD4" s="642"/>
      <c r="DE4" s="642"/>
      <c r="DF4" s="642"/>
      <c r="DG4" s="642"/>
      <c r="DH4" s="642"/>
      <c r="DI4" s="642"/>
      <c r="DJ4" s="642"/>
      <c r="DK4" s="642"/>
      <c r="DL4" s="642"/>
      <c r="DM4" s="642"/>
      <c r="DN4" s="642"/>
      <c r="DO4" s="642"/>
      <c r="DP4" s="642"/>
      <c r="DQ4" s="642"/>
      <c r="DR4" s="642"/>
      <c r="DS4" s="642"/>
      <c r="DT4" s="642"/>
      <c r="DU4" s="642"/>
      <c r="DV4" s="642"/>
      <c r="DW4" s="642"/>
      <c r="DX4" s="642"/>
      <c r="DY4" s="642"/>
      <c r="DZ4" s="642"/>
      <c r="EA4" s="642"/>
      <c r="EB4" s="642"/>
      <c r="EC4" s="643"/>
    </row>
    <row r="5" spans="2:143" ht="11.25" customHeight="1" x14ac:dyDescent="0.15">
      <c r="B5" s="645" t="s">
        <v>215</v>
      </c>
      <c r="C5" s="646"/>
      <c r="D5" s="646"/>
      <c r="E5" s="646"/>
      <c r="F5" s="646"/>
      <c r="G5" s="646"/>
      <c r="H5" s="646"/>
      <c r="I5" s="646"/>
      <c r="J5" s="646"/>
      <c r="K5" s="646"/>
      <c r="L5" s="646"/>
      <c r="M5" s="646"/>
      <c r="N5" s="646"/>
      <c r="O5" s="646"/>
      <c r="P5" s="646"/>
      <c r="Q5" s="647"/>
      <c r="R5" s="648">
        <v>2313046</v>
      </c>
      <c r="S5" s="649"/>
      <c r="T5" s="649"/>
      <c r="U5" s="649"/>
      <c r="V5" s="649"/>
      <c r="W5" s="649"/>
      <c r="X5" s="649"/>
      <c r="Y5" s="650"/>
      <c r="Z5" s="651">
        <v>9.6999999999999993</v>
      </c>
      <c r="AA5" s="651"/>
      <c r="AB5" s="651"/>
      <c r="AC5" s="651"/>
      <c r="AD5" s="652">
        <v>2313046</v>
      </c>
      <c r="AE5" s="652"/>
      <c r="AF5" s="652"/>
      <c r="AG5" s="652"/>
      <c r="AH5" s="652"/>
      <c r="AI5" s="652"/>
      <c r="AJ5" s="652"/>
      <c r="AK5" s="652"/>
      <c r="AL5" s="653">
        <v>21.5</v>
      </c>
      <c r="AM5" s="654"/>
      <c r="AN5" s="654"/>
      <c r="AO5" s="655"/>
      <c r="AP5" s="645" t="s">
        <v>216</v>
      </c>
      <c r="AQ5" s="646"/>
      <c r="AR5" s="646"/>
      <c r="AS5" s="646"/>
      <c r="AT5" s="646"/>
      <c r="AU5" s="646"/>
      <c r="AV5" s="646"/>
      <c r="AW5" s="646"/>
      <c r="AX5" s="646"/>
      <c r="AY5" s="646"/>
      <c r="AZ5" s="646"/>
      <c r="BA5" s="646"/>
      <c r="BB5" s="646"/>
      <c r="BC5" s="646"/>
      <c r="BD5" s="646"/>
      <c r="BE5" s="646"/>
      <c r="BF5" s="647"/>
      <c r="BG5" s="659">
        <v>2289836</v>
      </c>
      <c r="BH5" s="660"/>
      <c r="BI5" s="660"/>
      <c r="BJ5" s="660"/>
      <c r="BK5" s="660"/>
      <c r="BL5" s="660"/>
      <c r="BM5" s="660"/>
      <c r="BN5" s="661"/>
      <c r="BO5" s="662">
        <v>99</v>
      </c>
      <c r="BP5" s="662"/>
      <c r="BQ5" s="662"/>
      <c r="BR5" s="662"/>
      <c r="BS5" s="663" t="s">
        <v>122</v>
      </c>
      <c r="BT5" s="663"/>
      <c r="BU5" s="663"/>
      <c r="BV5" s="663"/>
      <c r="BW5" s="663"/>
      <c r="BX5" s="663"/>
      <c r="BY5" s="663"/>
      <c r="BZ5" s="663"/>
      <c r="CA5" s="663"/>
      <c r="CB5" s="667"/>
      <c r="CD5" s="641" t="s">
        <v>211</v>
      </c>
      <c r="CE5" s="642"/>
      <c r="CF5" s="642"/>
      <c r="CG5" s="642"/>
      <c r="CH5" s="642"/>
      <c r="CI5" s="642"/>
      <c r="CJ5" s="642"/>
      <c r="CK5" s="642"/>
      <c r="CL5" s="642"/>
      <c r="CM5" s="642"/>
      <c r="CN5" s="642"/>
      <c r="CO5" s="642"/>
      <c r="CP5" s="642"/>
      <c r="CQ5" s="643"/>
      <c r="CR5" s="641" t="s">
        <v>217</v>
      </c>
      <c r="CS5" s="642"/>
      <c r="CT5" s="642"/>
      <c r="CU5" s="642"/>
      <c r="CV5" s="642"/>
      <c r="CW5" s="642"/>
      <c r="CX5" s="642"/>
      <c r="CY5" s="643"/>
      <c r="CZ5" s="641" t="s">
        <v>209</v>
      </c>
      <c r="DA5" s="642"/>
      <c r="DB5" s="642"/>
      <c r="DC5" s="643"/>
      <c r="DD5" s="641" t="s">
        <v>218</v>
      </c>
      <c r="DE5" s="642"/>
      <c r="DF5" s="642"/>
      <c r="DG5" s="642"/>
      <c r="DH5" s="642"/>
      <c r="DI5" s="642"/>
      <c r="DJ5" s="642"/>
      <c r="DK5" s="642"/>
      <c r="DL5" s="642"/>
      <c r="DM5" s="642"/>
      <c r="DN5" s="642"/>
      <c r="DO5" s="642"/>
      <c r="DP5" s="643"/>
      <c r="DQ5" s="641" t="s">
        <v>219</v>
      </c>
      <c r="DR5" s="642"/>
      <c r="DS5" s="642"/>
      <c r="DT5" s="642"/>
      <c r="DU5" s="642"/>
      <c r="DV5" s="642"/>
      <c r="DW5" s="642"/>
      <c r="DX5" s="642"/>
      <c r="DY5" s="642"/>
      <c r="DZ5" s="642"/>
      <c r="EA5" s="642"/>
      <c r="EB5" s="642"/>
      <c r="EC5" s="643"/>
    </row>
    <row r="6" spans="2:143" ht="11.25" customHeight="1" x14ac:dyDescent="0.15">
      <c r="B6" s="656" t="s">
        <v>220</v>
      </c>
      <c r="C6" s="657"/>
      <c r="D6" s="657"/>
      <c r="E6" s="657"/>
      <c r="F6" s="657"/>
      <c r="G6" s="657"/>
      <c r="H6" s="657"/>
      <c r="I6" s="657"/>
      <c r="J6" s="657"/>
      <c r="K6" s="657"/>
      <c r="L6" s="657"/>
      <c r="M6" s="657"/>
      <c r="N6" s="657"/>
      <c r="O6" s="657"/>
      <c r="P6" s="657"/>
      <c r="Q6" s="658"/>
      <c r="R6" s="659">
        <v>136235</v>
      </c>
      <c r="S6" s="660"/>
      <c r="T6" s="660"/>
      <c r="U6" s="660"/>
      <c r="V6" s="660"/>
      <c r="W6" s="660"/>
      <c r="X6" s="660"/>
      <c r="Y6" s="661"/>
      <c r="Z6" s="662">
        <v>0.6</v>
      </c>
      <c r="AA6" s="662"/>
      <c r="AB6" s="662"/>
      <c r="AC6" s="662"/>
      <c r="AD6" s="663">
        <v>136235</v>
      </c>
      <c r="AE6" s="663"/>
      <c r="AF6" s="663"/>
      <c r="AG6" s="663"/>
      <c r="AH6" s="663"/>
      <c r="AI6" s="663"/>
      <c r="AJ6" s="663"/>
      <c r="AK6" s="663"/>
      <c r="AL6" s="664">
        <v>1.3</v>
      </c>
      <c r="AM6" s="665"/>
      <c r="AN6" s="665"/>
      <c r="AO6" s="666"/>
      <c r="AP6" s="656" t="s">
        <v>221</v>
      </c>
      <c r="AQ6" s="657"/>
      <c r="AR6" s="657"/>
      <c r="AS6" s="657"/>
      <c r="AT6" s="657"/>
      <c r="AU6" s="657"/>
      <c r="AV6" s="657"/>
      <c r="AW6" s="657"/>
      <c r="AX6" s="657"/>
      <c r="AY6" s="657"/>
      <c r="AZ6" s="657"/>
      <c r="BA6" s="657"/>
      <c r="BB6" s="657"/>
      <c r="BC6" s="657"/>
      <c r="BD6" s="657"/>
      <c r="BE6" s="657"/>
      <c r="BF6" s="658"/>
      <c r="BG6" s="659">
        <v>2289836</v>
      </c>
      <c r="BH6" s="660"/>
      <c r="BI6" s="660"/>
      <c r="BJ6" s="660"/>
      <c r="BK6" s="660"/>
      <c r="BL6" s="660"/>
      <c r="BM6" s="660"/>
      <c r="BN6" s="661"/>
      <c r="BO6" s="662">
        <v>99</v>
      </c>
      <c r="BP6" s="662"/>
      <c r="BQ6" s="662"/>
      <c r="BR6" s="662"/>
      <c r="BS6" s="663" t="s">
        <v>122</v>
      </c>
      <c r="BT6" s="663"/>
      <c r="BU6" s="663"/>
      <c r="BV6" s="663"/>
      <c r="BW6" s="663"/>
      <c r="BX6" s="663"/>
      <c r="BY6" s="663"/>
      <c r="BZ6" s="663"/>
      <c r="CA6" s="663"/>
      <c r="CB6" s="667"/>
      <c r="CD6" s="645" t="s">
        <v>222</v>
      </c>
      <c r="CE6" s="646"/>
      <c r="CF6" s="646"/>
      <c r="CG6" s="646"/>
      <c r="CH6" s="646"/>
      <c r="CI6" s="646"/>
      <c r="CJ6" s="646"/>
      <c r="CK6" s="646"/>
      <c r="CL6" s="646"/>
      <c r="CM6" s="646"/>
      <c r="CN6" s="646"/>
      <c r="CO6" s="646"/>
      <c r="CP6" s="646"/>
      <c r="CQ6" s="647"/>
      <c r="CR6" s="659">
        <v>130976</v>
      </c>
      <c r="CS6" s="660"/>
      <c r="CT6" s="660"/>
      <c r="CU6" s="660"/>
      <c r="CV6" s="660"/>
      <c r="CW6" s="660"/>
      <c r="CX6" s="660"/>
      <c r="CY6" s="661"/>
      <c r="CZ6" s="653">
        <v>0.6</v>
      </c>
      <c r="DA6" s="654"/>
      <c r="DB6" s="654"/>
      <c r="DC6" s="670"/>
      <c r="DD6" s="668" t="s">
        <v>122</v>
      </c>
      <c r="DE6" s="660"/>
      <c r="DF6" s="660"/>
      <c r="DG6" s="660"/>
      <c r="DH6" s="660"/>
      <c r="DI6" s="660"/>
      <c r="DJ6" s="660"/>
      <c r="DK6" s="660"/>
      <c r="DL6" s="660"/>
      <c r="DM6" s="660"/>
      <c r="DN6" s="660"/>
      <c r="DO6" s="660"/>
      <c r="DP6" s="661"/>
      <c r="DQ6" s="668">
        <v>130976</v>
      </c>
      <c r="DR6" s="660"/>
      <c r="DS6" s="660"/>
      <c r="DT6" s="660"/>
      <c r="DU6" s="660"/>
      <c r="DV6" s="660"/>
      <c r="DW6" s="660"/>
      <c r="DX6" s="660"/>
      <c r="DY6" s="660"/>
      <c r="DZ6" s="660"/>
      <c r="EA6" s="660"/>
      <c r="EB6" s="660"/>
      <c r="EC6" s="669"/>
    </row>
    <row r="7" spans="2:143" ht="11.25" customHeight="1" x14ac:dyDescent="0.15">
      <c r="B7" s="656" t="s">
        <v>223</v>
      </c>
      <c r="C7" s="657"/>
      <c r="D7" s="657"/>
      <c r="E7" s="657"/>
      <c r="F7" s="657"/>
      <c r="G7" s="657"/>
      <c r="H7" s="657"/>
      <c r="I7" s="657"/>
      <c r="J7" s="657"/>
      <c r="K7" s="657"/>
      <c r="L7" s="657"/>
      <c r="M7" s="657"/>
      <c r="N7" s="657"/>
      <c r="O7" s="657"/>
      <c r="P7" s="657"/>
      <c r="Q7" s="658"/>
      <c r="R7" s="659">
        <v>811</v>
      </c>
      <c r="S7" s="660"/>
      <c r="T7" s="660"/>
      <c r="U7" s="660"/>
      <c r="V7" s="660"/>
      <c r="W7" s="660"/>
      <c r="X7" s="660"/>
      <c r="Y7" s="661"/>
      <c r="Z7" s="662">
        <v>0</v>
      </c>
      <c r="AA7" s="662"/>
      <c r="AB7" s="662"/>
      <c r="AC7" s="662"/>
      <c r="AD7" s="663">
        <v>811</v>
      </c>
      <c r="AE7" s="663"/>
      <c r="AF7" s="663"/>
      <c r="AG7" s="663"/>
      <c r="AH7" s="663"/>
      <c r="AI7" s="663"/>
      <c r="AJ7" s="663"/>
      <c r="AK7" s="663"/>
      <c r="AL7" s="664">
        <v>0</v>
      </c>
      <c r="AM7" s="665"/>
      <c r="AN7" s="665"/>
      <c r="AO7" s="666"/>
      <c r="AP7" s="656" t="s">
        <v>224</v>
      </c>
      <c r="AQ7" s="657"/>
      <c r="AR7" s="657"/>
      <c r="AS7" s="657"/>
      <c r="AT7" s="657"/>
      <c r="AU7" s="657"/>
      <c r="AV7" s="657"/>
      <c r="AW7" s="657"/>
      <c r="AX7" s="657"/>
      <c r="AY7" s="657"/>
      <c r="AZ7" s="657"/>
      <c r="BA7" s="657"/>
      <c r="BB7" s="657"/>
      <c r="BC7" s="657"/>
      <c r="BD7" s="657"/>
      <c r="BE7" s="657"/>
      <c r="BF7" s="658"/>
      <c r="BG7" s="659">
        <v>937595</v>
      </c>
      <c r="BH7" s="660"/>
      <c r="BI7" s="660"/>
      <c r="BJ7" s="660"/>
      <c r="BK7" s="660"/>
      <c r="BL7" s="660"/>
      <c r="BM7" s="660"/>
      <c r="BN7" s="661"/>
      <c r="BO7" s="662">
        <v>40.5</v>
      </c>
      <c r="BP7" s="662"/>
      <c r="BQ7" s="662"/>
      <c r="BR7" s="662"/>
      <c r="BS7" s="663" t="s">
        <v>122</v>
      </c>
      <c r="BT7" s="663"/>
      <c r="BU7" s="663"/>
      <c r="BV7" s="663"/>
      <c r="BW7" s="663"/>
      <c r="BX7" s="663"/>
      <c r="BY7" s="663"/>
      <c r="BZ7" s="663"/>
      <c r="CA7" s="663"/>
      <c r="CB7" s="667"/>
      <c r="CD7" s="656" t="s">
        <v>225</v>
      </c>
      <c r="CE7" s="657"/>
      <c r="CF7" s="657"/>
      <c r="CG7" s="657"/>
      <c r="CH7" s="657"/>
      <c r="CI7" s="657"/>
      <c r="CJ7" s="657"/>
      <c r="CK7" s="657"/>
      <c r="CL7" s="657"/>
      <c r="CM7" s="657"/>
      <c r="CN7" s="657"/>
      <c r="CO7" s="657"/>
      <c r="CP7" s="657"/>
      <c r="CQ7" s="658"/>
      <c r="CR7" s="659">
        <v>4766855</v>
      </c>
      <c r="CS7" s="660"/>
      <c r="CT7" s="660"/>
      <c r="CU7" s="660"/>
      <c r="CV7" s="660"/>
      <c r="CW7" s="660"/>
      <c r="CX7" s="660"/>
      <c r="CY7" s="661"/>
      <c r="CZ7" s="662">
        <v>20.9</v>
      </c>
      <c r="DA7" s="662"/>
      <c r="DB7" s="662"/>
      <c r="DC7" s="662"/>
      <c r="DD7" s="668">
        <v>41183</v>
      </c>
      <c r="DE7" s="660"/>
      <c r="DF7" s="660"/>
      <c r="DG7" s="660"/>
      <c r="DH7" s="660"/>
      <c r="DI7" s="660"/>
      <c r="DJ7" s="660"/>
      <c r="DK7" s="660"/>
      <c r="DL7" s="660"/>
      <c r="DM7" s="660"/>
      <c r="DN7" s="660"/>
      <c r="DO7" s="660"/>
      <c r="DP7" s="661"/>
      <c r="DQ7" s="668">
        <v>2791155</v>
      </c>
      <c r="DR7" s="660"/>
      <c r="DS7" s="660"/>
      <c r="DT7" s="660"/>
      <c r="DU7" s="660"/>
      <c r="DV7" s="660"/>
      <c r="DW7" s="660"/>
      <c r="DX7" s="660"/>
      <c r="DY7" s="660"/>
      <c r="DZ7" s="660"/>
      <c r="EA7" s="660"/>
      <c r="EB7" s="660"/>
      <c r="EC7" s="669"/>
    </row>
    <row r="8" spans="2:143" ht="11.25" customHeight="1" x14ac:dyDescent="0.15">
      <c r="B8" s="656" t="s">
        <v>226</v>
      </c>
      <c r="C8" s="657"/>
      <c r="D8" s="657"/>
      <c r="E8" s="657"/>
      <c r="F8" s="657"/>
      <c r="G8" s="657"/>
      <c r="H8" s="657"/>
      <c r="I8" s="657"/>
      <c r="J8" s="657"/>
      <c r="K8" s="657"/>
      <c r="L8" s="657"/>
      <c r="M8" s="657"/>
      <c r="N8" s="657"/>
      <c r="O8" s="657"/>
      <c r="P8" s="657"/>
      <c r="Q8" s="658"/>
      <c r="R8" s="659">
        <v>9681</v>
      </c>
      <c r="S8" s="660"/>
      <c r="T8" s="660"/>
      <c r="U8" s="660"/>
      <c r="V8" s="660"/>
      <c r="W8" s="660"/>
      <c r="X8" s="660"/>
      <c r="Y8" s="661"/>
      <c r="Z8" s="662">
        <v>0</v>
      </c>
      <c r="AA8" s="662"/>
      <c r="AB8" s="662"/>
      <c r="AC8" s="662"/>
      <c r="AD8" s="663">
        <v>9681</v>
      </c>
      <c r="AE8" s="663"/>
      <c r="AF8" s="663"/>
      <c r="AG8" s="663"/>
      <c r="AH8" s="663"/>
      <c r="AI8" s="663"/>
      <c r="AJ8" s="663"/>
      <c r="AK8" s="663"/>
      <c r="AL8" s="664">
        <v>0.1</v>
      </c>
      <c r="AM8" s="665"/>
      <c r="AN8" s="665"/>
      <c r="AO8" s="666"/>
      <c r="AP8" s="656" t="s">
        <v>227</v>
      </c>
      <c r="AQ8" s="657"/>
      <c r="AR8" s="657"/>
      <c r="AS8" s="657"/>
      <c r="AT8" s="657"/>
      <c r="AU8" s="657"/>
      <c r="AV8" s="657"/>
      <c r="AW8" s="657"/>
      <c r="AX8" s="657"/>
      <c r="AY8" s="657"/>
      <c r="AZ8" s="657"/>
      <c r="BA8" s="657"/>
      <c r="BB8" s="657"/>
      <c r="BC8" s="657"/>
      <c r="BD8" s="657"/>
      <c r="BE8" s="657"/>
      <c r="BF8" s="658"/>
      <c r="BG8" s="659">
        <v>33494</v>
      </c>
      <c r="BH8" s="660"/>
      <c r="BI8" s="660"/>
      <c r="BJ8" s="660"/>
      <c r="BK8" s="660"/>
      <c r="BL8" s="660"/>
      <c r="BM8" s="660"/>
      <c r="BN8" s="661"/>
      <c r="BO8" s="662">
        <v>1.4</v>
      </c>
      <c r="BP8" s="662"/>
      <c r="BQ8" s="662"/>
      <c r="BR8" s="662"/>
      <c r="BS8" s="663" t="s">
        <v>122</v>
      </c>
      <c r="BT8" s="663"/>
      <c r="BU8" s="663"/>
      <c r="BV8" s="663"/>
      <c r="BW8" s="663"/>
      <c r="BX8" s="663"/>
      <c r="BY8" s="663"/>
      <c r="BZ8" s="663"/>
      <c r="CA8" s="663"/>
      <c r="CB8" s="667"/>
      <c r="CD8" s="656" t="s">
        <v>228</v>
      </c>
      <c r="CE8" s="657"/>
      <c r="CF8" s="657"/>
      <c r="CG8" s="657"/>
      <c r="CH8" s="657"/>
      <c r="CI8" s="657"/>
      <c r="CJ8" s="657"/>
      <c r="CK8" s="657"/>
      <c r="CL8" s="657"/>
      <c r="CM8" s="657"/>
      <c r="CN8" s="657"/>
      <c r="CO8" s="657"/>
      <c r="CP8" s="657"/>
      <c r="CQ8" s="658"/>
      <c r="CR8" s="659">
        <v>6084607</v>
      </c>
      <c r="CS8" s="660"/>
      <c r="CT8" s="660"/>
      <c r="CU8" s="660"/>
      <c r="CV8" s="660"/>
      <c r="CW8" s="660"/>
      <c r="CX8" s="660"/>
      <c r="CY8" s="661"/>
      <c r="CZ8" s="662">
        <v>26.6</v>
      </c>
      <c r="DA8" s="662"/>
      <c r="DB8" s="662"/>
      <c r="DC8" s="662"/>
      <c r="DD8" s="668" t="s">
        <v>122</v>
      </c>
      <c r="DE8" s="660"/>
      <c r="DF8" s="660"/>
      <c r="DG8" s="660"/>
      <c r="DH8" s="660"/>
      <c r="DI8" s="660"/>
      <c r="DJ8" s="660"/>
      <c r="DK8" s="660"/>
      <c r="DL8" s="660"/>
      <c r="DM8" s="660"/>
      <c r="DN8" s="660"/>
      <c r="DO8" s="660"/>
      <c r="DP8" s="661"/>
      <c r="DQ8" s="668">
        <v>3170133</v>
      </c>
      <c r="DR8" s="660"/>
      <c r="DS8" s="660"/>
      <c r="DT8" s="660"/>
      <c r="DU8" s="660"/>
      <c r="DV8" s="660"/>
      <c r="DW8" s="660"/>
      <c r="DX8" s="660"/>
      <c r="DY8" s="660"/>
      <c r="DZ8" s="660"/>
      <c r="EA8" s="660"/>
      <c r="EB8" s="660"/>
      <c r="EC8" s="669"/>
    </row>
    <row r="9" spans="2:143" ht="11.25" customHeight="1" x14ac:dyDescent="0.15">
      <c r="B9" s="656" t="s">
        <v>229</v>
      </c>
      <c r="C9" s="657"/>
      <c r="D9" s="657"/>
      <c r="E9" s="657"/>
      <c r="F9" s="657"/>
      <c r="G9" s="657"/>
      <c r="H9" s="657"/>
      <c r="I9" s="657"/>
      <c r="J9" s="657"/>
      <c r="K9" s="657"/>
      <c r="L9" s="657"/>
      <c r="M9" s="657"/>
      <c r="N9" s="657"/>
      <c r="O9" s="657"/>
      <c r="P9" s="657"/>
      <c r="Q9" s="658"/>
      <c r="R9" s="659">
        <v>16311</v>
      </c>
      <c r="S9" s="660"/>
      <c r="T9" s="660"/>
      <c r="U9" s="660"/>
      <c r="V9" s="660"/>
      <c r="W9" s="660"/>
      <c r="X9" s="660"/>
      <c r="Y9" s="661"/>
      <c r="Z9" s="662">
        <v>0.1</v>
      </c>
      <c r="AA9" s="662"/>
      <c r="AB9" s="662"/>
      <c r="AC9" s="662"/>
      <c r="AD9" s="663">
        <v>16311</v>
      </c>
      <c r="AE9" s="663"/>
      <c r="AF9" s="663"/>
      <c r="AG9" s="663"/>
      <c r="AH9" s="663"/>
      <c r="AI9" s="663"/>
      <c r="AJ9" s="663"/>
      <c r="AK9" s="663"/>
      <c r="AL9" s="664">
        <v>0.2</v>
      </c>
      <c r="AM9" s="665"/>
      <c r="AN9" s="665"/>
      <c r="AO9" s="666"/>
      <c r="AP9" s="656" t="s">
        <v>230</v>
      </c>
      <c r="AQ9" s="657"/>
      <c r="AR9" s="657"/>
      <c r="AS9" s="657"/>
      <c r="AT9" s="657"/>
      <c r="AU9" s="657"/>
      <c r="AV9" s="657"/>
      <c r="AW9" s="657"/>
      <c r="AX9" s="657"/>
      <c r="AY9" s="657"/>
      <c r="AZ9" s="657"/>
      <c r="BA9" s="657"/>
      <c r="BB9" s="657"/>
      <c r="BC9" s="657"/>
      <c r="BD9" s="657"/>
      <c r="BE9" s="657"/>
      <c r="BF9" s="658"/>
      <c r="BG9" s="659">
        <v>790639</v>
      </c>
      <c r="BH9" s="660"/>
      <c r="BI9" s="660"/>
      <c r="BJ9" s="660"/>
      <c r="BK9" s="660"/>
      <c r="BL9" s="660"/>
      <c r="BM9" s="660"/>
      <c r="BN9" s="661"/>
      <c r="BO9" s="662">
        <v>34.200000000000003</v>
      </c>
      <c r="BP9" s="662"/>
      <c r="BQ9" s="662"/>
      <c r="BR9" s="662"/>
      <c r="BS9" s="663" t="s">
        <v>122</v>
      </c>
      <c r="BT9" s="663"/>
      <c r="BU9" s="663"/>
      <c r="BV9" s="663"/>
      <c r="BW9" s="663"/>
      <c r="BX9" s="663"/>
      <c r="BY9" s="663"/>
      <c r="BZ9" s="663"/>
      <c r="CA9" s="663"/>
      <c r="CB9" s="667"/>
      <c r="CD9" s="656" t="s">
        <v>231</v>
      </c>
      <c r="CE9" s="657"/>
      <c r="CF9" s="657"/>
      <c r="CG9" s="657"/>
      <c r="CH9" s="657"/>
      <c r="CI9" s="657"/>
      <c r="CJ9" s="657"/>
      <c r="CK9" s="657"/>
      <c r="CL9" s="657"/>
      <c r="CM9" s="657"/>
      <c r="CN9" s="657"/>
      <c r="CO9" s="657"/>
      <c r="CP9" s="657"/>
      <c r="CQ9" s="658"/>
      <c r="CR9" s="659">
        <v>1747697</v>
      </c>
      <c r="CS9" s="660"/>
      <c r="CT9" s="660"/>
      <c r="CU9" s="660"/>
      <c r="CV9" s="660"/>
      <c r="CW9" s="660"/>
      <c r="CX9" s="660"/>
      <c r="CY9" s="661"/>
      <c r="CZ9" s="662">
        <v>7.6</v>
      </c>
      <c r="DA9" s="662"/>
      <c r="DB9" s="662"/>
      <c r="DC9" s="662"/>
      <c r="DD9" s="668">
        <v>32244</v>
      </c>
      <c r="DE9" s="660"/>
      <c r="DF9" s="660"/>
      <c r="DG9" s="660"/>
      <c r="DH9" s="660"/>
      <c r="DI9" s="660"/>
      <c r="DJ9" s="660"/>
      <c r="DK9" s="660"/>
      <c r="DL9" s="660"/>
      <c r="DM9" s="660"/>
      <c r="DN9" s="660"/>
      <c r="DO9" s="660"/>
      <c r="DP9" s="661"/>
      <c r="DQ9" s="668">
        <v>1465471</v>
      </c>
      <c r="DR9" s="660"/>
      <c r="DS9" s="660"/>
      <c r="DT9" s="660"/>
      <c r="DU9" s="660"/>
      <c r="DV9" s="660"/>
      <c r="DW9" s="660"/>
      <c r="DX9" s="660"/>
      <c r="DY9" s="660"/>
      <c r="DZ9" s="660"/>
      <c r="EA9" s="660"/>
      <c r="EB9" s="660"/>
      <c r="EC9" s="669"/>
    </row>
    <row r="10" spans="2:143" ht="11.25" customHeight="1" x14ac:dyDescent="0.15">
      <c r="B10" s="656" t="s">
        <v>232</v>
      </c>
      <c r="C10" s="657"/>
      <c r="D10" s="657"/>
      <c r="E10" s="657"/>
      <c r="F10" s="657"/>
      <c r="G10" s="657"/>
      <c r="H10" s="657"/>
      <c r="I10" s="657"/>
      <c r="J10" s="657"/>
      <c r="K10" s="657"/>
      <c r="L10" s="657"/>
      <c r="M10" s="657"/>
      <c r="N10" s="657"/>
      <c r="O10" s="657"/>
      <c r="P10" s="657"/>
      <c r="Q10" s="658"/>
      <c r="R10" s="659" t="s">
        <v>122</v>
      </c>
      <c r="S10" s="660"/>
      <c r="T10" s="660"/>
      <c r="U10" s="660"/>
      <c r="V10" s="660"/>
      <c r="W10" s="660"/>
      <c r="X10" s="660"/>
      <c r="Y10" s="661"/>
      <c r="Z10" s="662" t="s">
        <v>122</v>
      </c>
      <c r="AA10" s="662"/>
      <c r="AB10" s="662"/>
      <c r="AC10" s="662"/>
      <c r="AD10" s="663" t="s">
        <v>122</v>
      </c>
      <c r="AE10" s="663"/>
      <c r="AF10" s="663"/>
      <c r="AG10" s="663"/>
      <c r="AH10" s="663"/>
      <c r="AI10" s="663"/>
      <c r="AJ10" s="663"/>
      <c r="AK10" s="663"/>
      <c r="AL10" s="664" t="s">
        <v>122</v>
      </c>
      <c r="AM10" s="665"/>
      <c r="AN10" s="665"/>
      <c r="AO10" s="666"/>
      <c r="AP10" s="656" t="s">
        <v>233</v>
      </c>
      <c r="AQ10" s="657"/>
      <c r="AR10" s="657"/>
      <c r="AS10" s="657"/>
      <c r="AT10" s="657"/>
      <c r="AU10" s="657"/>
      <c r="AV10" s="657"/>
      <c r="AW10" s="657"/>
      <c r="AX10" s="657"/>
      <c r="AY10" s="657"/>
      <c r="AZ10" s="657"/>
      <c r="BA10" s="657"/>
      <c r="BB10" s="657"/>
      <c r="BC10" s="657"/>
      <c r="BD10" s="657"/>
      <c r="BE10" s="657"/>
      <c r="BF10" s="658"/>
      <c r="BG10" s="659">
        <v>58418</v>
      </c>
      <c r="BH10" s="660"/>
      <c r="BI10" s="660"/>
      <c r="BJ10" s="660"/>
      <c r="BK10" s="660"/>
      <c r="BL10" s="660"/>
      <c r="BM10" s="660"/>
      <c r="BN10" s="661"/>
      <c r="BO10" s="662">
        <v>2.5</v>
      </c>
      <c r="BP10" s="662"/>
      <c r="BQ10" s="662"/>
      <c r="BR10" s="662"/>
      <c r="BS10" s="663" t="s">
        <v>122</v>
      </c>
      <c r="BT10" s="663"/>
      <c r="BU10" s="663"/>
      <c r="BV10" s="663"/>
      <c r="BW10" s="663"/>
      <c r="BX10" s="663"/>
      <c r="BY10" s="663"/>
      <c r="BZ10" s="663"/>
      <c r="CA10" s="663"/>
      <c r="CB10" s="667"/>
      <c r="CD10" s="656" t="s">
        <v>234</v>
      </c>
      <c r="CE10" s="657"/>
      <c r="CF10" s="657"/>
      <c r="CG10" s="657"/>
      <c r="CH10" s="657"/>
      <c r="CI10" s="657"/>
      <c r="CJ10" s="657"/>
      <c r="CK10" s="657"/>
      <c r="CL10" s="657"/>
      <c r="CM10" s="657"/>
      <c r="CN10" s="657"/>
      <c r="CO10" s="657"/>
      <c r="CP10" s="657"/>
      <c r="CQ10" s="658"/>
      <c r="CR10" s="659" t="s">
        <v>122</v>
      </c>
      <c r="CS10" s="660"/>
      <c r="CT10" s="660"/>
      <c r="CU10" s="660"/>
      <c r="CV10" s="660"/>
      <c r="CW10" s="660"/>
      <c r="CX10" s="660"/>
      <c r="CY10" s="661"/>
      <c r="CZ10" s="662" t="s">
        <v>122</v>
      </c>
      <c r="DA10" s="662"/>
      <c r="DB10" s="662"/>
      <c r="DC10" s="662"/>
      <c r="DD10" s="668" t="s">
        <v>122</v>
      </c>
      <c r="DE10" s="660"/>
      <c r="DF10" s="660"/>
      <c r="DG10" s="660"/>
      <c r="DH10" s="660"/>
      <c r="DI10" s="660"/>
      <c r="DJ10" s="660"/>
      <c r="DK10" s="660"/>
      <c r="DL10" s="660"/>
      <c r="DM10" s="660"/>
      <c r="DN10" s="660"/>
      <c r="DO10" s="660"/>
      <c r="DP10" s="661"/>
      <c r="DQ10" s="668" t="s">
        <v>122</v>
      </c>
      <c r="DR10" s="660"/>
      <c r="DS10" s="660"/>
      <c r="DT10" s="660"/>
      <c r="DU10" s="660"/>
      <c r="DV10" s="660"/>
      <c r="DW10" s="660"/>
      <c r="DX10" s="660"/>
      <c r="DY10" s="660"/>
      <c r="DZ10" s="660"/>
      <c r="EA10" s="660"/>
      <c r="EB10" s="660"/>
      <c r="EC10" s="669"/>
    </row>
    <row r="11" spans="2:143" ht="11.25" customHeight="1" x14ac:dyDescent="0.15">
      <c r="B11" s="656" t="s">
        <v>235</v>
      </c>
      <c r="C11" s="657"/>
      <c r="D11" s="657"/>
      <c r="E11" s="657"/>
      <c r="F11" s="657"/>
      <c r="G11" s="657"/>
      <c r="H11" s="657"/>
      <c r="I11" s="657"/>
      <c r="J11" s="657"/>
      <c r="K11" s="657"/>
      <c r="L11" s="657"/>
      <c r="M11" s="657"/>
      <c r="N11" s="657"/>
      <c r="O11" s="657"/>
      <c r="P11" s="657"/>
      <c r="Q11" s="658"/>
      <c r="R11" s="659">
        <v>642724</v>
      </c>
      <c r="S11" s="660"/>
      <c r="T11" s="660"/>
      <c r="U11" s="660"/>
      <c r="V11" s="660"/>
      <c r="W11" s="660"/>
      <c r="X11" s="660"/>
      <c r="Y11" s="661"/>
      <c r="Z11" s="664">
        <v>2.7</v>
      </c>
      <c r="AA11" s="665"/>
      <c r="AB11" s="665"/>
      <c r="AC11" s="671"/>
      <c r="AD11" s="668">
        <v>642724</v>
      </c>
      <c r="AE11" s="660"/>
      <c r="AF11" s="660"/>
      <c r="AG11" s="660"/>
      <c r="AH11" s="660"/>
      <c r="AI11" s="660"/>
      <c r="AJ11" s="660"/>
      <c r="AK11" s="661"/>
      <c r="AL11" s="664">
        <v>6</v>
      </c>
      <c r="AM11" s="665"/>
      <c r="AN11" s="665"/>
      <c r="AO11" s="666"/>
      <c r="AP11" s="656" t="s">
        <v>236</v>
      </c>
      <c r="AQ11" s="657"/>
      <c r="AR11" s="657"/>
      <c r="AS11" s="657"/>
      <c r="AT11" s="657"/>
      <c r="AU11" s="657"/>
      <c r="AV11" s="657"/>
      <c r="AW11" s="657"/>
      <c r="AX11" s="657"/>
      <c r="AY11" s="657"/>
      <c r="AZ11" s="657"/>
      <c r="BA11" s="657"/>
      <c r="BB11" s="657"/>
      <c r="BC11" s="657"/>
      <c r="BD11" s="657"/>
      <c r="BE11" s="657"/>
      <c r="BF11" s="658"/>
      <c r="BG11" s="659">
        <v>55044</v>
      </c>
      <c r="BH11" s="660"/>
      <c r="BI11" s="660"/>
      <c r="BJ11" s="660"/>
      <c r="BK11" s="660"/>
      <c r="BL11" s="660"/>
      <c r="BM11" s="660"/>
      <c r="BN11" s="661"/>
      <c r="BO11" s="662">
        <v>2.4</v>
      </c>
      <c r="BP11" s="662"/>
      <c r="BQ11" s="662"/>
      <c r="BR11" s="662"/>
      <c r="BS11" s="663" t="s">
        <v>122</v>
      </c>
      <c r="BT11" s="663"/>
      <c r="BU11" s="663"/>
      <c r="BV11" s="663"/>
      <c r="BW11" s="663"/>
      <c r="BX11" s="663"/>
      <c r="BY11" s="663"/>
      <c r="BZ11" s="663"/>
      <c r="CA11" s="663"/>
      <c r="CB11" s="667"/>
      <c r="CD11" s="656" t="s">
        <v>237</v>
      </c>
      <c r="CE11" s="657"/>
      <c r="CF11" s="657"/>
      <c r="CG11" s="657"/>
      <c r="CH11" s="657"/>
      <c r="CI11" s="657"/>
      <c r="CJ11" s="657"/>
      <c r="CK11" s="657"/>
      <c r="CL11" s="657"/>
      <c r="CM11" s="657"/>
      <c r="CN11" s="657"/>
      <c r="CO11" s="657"/>
      <c r="CP11" s="657"/>
      <c r="CQ11" s="658"/>
      <c r="CR11" s="659">
        <v>1171103</v>
      </c>
      <c r="CS11" s="660"/>
      <c r="CT11" s="660"/>
      <c r="CU11" s="660"/>
      <c r="CV11" s="660"/>
      <c r="CW11" s="660"/>
      <c r="CX11" s="660"/>
      <c r="CY11" s="661"/>
      <c r="CZ11" s="662">
        <v>5.0999999999999996</v>
      </c>
      <c r="DA11" s="662"/>
      <c r="DB11" s="662"/>
      <c r="DC11" s="662"/>
      <c r="DD11" s="668">
        <v>688327</v>
      </c>
      <c r="DE11" s="660"/>
      <c r="DF11" s="660"/>
      <c r="DG11" s="660"/>
      <c r="DH11" s="660"/>
      <c r="DI11" s="660"/>
      <c r="DJ11" s="660"/>
      <c r="DK11" s="660"/>
      <c r="DL11" s="660"/>
      <c r="DM11" s="660"/>
      <c r="DN11" s="660"/>
      <c r="DO11" s="660"/>
      <c r="DP11" s="661"/>
      <c r="DQ11" s="668">
        <v>394368</v>
      </c>
      <c r="DR11" s="660"/>
      <c r="DS11" s="660"/>
      <c r="DT11" s="660"/>
      <c r="DU11" s="660"/>
      <c r="DV11" s="660"/>
      <c r="DW11" s="660"/>
      <c r="DX11" s="660"/>
      <c r="DY11" s="660"/>
      <c r="DZ11" s="660"/>
      <c r="EA11" s="660"/>
      <c r="EB11" s="660"/>
      <c r="EC11" s="669"/>
    </row>
    <row r="12" spans="2:143" ht="11.25" customHeight="1" x14ac:dyDescent="0.15">
      <c r="B12" s="656" t="s">
        <v>238</v>
      </c>
      <c r="C12" s="657"/>
      <c r="D12" s="657"/>
      <c r="E12" s="657"/>
      <c r="F12" s="657"/>
      <c r="G12" s="657"/>
      <c r="H12" s="657"/>
      <c r="I12" s="657"/>
      <c r="J12" s="657"/>
      <c r="K12" s="657"/>
      <c r="L12" s="657"/>
      <c r="M12" s="657"/>
      <c r="N12" s="657"/>
      <c r="O12" s="657"/>
      <c r="P12" s="657"/>
      <c r="Q12" s="658"/>
      <c r="R12" s="659">
        <v>7972</v>
      </c>
      <c r="S12" s="660"/>
      <c r="T12" s="660"/>
      <c r="U12" s="660"/>
      <c r="V12" s="660"/>
      <c r="W12" s="660"/>
      <c r="X12" s="660"/>
      <c r="Y12" s="661"/>
      <c r="Z12" s="662">
        <v>0</v>
      </c>
      <c r="AA12" s="662"/>
      <c r="AB12" s="662"/>
      <c r="AC12" s="662"/>
      <c r="AD12" s="663">
        <v>7972</v>
      </c>
      <c r="AE12" s="663"/>
      <c r="AF12" s="663"/>
      <c r="AG12" s="663"/>
      <c r="AH12" s="663"/>
      <c r="AI12" s="663"/>
      <c r="AJ12" s="663"/>
      <c r="AK12" s="663"/>
      <c r="AL12" s="664">
        <v>0.1</v>
      </c>
      <c r="AM12" s="665"/>
      <c r="AN12" s="665"/>
      <c r="AO12" s="666"/>
      <c r="AP12" s="656" t="s">
        <v>239</v>
      </c>
      <c r="AQ12" s="657"/>
      <c r="AR12" s="657"/>
      <c r="AS12" s="657"/>
      <c r="AT12" s="657"/>
      <c r="AU12" s="657"/>
      <c r="AV12" s="657"/>
      <c r="AW12" s="657"/>
      <c r="AX12" s="657"/>
      <c r="AY12" s="657"/>
      <c r="AZ12" s="657"/>
      <c r="BA12" s="657"/>
      <c r="BB12" s="657"/>
      <c r="BC12" s="657"/>
      <c r="BD12" s="657"/>
      <c r="BE12" s="657"/>
      <c r="BF12" s="658"/>
      <c r="BG12" s="659">
        <v>1077205</v>
      </c>
      <c r="BH12" s="660"/>
      <c r="BI12" s="660"/>
      <c r="BJ12" s="660"/>
      <c r="BK12" s="660"/>
      <c r="BL12" s="660"/>
      <c r="BM12" s="660"/>
      <c r="BN12" s="661"/>
      <c r="BO12" s="662">
        <v>46.6</v>
      </c>
      <c r="BP12" s="662"/>
      <c r="BQ12" s="662"/>
      <c r="BR12" s="662"/>
      <c r="BS12" s="663" t="s">
        <v>122</v>
      </c>
      <c r="BT12" s="663"/>
      <c r="BU12" s="663"/>
      <c r="BV12" s="663"/>
      <c r="BW12" s="663"/>
      <c r="BX12" s="663"/>
      <c r="BY12" s="663"/>
      <c r="BZ12" s="663"/>
      <c r="CA12" s="663"/>
      <c r="CB12" s="667"/>
      <c r="CD12" s="656" t="s">
        <v>240</v>
      </c>
      <c r="CE12" s="657"/>
      <c r="CF12" s="657"/>
      <c r="CG12" s="657"/>
      <c r="CH12" s="657"/>
      <c r="CI12" s="657"/>
      <c r="CJ12" s="657"/>
      <c r="CK12" s="657"/>
      <c r="CL12" s="657"/>
      <c r="CM12" s="657"/>
      <c r="CN12" s="657"/>
      <c r="CO12" s="657"/>
      <c r="CP12" s="657"/>
      <c r="CQ12" s="658"/>
      <c r="CR12" s="659">
        <v>1222848</v>
      </c>
      <c r="CS12" s="660"/>
      <c r="CT12" s="660"/>
      <c r="CU12" s="660"/>
      <c r="CV12" s="660"/>
      <c r="CW12" s="660"/>
      <c r="CX12" s="660"/>
      <c r="CY12" s="661"/>
      <c r="CZ12" s="662">
        <v>5.4</v>
      </c>
      <c r="DA12" s="662"/>
      <c r="DB12" s="662"/>
      <c r="DC12" s="662"/>
      <c r="DD12" s="668">
        <v>108743</v>
      </c>
      <c r="DE12" s="660"/>
      <c r="DF12" s="660"/>
      <c r="DG12" s="660"/>
      <c r="DH12" s="660"/>
      <c r="DI12" s="660"/>
      <c r="DJ12" s="660"/>
      <c r="DK12" s="660"/>
      <c r="DL12" s="660"/>
      <c r="DM12" s="660"/>
      <c r="DN12" s="660"/>
      <c r="DO12" s="660"/>
      <c r="DP12" s="661"/>
      <c r="DQ12" s="668">
        <v>307435</v>
      </c>
      <c r="DR12" s="660"/>
      <c r="DS12" s="660"/>
      <c r="DT12" s="660"/>
      <c r="DU12" s="660"/>
      <c r="DV12" s="660"/>
      <c r="DW12" s="660"/>
      <c r="DX12" s="660"/>
      <c r="DY12" s="660"/>
      <c r="DZ12" s="660"/>
      <c r="EA12" s="660"/>
      <c r="EB12" s="660"/>
      <c r="EC12" s="669"/>
    </row>
    <row r="13" spans="2:143" ht="11.25" customHeight="1" x14ac:dyDescent="0.15">
      <c r="B13" s="656" t="s">
        <v>241</v>
      </c>
      <c r="C13" s="657"/>
      <c r="D13" s="657"/>
      <c r="E13" s="657"/>
      <c r="F13" s="657"/>
      <c r="G13" s="657"/>
      <c r="H13" s="657"/>
      <c r="I13" s="657"/>
      <c r="J13" s="657"/>
      <c r="K13" s="657"/>
      <c r="L13" s="657"/>
      <c r="M13" s="657"/>
      <c r="N13" s="657"/>
      <c r="O13" s="657"/>
      <c r="P13" s="657"/>
      <c r="Q13" s="658"/>
      <c r="R13" s="659" t="s">
        <v>122</v>
      </c>
      <c r="S13" s="660"/>
      <c r="T13" s="660"/>
      <c r="U13" s="660"/>
      <c r="V13" s="660"/>
      <c r="W13" s="660"/>
      <c r="X13" s="660"/>
      <c r="Y13" s="661"/>
      <c r="Z13" s="662" t="s">
        <v>122</v>
      </c>
      <c r="AA13" s="662"/>
      <c r="AB13" s="662"/>
      <c r="AC13" s="662"/>
      <c r="AD13" s="663" t="s">
        <v>122</v>
      </c>
      <c r="AE13" s="663"/>
      <c r="AF13" s="663"/>
      <c r="AG13" s="663"/>
      <c r="AH13" s="663"/>
      <c r="AI13" s="663"/>
      <c r="AJ13" s="663"/>
      <c r="AK13" s="663"/>
      <c r="AL13" s="664" t="s">
        <v>122</v>
      </c>
      <c r="AM13" s="665"/>
      <c r="AN13" s="665"/>
      <c r="AO13" s="666"/>
      <c r="AP13" s="656" t="s">
        <v>242</v>
      </c>
      <c r="AQ13" s="657"/>
      <c r="AR13" s="657"/>
      <c r="AS13" s="657"/>
      <c r="AT13" s="657"/>
      <c r="AU13" s="657"/>
      <c r="AV13" s="657"/>
      <c r="AW13" s="657"/>
      <c r="AX13" s="657"/>
      <c r="AY13" s="657"/>
      <c r="AZ13" s="657"/>
      <c r="BA13" s="657"/>
      <c r="BB13" s="657"/>
      <c r="BC13" s="657"/>
      <c r="BD13" s="657"/>
      <c r="BE13" s="657"/>
      <c r="BF13" s="658"/>
      <c r="BG13" s="659">
        <v>1076264</v>
      </c>
      <c r="BH13" s="660"/>
      <c r="BI13" s="660"/>
      <c r="BJ13" s="660"/>
      <c r="BK13" s="660"/>
      <c r="BL13" s="660"/>
      <c r="BM13" s="660"/>
      <c r="BN13" s="661"/>
      <c r="BO13" s="662">
        <v>46.5</v>
      </c>
      <c r="BP13" s="662"/>
      <c r="BQ13" s="662"/>
      <c r="BR13" s="662"/>
      <c r="BS13" s="663" t="s">
        <v>122</v>
      </c>
      <c r="BT13" s="663"/>
      <c r="BU13" s="663"/>
      <c r="BV13" s="663"/>
      <c r="BW13" s="663"/>
      <c r="BX13" s="663"/>
      <c r="BY13" s="663"/>
      <c r="BZ13" s="663"/>
      <c r="CA13" s="663"/>
      <c r="CB13" s="667"/>
      <c r="CD13" s="656" t="s">
        <v>243</v>
      </c>
      <c r="CE13" s="657"/>
      <c r="CF13" s="657"/>
      <c r="CG13" s="657"/>
      <c r="CH13" s="657"/>
      <c r="CI13" s="657"/>
      <c r="CJ13" s="657"/>
      <c r="CK13" s="657"/>
      <c r="CL13" s="657"/>
      <c r="CM13" s="657"/>
      <c r="CN13" s="657"/>
      <c r="CO13" s="657"/>
      <c r="CP13" s="657"/>
      <c r="CQ13" s="658"/>
      <c r="CR13" s="659">
        <v>1404778</v>
      </c>
      <c r="CS13" s="660"/>
      <c r="CT13" s="660"/>
      <c r="CU13" s="660"/>
      <c r="CV13" s="660"/>
      <c r="CW13" s="660"/>
      <c r="CX13" s="660"/>
      <c r="CY13" s="661"/>
      <c r="CZ13" s="662">
        <v>6.1</v>
      </c>
      <c r="DA13" s="662"/>
      <c r="DB13" s="662"/>
      <c r="DC13" s="662"/>
      <c r="DD13" s="668">
        <v>996191</v>
      </c>
      <c r="DE13" s="660"/>
      <c r="DF13" s="660"/>
      <c r="DG13" s="660"/>
      <c r="DH13" s="660"/>
      <c r="DI13" s="660"/>
      <c r="DJ13" s="660"/>
      <c r="DK13" s="660"/>
      <c r="DL13" s="660"/>
      <c r="DM13" s="660"/>
      <c r="DN13" s="660"/>
      <c r="DO13" s="660"/>
      <c r="DP13" s="661"/>
      <c r="DQ13" s="668">
        <v>501580</v>
      </c>
      <c r="DR13" s="660"/>
      <c r="DS13" s="660"/>
      <c r="DT13" s="660"/>
      <c r="DU13" s="660"/>
      <c r="DV13" s="660"/>
      <c r="DW13" s="660"/>
      <c r="DX13" s="660"/>
      <c r="DY13" s="660"/>
      <c r="DZ13" s="660"/>
      <c r="EA13" s="660"/>
      <c r="EB13" s="660"/>
      <c r="EC13" s="669"/>
    </row>
    <row r="14" spans="2:143" ht="11.25" customHeight="1" x14ac:dyDescent="0.15">
      <c r="B14" s="656" t="s">
        <v>244</v>
      </c>
      <c r="C14" s="657"/>
      <c r="D14" s="657"/>
      <c r="E14" s="657"/>
      <c r="F14" s="657"/>
      <c r="G14" s="657"/>
      <c r="H14" s="657"/>
      <c r="I14" s="657"/>
      <c r="J14" s="657"/>
      <c r="K14" s="657"/>
      <c r="L14" s="657"/>
      <c r="M14" s="657"/>
      <c r="N14" s="657"/>
      <c r="O14" s="657"/>
      <c r="P14" s="657"/>
      <c r="Q14" s="658"/>
      <c r="R14" s="659" t="s">
        <v>122</v>
      </c>
      <c r="S14" s="660"/>
      <c r="T14" s="660"/>
      <c r="U14" s="660"/>
      <c r="V14" s="660"/>
      <c r="W14" s="660"/>
      <c r="X14" s="660"/>
      <c r="Y14" s="661"/>
      <c r="Z14" s="662" t="s">
        <v>122</v>
      </c>
      <c r="AA14" s="662"/>
      <c r="AB14" s="662"/>
      <c r="AC14" s="662"/>
      <c r="AD14" s="663" t="s">
        <v>122</v>
      </c>
      <c r="AE14" s="663"/>
      <c r="AF14" s="663"/>
      <c r="AG14" s="663"/>
      <c r="AH14" s="663"/>
      <c r="AI14" s="663"/>
      <c r="AJ14" s="663"/>
      <c r="AK14" s="663"/>
      <c r="AL14" s="664" t="s">
        <v>122</v>
      </c>
      <c r="AM14" s="665"/>
      <c r="AN14" s="665"/>
      <c r="AO14" s="666"/>
      <c r="AP14" s="656" t="s">
        <v>245</v>
      </c>
      <c r="AQ14" s="657"/>
      <c r="AR14" s="657"/>
      <c r="AS14" s="657"/>
      <c r="AT14" s="657"/>
      <c r="AU14" s="657"/>
      <c r="AV14" s="657"/>
      <c r="AW14" s="657"/>
      <c r="AX14" s="657"/>
      <c r="AY14" s="657"/>
      <c r="AZ14" s="657"/>
      <c r="BA14" s="657"/>
      <c r="BB14" s="657"/>
      <c r="BC14" s="657"/>
      <c r="BD14" s="657"/>
      <c r="BE14" s="657"/>
      <c r="BF14" s="658"/>
      <c r="BG14" s="659">
        <v>96721</v>
      </c>
      <c r="BH14" s="660"/>
      <c r="BI14" s="660"/>
      <c r="BJ14" s="660"/>
      <c r="BK14" s="660"/>
      <c r="BL14" s="660"/>
      <c r="BM14" s="660"/>
      <c r="BN14" s="661"/>
      <c r="BO14" s="662">
        <v>4.2</v>
      </c>
      <c r="BP14" s="662"/>
      <c r="BQ14" s="662"/>
      <c r="BR14" s="662"/>
      <c r="BS14" s="663" t="s">
        <v>122</v>
      </c>
      <c r="BT14" s="663"/>
      <c r="BU14" s="663"/>
      <c r="BV14" s="663"/>
      <c r="BW14" s="663"/>
      <c r="BX14" s="663"/>
      <c r="BY14" s="663"/>
      <c r="BZ14" s="663"/>
      <c r="CA14" s="663"/>
      <c r="CB14" s="667"/>
      <c r="CD14" s="656" t="s">
        <v>246</v>
      </c>
      <c r="CE14" s="657"/>
      <c r="CF14" s="657"/>
      <c r="CG14" s="657"/>
      <c r="CH14" s="657"/>
      <c r="CI14" s="657"/>
      <c r="CJ14" s="657"/>
      <c r="CK14" s="657"/>
      <c r="CL14" s="657"/>
      <c r="CM14" s="657"/>
      <c r="CN14" s="657"/>
      <c r="CO14" s="657"/>
      <c r="CP14" s="657"/>
      <c r="CQ14" s="658"/>
      <c r="CR14" s="659">
        <v>1222618</v>
      </c>
      <c r="CS14" s="660"/>
      <c r="CT14" s="660"/>
      <c r="CU14" s="660"/>
      <c r="CV14" s="660"/>
      <c r="CW14" s="660"/>
      <c r="CX14" s="660"/>
      <c r="CY14" s="661"/>
      <c r="CZ14" s="662">
        <v>5.4</v>
      </c>
      <c r="DA14" s="662"/>
      <c r="DB14" s="662"/>
      <c r="DC14" s="662"/>
      <c r="DD14" s="668">
        <v>516107</v>
      </c>
      <c r="DE14" s="660"/>
      <c r="DF14" s="660"/>
      <c r="DG14" s="660"/>
      <c r="DH14" s="660"/>
      <c r="DI14" s="660"/>
      <c r="DJ14" s="660"/>
      <c r="DK14" s="660"/>
      <c r="DL14" s="660"/>
      <c r="DM14" s="660"/>
      <c r="DN14" s="660"/>
      <c r="DO14" s="660"/>
      <c r="DP14" s="661"/>
      <c r="DQ14" s="668">
        <v>680490</v>
      </c>
      <c r="DR14" s="660"/>
      <c r="DS14" s="660"/>
      <c r="DT14" s="660"/>
      <c r="DU14" s="660"/>
      <c r="DV14" s="660"/>
      <c r="DW14" s="660"/>
      <c r="DX14" s="660"/>
      <c r="DY14" s="660"/>
      <c r="DZ14" s="660"/>
      <c r="EA14" s="660"/>
      <c r="EB14" s="660"/>
      <c r="EC14" s="669"/>
    </row>
    <row r="15" spans="2:143" ht="11.25" customHeight="1" x14ac:dyDescent="0.15">
      <c r="B15" s="656" t="s">
        <v>247</v>
      </c>
      <c r="C15" s="657"/>
      <c r="D15" s="657"/>
      <c r="E15" s="657"/>
      <c r="F15" s="657"/>
      <c r="G15" s="657"/>
      <c r="H15" s="657"/>
      <c r="I15" s="657"/>
      <c r="J15" s="657"/>
      <c r="K15" s="657"/>
      <c r="L15" s="657"/>
      <c r="M15" s="657"/>
      <c r="N15" s="657"/>
      <c r="O15" s="657"/>
      <c r="P15" s="657"/>
      <c r="Q15" s="658"/>
      <c r="R15" s="659">
        <v>14777</v>
      </c>
      <c r="S15" s="660"/>
      <c r="T15" s="660"/>
      <c r="U15" s="660"/>
      <c r="V15" s="660"/>
      <c r="W15" s="660"/>
      <c r="X15" s="660"/>
      <c r="Y15" s="661"/>
      <c r="Z15" s="662">
        <v>0.1</v>
      </c>
      <c r="AA15" s="662"/>
      <c r="AB15" s="662"/>
      <c r="AC15" s="662"/>
      <c r="AD15" s="663">
        <v>14777</v>
      </c>
      <c r="AE15" s="663"/>
      <c r="AF15" s="663"/>
      <c r="AG15" s="663"/>
      <c r="AH15" s="663"/>
      <c r="AI15" s="663"/>
      <c r="AJ15" s="663"/>
      <c r="AK15" s="663"/>
      <c r="AL15" s="664">
        <v>0.1</v>
      </c>
      <c r="AM15" s="665"/>
      <c r="AN15" s="665"/>
      <c r="AO15" s="666"/>
      <c r="AP15" s="656" t="s">
        <v>248</v>
      </c>
      <c r="AQ15" s="657"/>
      <c r="AR15" s="657"/>
      <c r="AS15" s="657"/>
      <c r="AT15" s="657"/>
      <c r="AU15" s="657"/>
      <c r="AV15" s="657"/>
      <c r="AW15" s="657"/>
      <c r="AX15" s="657"/>
      <c r="AY15" s="657"/>
      <c r="AZ15" s="657"/>
      <c r="BA15" s="657"/>
      <c r="BB15" s="657"/>
      <c r="BC15" s="657"/>
      <c r="BD15" s="657"/>
      <c r="BE15" s="657"/>
      <c r="BF15" s="658"/>
      <c r="BG15" s="659">
        <v>178262</v>
      </c>
      <c r="BH15" s="660"/>
      <c r="BI15" s="660"/>
      <c r="BJ15" s="660"/>
      <c r="BK15" s="660"/>
      <c r="BL15" s="660"/>
      <c r="BM15" s="660"/>
      <c r="BN15" s="661"/>
      <c r="BO15" s="662">
        <v>7.7</v>
      </c>
      <c r="BP15" s="662"/>
      <c r="BQ15" s="662"/>
      <c r="BR15" s="662"/>
      <c r="BS15" s="663" t="s">
        <v>122</v>
      </c>
      <c r="BT15" s="663"/>
      <c r="BU15" s="663"/>
      <c r="BV15" s="663"/>
      <c r="BW15" s="663"/>
      <c r="BX15" s="663"/>
      <c r="BY15" s="663"/>
      <c r="BZ15" s="663"/>
      <c r="CA15" s="663"/>
      <c r="CB15" s="667"/>
      <c r="CD15" s="656" t="s">
        <v>249</v>
      </c>
      <c r="CE15" s="657"/>
      <c r="CF15" s="657"/>
      <c r="CG15" s="657"/>
      <c r="CH15" s="657"/>
      <c r="CI15" s="657"/>
      <c r="CJ15" s="657"/>
      <c r="CK15" s="657"/>
      <c r="CL15" s="657"/>
      <c r="CM15" s="657"/>
      <c r="CN15" s="657"/>
      <c r="CO15" s="657"/>
      <c r="CP15" s="657"/>
      <c r="CQ15" s="658"/>
      <c r="CR15" s="659">
        <v>2642046</v>
      </c>
      <c r="CS15" s="660"/>
      <c r="CT15" s="660"/>
      <c r="CU15" s="660"/>
      <c r="CV15" s="660"/>
      <c r="CW15" s="660"/>
      <c r="CX15" s="660"/>
      <c r="CY15" s="661"/>
      <c r="CZ15" s="662">
        <v>11.6</v>
      </c>
      <c r="DA15" s="662"/>
      <c r="DB15" s="662"/>
      <c r="DC15" s="662"/>
      <c r="DD15" s="668">
        <v>1193015</v>
      </c>
      <c r="DE15" s="660"/>
      <c r="DF15" s="660"/>
      <c r="DG15" s="660"/>
      <c r="DH15" s="660"/>
      <c r="DI15" s="660"/>
      <c r="DJ15" s="660"/>
      <c r="DK15" s="660"/>
      <c r="DL15" s="660"/>
      <c r="DM15" s="660"/>
      <c r="DN15" s="660"/>
      <c r="DO15" s="660"/>
      <c r="DP15" s="661"/>
      <c r="DQ15" s="668">
        <v>1294613</v>
      </c>
      <c r="DR15" s="660"/>
      <c r="DS15" s="660"/>
      <c r="DT15" s="660"/>
      <c r="DU15" s="660"/>
      <c r="DV15" s="660"/>
      <c r="DW15" s="660"/>
      <c r="DX15" s="660"/>
      <c r="DY15" s="660"/>
      <c r="DZ15" s="660"/>
      <c r="EA15" s="660"/>
      <c r="EB15" s="660"/>
      <c r="EC15" s="669"/>
    </row>
    <row r="16" spans="2:143" ht="11.25" customHeight="1" x14ac:dyDescent="0.15">
      <c r="B16" s="656" t="s">
        <v>250</v>
      </c>
      <c r="C16" s="657"/>
      <c r="D16" s="657"/>
      <c r="E16" s="657"/>
      <c r="F16" s="657"/>
      <c r="G16" s="657"/>
      <c r="H16" s="657"/>
      <c r="I16" s="657"/>
      <c r="J16" s="657"/>
      <c r="K16" s="657"/>
      <c r="L16" s="657"/>
      <c r="M16" s="657"/>
      <c r="N16" s="657"/>
      <c r="O16" s="657"/>
      <c r="P16" s="657"/>
      <c r="Q16" s="658"/>
      <c r="R16" s="659">
        <v>48383</v>
      </c>
      <c r="S16" s="660"/>
      <c r="T16" s="660"/>
      <c r="U16" s="660"/>
      <c r="V16" s="660"/>
      <c r="W16" s="660"/>
      <c r="X16" s="660"/>
      <c r="Y16" s="661"/>
      <c r="Z16" s="662">
        <v>0.2</v>
      </c>
      <c r="AA16" s="662"/>
      <c r="AB16" s="662"/>
      <c r="AC16" s="662"/>
      <c r="AD16" s="663">
        <v>48383</v>
      </c>
      <c r="AE16" s="663"/>
      <c r="AF16" s="663"/>
      <c r="AG16" s="663"/>
      <c r="AH16" s="663"/>
      <c r="AI16" s="663"/>
      <c r="AJ16" s="663"/>
      <c r="AK16" s="663"/>
      <c r="AL16" s="664">
        <v>0.5</v>
      </c>
      <c r="AM16" s="665"/>
      <c r="AN16" s="665"/>
      <c r="AO16" s="666"/>
      <c r="AP16" s="656" t="s">
        <v>251</v>
      </c>
      <c r="AQ16" s="657"/>
      <c r="AR16" s="657"/>
      <c r="AS16" s="657"/>
      <c r="AT16" s="657"/>
      <c r="AU16" s="657"/>
      <c r="AV16" s="657"/>
      <c r="AW16" s="657"/>
      <c r="AX16" s="657"/>
      <c r="AY16" s="657"/>
      <c r="AZ16" s="657"/>
      <c r="BA16" s="657"/>
      <c r="BB16" s="657"/>
      <c r="BC16" s="657"/>
      <c r="BD16" s="657"/>
      <c r="BE16" s="657"/>
      <c r="BF16" s="658"/>
      <c r="BG16" s="659">
        <v>53</v>
      </c>
      <c r="BH16" s="660"/>
      <c r="BI16" s="660"/>
      <c r="BJ16" s="660"/>
      <c r="BK16" s="660"/>
      <c r="BL16" s="660"/>
      <c r="BM16" s="660"/>
      <c r="BN16" s="661"/>
      <c r="BO16" s="662">
        <v>0</v>
      </c>
      <c r="BP16" s="662"/>
      <c r="BQ16" s="662"/>
      <c r="BR16" s="662"/>
      <c r="BS16" s="663" t="s">
        <v>122</v>
      </c>
      <c r="BT16" s="663"/>
      <c r="BU16" s="663"/>
      <c r="BV16" s="663"/>
      <c r="BW16" s="663"/>
      <c r="BX16" s="663"/>
      <c r="BY16" s="663"/>
      <c r="BZ16" s="663"/>
      <c r="CA16" s="663"/>
      <c r="CB16" s="667"/>
      <c r="CD16" s="656" t="s">
        <v>252</v>
      </c>
      <c r="CE16" s="657"/>
      <c r="CF16" s="657"/>
      <c r="CG16" s="657"/>
      <c r="CH16" s="657"/>
      <c r="CI16" s="657"/>
      <c r="CJ16" s="657"/>
      <c r="CK16" s="657"/>
      <c r="CL16" s="657"/>
      <c r="CM16" s="657"/>
      <c r="CN16" s="657"/>
      <c r="CO16" s="657"/>
      <c r="CP16" s="657"/>
      <c r="CQ16" s="658"/>
      <c r="CR16" s="659">
        <v>64021</v>
      </c>
      <c r="CS16" s="660"/>
      <c r="CT16" s="660"/>
      <c r="CU16" s="660"/>
      <c r="CV16" s="660"/>
      <c r="CW16" s="660"/>
      <c r="CX16" s="660"/>
      <c r="CY16" s="661"/>
      <c r="CZ16" s="662">
        <v>0.3</v>
      </c>
      <c r="DA16" s="662"/>
      <c r="DB16" s="662"/>
      <c r="DC16" s="662"/>
      <c r="DD16" s="668" t="s">
        <v>122</v>
      </c>
      <c r="DE16" s="660"/>
      <c r="DF16" s="660"/>
      <c r="DG16" s="660"/>
      <c r="DH16" s="660"/>
      <c r="DI16" s="660"/>
      <c r="DJ16" s="660"/>
      <c r="DK16" s="660"/>
      <c r="DL16" s="660"/>
      <c r="DM16" s="660"/>
      <c r="DN16" s="660"/>
      <c r="DO16" s="660"/>
      <c r="DP16" s="661"/>
      <c r="DQ16" s="668">
        <v>40329</v>
      </c>
      <c r="DR16" s="660"/>
      <c r="DS16" s="660"/>
      <c r="DT16" s="660"/>
      <c r="DU16" s="660"/>
      <c r="DV16" s="660"/>
      <c r="DW16" s="660"/>
      <c r="DX16" s="660"/>
      <c r="DY16" s="660"/>
      <c r="DZ16" s="660"/>
      <c r="EA16" s="660"/>
      <c r="EB16" s="660"/>
      <c r="EC16" s="669"/>
    </row>
    <row r="17" spans="2:133" ht="11.25" customHeight="1" x14ac:dyDescent="0.15">
      <c r="B17" s="656" t="s">
        <v>253</v>
      </c>
      <c r="C17" s="657"/>
      <c r="D17" s="657"/>
      <c r="E17" s="657"/>
      <c r="F17" s="657"/>
      <c r="G17" s="657"/>
      <c r="H17" s="657"/>
      <c r="I17" s="657"/>
      <c r="J17" s="657"/>
      <c r="K17" s="657"/>
      <c r="L17" s="657"/>
      <c r="M17" s="657"/>
      <c r="N17" s="657"/>
      <c r="O17" s="657"/>
      <c r="P17" s="657"/>
      <c r="Q17" s="658"/>
      <c r="R17" s="659">
        <v>97364</v>
      </c>
      <c r="S17" s="660"/>
      <c r="T17" s="660"/>
      <c r="U17" s="660"/>
      <c r="V17" s="660"/>
      <c r="W17" s="660"/>
      <c r="X17" s="660"/>
      <c r="Y17" s="661"/>
      <c r="Z17" s="662">
        <v>0.4</v>
      </c>
      <c r="AA17" s="662"/>
      <c r="AB17" s="662"/>
      <c r="AC17" s="662"/>
      <c r="AD17" s="663">
        <v>97364</v>
      </c>
      <c r="AE17" s="663"/>
      <c r="AF17" s="663"/>
      <c r="AG17" s="663"/>
      <c r="AH17" s="663"/>
      <c r="AI17" s="663"/>
      <c r="AJ17" s="663"/>
      <c r="AK17" s="663"/>
      <c r="AL17" s="664">
        <v>0.9</v>
      </c>
      <c r="AM17" s="665"/>
      <c r="AN17" s="665"/>
      <c r="AO17" s="666"/>
      <c r="AP17" s="656" t="s">
        <v>254</v>
      </c>
      <c r="AQ17" s="657"/>
      <c r="AR17" s="657"/>
      <c r="AS17" s="657"/>
      <c r="AT17" s="657"/>
      <c r="AU17" s="657"/>
      <c r="AV17" s="657"/>
      <c r="AW17" s="657"/>
      <c r="AX17" s="657"/>
      <c r="AY17" s="657"/>
      <c r="AZ17" s="657"/>
      <c r="BA17" s="657"/>
      <c r="BB17" s="657"/>
      <c r="BC17" s="657"/>
      <c r="BD17" s="657"/>
      <c r="BE17" s="657"/>
      <c r="BF17" s="658"/>
      <c r="BG17" s="659" t="s">
        <v>122</v>
      </c>
      <c r="BH17" s="660"/>
      <c r="BI17" s="660"/>
      <c r="BJ17" s="660"/>
      <c r="BK17" s="660"/>
      <c r="BL17" s="660"/>
      <c r="BM17" s="660"/>
      <c r="BN17" s="661"/>
      <c r="BO17" s="662" t="s">
        <v>122</v>
      </c>
      <c r="BP17" s="662"/>
      <c r="BQ17" s="662"/>
      <c r="BR17" s="662"/>
      <c r="BS17" s="663" t="s">
        <v>122</v>
      </c>
      <c r="BT17" s="663"/>
      <c r="BU17" s="663"/>
      <c r="BV17" s="663"/>
      <c r="BW17" s="663"/>
      <c r="BX17" s="663"/>
      <c r="BY17" s="663"/>
      <c r="BZ17" s="663"/>
      <c r="CA17" s="663"/>
      <c r="CB17" s="667"/>
      <c r="CD17" s="656" t="s">
        <v>255</v>
      </c>
      <c r="CE17" s="657"/>
      <c r="CF17" s="657"/>
      <c r="CG17" s="657"/>
      <c r="CH17" s="657"/>
      <c r="CI17" s="657"/>
      <c r="CJ17" s="657"/>
      <c r="CK17" s="657"/>
      <c r="CL17" s="657"/>
      <c r="CM17" s="657"/>
      <c r="CN17" s="657"/>
      <c r="CO17" s="657"/>
      <c r="CP17" s="657"/>
      <c r="CQ17" s="658"/>
      <c r="CR17" s="659">
        <v>2391124</v>
      </c>
      <c r="CS17" s="660"/>
      <c r="CT17" s="660"/>
      <c r="CU17" s="660"/>
      <c r="CV17" s="660"/>
      <c r="CW17" s="660"/>
      <c r="CX17" s="660"/>
      <c r="CY17" s="661"/>
      <c r="CZ17" s="662">
        <v>10.5</v>
      </c>
      <c r="DA17" s="662"/>
      <c r="DB17" s="662"/>
      <c r="DC17" s="662"/>
      <c r="DD17" s="668" t="s">
        <v>122</v>
      </c>
      <c r="DE17" s="660"/>
      <c r="DF17" s="660"/>
      <c r="DG17" s="660"/>
      <c r="DH17" s="660"/>
      <c r="DI17" s="660"/>
      <c r="DJ17" s="660"/>
      <c r="DK17" s="660"/>
      <c r="DL17" s="660"/>
      <c r="DM17" s="660"/>
      <c r="DN17" s="660"/>
      <c r="DO17" s="660"/>
      <c r="DP17" s="661"/>
      <c r="DQ17" s="668">
        <v>2305030</v>
      </c>
      <c r="DR17" s="660"/>
      <c r="DS17" s="660"/>
      <c r="DT17" s="660"/>
      <c r="DU17" s="660"/>
      <c r="DV17" s="660"/>
      <c r="DW17" s="660"/>
      <c r="DX17" s="660"/>
      <c r="DY17" s="660"/>
      <c r="DZ17" s="660"/>
      <c r="EA17" s="660"/>
      <c r="EB17" s="660"/>
      <c r="EC17" s="669"/>
    </row>
    <row r="18" spans="2:133" ht="11.25" customHeight="1" x14ac:dyDescent="0.15">
      <c r="B18" s="656" t="s">
        <v>256</v>
      </c>
      <c r="C18" s="657"/>
      <c r="D18" s="657"/>
      <c r="E18" s="657"/>
      <c r="F18" s="657"/>
      <c r="G18" s="657"/>
      <c r="H18" s="657"/>
      <c r="I18" s="657"/>
      <c r="J18" s="657"/>
      <c r="K18" s="657"/>
      <c r="L18" s="657"/>
      <c r="M18" s="657"/>
      <c r="N18" s="657"/>
      <c r="O18" s="657"/>
      <c r="P18" s="657"/>
      <c r="Q18" s="658"/>
      <c r="R18" s="659">
        <v>10209</v>
      </c>
      <c r="S18" s="660"/>
      <c r="T18" s="660"/>
      <c r="U18" s="660"/>
      <c r="V18" s="660"/>
      <c r="W18" s="660"/>
      <c r="X18" s="660"/>
      <c r="Y18" s="661"/>
      <c r="Z18" s="662">
        <v>0</v>
      </c>
      <c r="AA18" s="662"/>
      <c r="AB18" s="662"/>
      <c r="AC18" s="662"/>
      <c r="AD18" s="663">
        <v>10209</v>
      </c>
      <c r="AE18" s="663"/>
      <c r="AF18" s="663"/>
      <c r="AG18" s="663"/>
      <c r="AH18" s="663"/>
      <c r="AI18" s="663"/>
      <c r="AJ18" s="663"/>
      <c r="AK18" s="663"/>
      <c r="AL18" s="664">
        <v>0.1</v>
      </c>
      <c r="AM18" s="665"/>
      <c r="AN18" s="665"/>
      <c r="AO18" s="666"/>
      <c r="AP18" s="656" t="s">
        <v>257</v>
      </c>
      <c r="AQ18" s="657"/>
      <c r="AR18" s="657"/>
      <c r="AS18" s="657"/>
      <c r="AT18" s="657"/>
      <c r="AU18" s="657"/>
      <c r="AV18" s="657"/>
      <c r="AW18" s="657"/>
      <c r="AX18" s="657"/>
      <c r="AY18" s="657"/>
      <c r="AZ18" s="657"/>
      <c r="BA18" s="657"/>
      <c r="BB18" s="657"/>
      <c r="BC18" s="657"/>
      <c r="BD18" s="657"/>
      <c r="BE18" s="657"/>
      <c r="BF18" s="658"/>
      <c r="BG18" s="659" t="s">
        <v>122</v>
      </c>
      <c r="BH18" s="660"/>
      <c r="BI18" s="660"/>
      <c r="BJ18" s="660"/>
      <c r="BK18" s="660"/>
      <c r="BL18" s="660"/>
      <c r="BM18" s="660"/>
      <c r="BN18" s="661"/>
      <c r="BO18" s="662" t="s">
        <v>122</v>
      </c>
      <c r="BP18" s="662"/>
      <c r="BQ18" s="662"/>
      <c r="BR18" s="662"/>
      <c r="BS18" s="663" t="s">
        <v>122</v>
      </c>
      <c r="BT18" s="663"/>
      <c r="BU18" s="663"/>
      <c r="BV18" s="663"/>
      <c r="BW18" s="663"/>
      <c r="BX18" s="663"/>
      <c r="BY18" s="663"/>
      <c r="BZ18" s="663"/>
      <c r="CA18" s="663"/>
      <c r="CB18" s="667"/>
      <c r="CD18" s="656" t="s">
        <v>258</v>
      </c>
      <c r="CE18" s="657"/>
      <c r="CF18" s="657"/>
      <c r="CG18" s="657"/>
      <c r="CH18" s="657"/>
      <c r="CI18" s="657"/>
      <c r="CJ18" s="657"/>
      <c r="CK18" s="657"/>
      <c r="CL18" s="657"/>
      <c r="CM18" s="657"/>
      <c r="CN18" s="657"/>
      <c r="CO18" s="657"/>
      <c r="CP18" s="657"/>
      <c r="CQ18" s="658"/>
      <c r="CR18" s="659" t="s">
        <v>122</v>
      </c>
      <c r="CS18" s="660"/>
      <c r="CT18" s="660"/>
      <c r="CU18" s="660"/>
      <c r="CV18" s="660"/>
      <c r="CW18" s="660"/>
      <c r="CX18" s="660"/>
      <c r="CY18" s="661"/>
      <c r="CZ18" s="662" t="s">
        <v>122</v>
      </c>
      <c r="DA18" s="662"/>
      <c r="DB18" s="662"/>
      <c r="DC18" s="662"/>
      <c r="DD18" s="668" t="s">
        <v>122</v>
      </c>
      <c r="DE18" s="660"/>
      <c r="DF18" s="660"/>
      <c r="DG18" s="660"/>
      <c r="DH18" s="660"/>
      <c r="DI18" s="660"/>
      <c r="DJ18" s="660"/>
      <c r="DK18" s="660"/>
      <c r="DL18" s="660"/>
      <c r="DM18" s="660"/>
      <c r="DN18" s="660"/>
      <c r="DO18" s="660"/>
      <c r="DP18" s="661"/>
      <c r="DQ18" s="668" t="s">
        <v>122</v>
      </c>
      <c r="DR18" s="660"/>
      <c r="DS18" s="660"/>
      <c r="DT18" s="660"/>
      <c r="DU18" s="660"/>
      <c r="DV18" s="660"/>
      <c r="DW18" s="660"/>
      <c r="DX18" s="660"/>
      <c r="DY18" s="660"/>
      <c r="DZ18" s="660"/>
      <c r="EA18" s="660"/>
      <c r="EB18" s="660"/>
      <c r="EC18" s="669"/>
    </row>
    <row r="19" spans="2:133" ht="11.25" customHeight="1" x14ac:dyDescent="0.15">
      <c r="B19" s="656" t="s">
        <v>259</v>
      </c>
      <c r="C19" s="657"/>
      <c r="D19" s="657"/>
      <c r="E19" s="657"/>
      <c r="F19" s="657"/>
      <c r="G19" s="657"/>
      <c r="H19" s="657"/>
      <c r="I19" s="657"/>
      <c r="J19" s="657"/>
      <c r="K19" s="657"/>
      <c r="L19" s="657"/>
      <c r="M19" s="657"/>
      <c r="N19" s="657"/>
      <c r="O19" s="657"/>
      <c r="P19" s="657"/>
      <c r="Q19" s="658"/>
      <c r="R19" s="659">
        <v>86674</v>
      </c>
      <c r="S19" s="660"/>
      <c r="T19" s="660"/>
      <c r="U19" s="660"/>
      <c r="V19" s="660"/>
      <c r="W19" s="660"/>
      <c r="X19" s="660"/>
      <c r="Y19" s="661"/>
      <c r="Z19" s="662">
        <v>0.4</v>
      </c>
      <c r="AA19" s="662"/>
      <c r="AB19" s="662"/>
      <c r="AC19" s="662"/>
      <c r="AD19" s="663">
        <v>86674</v>
      </c>
      <c r="AE19" s="663"/>
      <c r="AF19" s="663"/>
      <c r="AG19" s="663"/>
      <c r="AH19" s="663"/>
      <c r="AI19" s="663"/>
      <c r="AJ19" s="663"/>
      <c r="AK19" s="663"/>
      <c r="AL19" s="664">
        <v>0.8</v>
      </c>
      <c r="AM19" s="665"/>
      <c r="AN19" s="665"/>
      <c r="AO19" s="666"/>
      <c r="AP19" s="656" t="s">
        <v>260</v>
      </c>
      <c r="AQ19" s="657"/>
      <c r="AR19" s="657"/>
      <c r="AS19" s="657"/>
      <c r="AT19" s="657"/>
      <c r="AU19" s="657"/>
      <c r="AV19" s="657"/>
      <c r="AW19" s="657"/>
      <c r="AX19" s="657"/>
      <c r="AY19" s="657"/>
      <c r="AZ19" s="657"/>
      <c r="BA19" s="657"/>
      <c r="BB19" s="657"/>
      <c r="BC19" s="657"/>
      <c r="BD19" s="657"/>
      <c r="BE19" s="657"/>
      <c r="BF19" s="658"/>
      <c r="BG19" s="659">
        <v>23210</v>
      </c>
      <c r="BH19" s="660"/>
      <c r="BI19" s="660"/>
      <c r="BJ19" s="660"/>
      <c r="BK19" s="660"/>
      <c r="BL19" s="660"/>
      <c r="BM19" s="660"/>
      <c r="BN19" s="661"/>
      <c r="BO19" s="662">
        <v>1</v>
      </c>
      <c r="BP19" s="662"/>
      <c r="BQ19" s="662"/>
      <c r="BR19" s="662"/>
      <c r="BS19" s="663" t="s">
        <v>122</v>
      </c>
      <c r="BT19" s="663"/>
      <c r="BU19" s="663"/>
      <c r="BV19" s="663"/>
      <c r="BW19" s="663"/>
      <c r="BX19" s="663"/>
      <c r="BY19" s="663"/>
      <c r="BZ19" s="663"/>
      <c r="CA19" s="663"/>
      <c r="CB19" s="667"/>
      <c r="CD19" s="656" t="s">
        <v>261</v>
      </c>
      <c r="CE19" s="657"/>
      <c r="CF19" s="657"/>
      <c r="CG19" s="657"/>
      <c r="CH19" s="657"/>
      <c r="CI19" s="657"/>
      <c r="CJ19" s="657"/>
      <c r="CK19" s="657"/>
      <c r="CL19" s="657"/>
      <c r="CM19" s="657"/>
      <c r="CN19" s="657"/>
      <c r="CO19" s="657"/>
      <c r="CP19" s="657"/>
      <c r="CQ19" s="658"/>
      <c r="CR19" s="659" t="s">
        <v>122</v>
      </c>
      <c r="CS19" s="660"/>
      <c r="CT19" s="660"/>
      <c r="CU19" s="660"/>
      <c r="CV19" s="660"/>
      <c r="CW19" s="660"/>
      <c r="CX19" s="660"/>
      <c r="CY19" s="661"/>
      <c r="CZ19" s="662" t="s">
        <v>122</v>
      </c>
      <c r="DA19" s="662"/>
      <c r="DB19" s="662"/>
      <c r="DC19" s="662"/>
      <c r="DD19" s="668" t="s">
        <v>122</v>
      </c>
      <c r="DE19" s="660"/>
      <c r="DF19" s="660"/>
      <c r="DG19" s="660"/>
      <c r="DH19" s="660"/>
      <c r="DI19" s="660"/>
      <c r="DJ19" s="660"/>
      <c r="DK19" s="660"/>
      <c r="DL19" s="660"/>
      <c r="DM19" s="660"/>
      <c r="DN19" s="660"/>
      <c r="DO19" s="660"/>
      <c r="DP19" s="661"/>
      <c r="DQ19" s="668" t="s">
        <v>122</v>
      </c>
      <c r="DR19" s="660"/>
      <c r="DS19" s="660"/>
      <c r="DT19" s="660"/>
      <c r="DU19" s="660"/>
      <c r="DV19" s="660"/>
      <c r="DW19" s="660"/>
      <c r="DX19" s="660"/>
      <c r="DY19" s="660"/>
      <c r="DZ19" s="660"/>
      <c r="EA19" s="660"/>
      <c r="EB19" s="660"/>
      <c r="EC19" s="669"/>
    </row>
    <row r="20" spans="2:133" ht="11.25" customHeight="1" x14ac:dyDescent="0.15">
      <c r="B20" s="672" t="s">
        <v>262</v>
      </c>
      <c r="C20" s="673"/>
      <c r="D20" s="673"/>
      <c r="E20" s="673"/>
      <c r="F20" s="673"/>
      <c r="G20" s="673"/>
      <c r="H20" s="673"/>
      <c r="I20" s="673"/>
      <c r="J20" s="673"/>
      <c r="K20" s="673"/>
      <c r="L20" s="673"/>
      <c r="M20" s="673"/>
      <c r="N20" s="673"/>
      <c r="O20" s="673"/>
      <c r="P20" s="673"/>
      <c r="Q20" s="674"/>
      <c r="R20" s="659">
        <v>481</v>
      </c>
      <c r="S20" s="660"/>
      <c r="T20" s="660"/>
      <c r="U20" s="660"/>
      <c r="V20" s="660"/>
      <c r="W20" s="660"/>
      <c r="X20" s="660"/>
      <c r="Y20" s="661"/>
      <c r="Z20" s="662">
        <v>0</v>
      </c>
      <c r="AA20" s="662"/>
      <c r="AB20" s="662"/>
      <c r="AC20" s="662"/>
      <c r="AD20" s="663">
        <v>481</v>
      </c>
      <c r="AE20" s="663"/>
      <c r="AF20" s="663"/>
      <c r="AG20" s="663"/>
      <c r="AH20" s="663"/>
      <c r="AI20" s="663"/>
      <c r="AJ20" s="663"/>
      <c r="AK20" s="663"/>
      <c r="AL20" s="664">
        <v>0</v>
      </c>
      <c r="AM20" s="665"/>
      <c r="AN20" s="665"/>
      <c r="AO20" s="666"/>
      <c r="AP20" s="656" t="s">
        <v>263</v>
      </c>
      <c r="AQ20" s="657"/>
      <c r="AR20" s="657"/>
      <c r="AS20" s="657"/>
      <c r="AT20" s="657"/>
      <c r="AU20" s="657"/>
      <c r="AV20" s="657"/>
      <c r="AW20" s="657"/>
      <c r="AX20" s="657"/>
      <c r="AY20" s="657"/>
      <c r="AZ20" s="657"/>
      <c r="BA20" s="657"/>
      <c r="BB20" s="657"/>
      <c r="BC20" s="657"/>
      <c r="BD20" s="657"/>
      <c r="BE20" s="657"/>
      <c r="BF20" s="658"/>
      <c r="BG20" s="659">
        <v>23210</v>
      </c>
      <c r="BH20" s="660"/>
      <c r="BI20" s="660"/>
      <c r="BJ20" s="660"/>
      <c r="BK20" s="660"/>
      <c r="BL20" s="660"/>
      <c r="BM20" s="660"/>
      <c r="BN20" s="661"/>
      <c r="BO20" s="662">
        <v>1</v>
      </c>
      <c r="BP20" s="662"/>
      <c r="BQ20" s="662"/>
      <c r="BR20" s="662"/>
      <c r="BS20" s="663" t="s">
        <v>122</v>
      </c>
      <c r="BT20" s="663"/>
      <c r="BU20" s="663"/>
      <c r="BV20" s="663"/>
      <c r="BW20" s="663"/>
      <c r="BX20" s="663"/>
      <c r="BY20" s="663"/>
      <c r="BZ20" s="663"/>
      <c r="CA20" s="663"/>
      <c r="CB20" s="667"/>
      <c r="CD20" s="656" t="s">
        <v>264</v>
      </c>
      <c r="CE20" s="657"/>
      <c r="CF20" s="657"/>
      <c r="CG20" s="657"/>
      <c r="CH20" s="657"/>
      <c r="CI20" s="657"/>
      <c r="CJ20" s="657"/>
      <c r="CK20" s="657"/>
      <c r="CL20" s="657"/>
      <c r="CM20" s="657"/>
      <c r="CN20" s="657"/>
      <c r="CO20" s="657"/>
      <c r="CP20" s="657"/>
      <c r="CQ20" s="658"/>
      <c r="CR20" s="659">
        <v>22848673</v>
      </c>
      <c r="CS20" s="660"/>
      <c r="CT20" s="660"/>
      <c r="CU20" s="660"/>
      <c r="CV20" s="660"/>
      <c r="CW20" s="660"/>
      <c r="CX20" s="660"/>
      <c r="CY20" s="661"/>
      <c r="CZ20" s="662">
        <v>100</v>
      </c>
      <c r="DA20" s="662"/>
      <c r="DB20" s="662"/>
      <c r="DC20" s="662"/>
      <c r="DD20" s="668">
        <v>3575810</v>
      </c>
      <c r="DE20" s="660"/>
      <c r="DF20" s="660"/>
      <c r="DG20" s="660"/>
      <c r="DH20" s="660"/>
      <c r="DI20" s="660"/>
      <c r="DJ20" s="660"/>
      <c r="DK20" s="660"/>
      <c r="DL20" s="660"/>
      <c r="DM20" s="660"/>
      <c r="DN20" s="660"/>
      <c r="DO20" s="660"/>
      <c r="DP20" s="661"/>
      <c r="DQ20" s="668">
        <v>13081580</v>
      </c>
      <c r="DR20" s="660"/>
      <c r="DS20" s="660"/>
      <c r="DT20" s="660"/>
      <c r="DU20" s="660"/>
      <c r="DV20" s="660"/>
      <c r="DW20" s="660"/>
      <c r="DX20" s="660"/>
      <c r="DY20" s="660"/>
      <c r="DZ20" s="660"/>
      <c r="EA20" s="660"/>
      <c r="EB20" s="660"/>
      <c r="EC20" s="669"/>
    </row>
    <row r="21" spans="2:133" ht="11.25" customHeight="1" x14ac:dyDescent="0.15">
      <c r="B21" s="656" t="s">
        <v>265</v>
      </c>
      <c r="C21" s="657"/>
      <c r="D21" s="657"/>
      <c r="E21" s="657"/>
      <c r="F21" s="657"/>
      <c r="G21" s="657"/>
      <c r="H21" s="657"/>
      <c r="I21" s="657"/>
      <c r="J21" s="657"/>
      <c r="K21" s="657"/>
      <c r="L21" s="657"/>
      <c r="M21" s="657"/>
      <c r="N21" s="657"/>
      <c r="O21" s="657"/>
      <c r="P21" s="657"/>
      <c r="Q21" s="658"/>
      <c r="R21" s="659">
        <v>8317638</v>
      </c>
      <c r="S21" s="660"/>
      <c r="T21" s="660"/>
      <c r="U21" s="660"/>
      <c r="V21" s="660"/>
      <c r="W21" s="660"/>
      <c r="X21" s="660"/>
      <c r="Y21" s="661"/>
      <c r="Z21" s="662">
        <v>34.799999999999997</v>
      </c>
      <c r="AA21" s="662"/>
      <c r="AB21" s="662"/>
      <c r="AC21" s="662"/>
      <c r="AD21" s="663">
        <v>7447683</v>
      </c>
      <c r="AE21" s="663"/>
      <c r="AF21" s="663"/>
      <c r="AG21" s="663"/>
      <c r="AH21" s="663"/>
      <c r="AI21" s="663"/>
      <c r="AJ21" s="663"/>
      <c r="AK21" s="663"/>
      <c r="AL21" s="664">
        <v>69.400000000000006</v>
      </c>
      <c r="AM21" s="665"/>
      <c r="AN21" s="665"/>
      <c r="AO21" s="666"/>
      <c r="AP21" s="656" t="s">
        <v>266</v>
      </c>
      <c r="AQ21" s="675"/>
      <c r="AR21" s="675"/>
      <c r="AS21" s="675"/>
      <c r="AT21" s="675"/>
      <c r="AU21" s="675"/>
      <c r="AV21" s="675"/>
      <c r="AW21" s="675"/>
      <c r="AX21" s="675"/>
      <c r="AY21" s="675"/>
      <c r="AZ21" s="675"/>
      <c r="BA21" s="675"/>
      <c r="BB21" s="675"/>
      <c r="BC21" s="675"/>
      <c r="BD21" s="675"/>
      <c r="BE21" s="675"/>
      <c r="BF21" s="676"/>
      <c r="BG21" s="659">
        <v>23210</v>
      </c>
      <c r="BH21" s="660"/>
      <c r="BI21" s="660"/>
      <c r="BJ21" s="660"/>
      <c r="BK21" s="660"/>
      <c r="BL21" s="660"/>
      <c r="BM21" s="660"/>
      <c r="BN21" s="661"/>
      <c r="BO21" s="662">
        <v>1</v>
      </c>
      <c r="BP21" s="662"/>
      <c r="BQ21" s="662"/>
      <c r="BR21" s="662"/>
      <c r="BS21" s="663" t="s">
        <v>122</v>
      </c>
      <c r="BT21" s="663"/>
      <c r="BU21" s="663"/>
      <c r="BV21" s="663"/>
      <c r="BW21" s="663"/>
      <c r="BX21" s="663"/>
      <c r="BY21" s="663"/>
      <c r="BZ21" s="663"/>
      <c r="CA21" s="663"/>
      <c r="CB21" s="667"/>
      <c r="CD21" s="680"/>
      <c r="CE21" s="681"/>
      <c r="CF21" s="681"/>
      <c r="CG21" s="681"/>
      <c r="CH21" s="681"/>
      <c r="CI21" s="681"/>
      <c r="CJ21" s="681"/>
      <c r="CK21" s="681"/>
      <c r="CL21" s="681"/>
      <c r="CM21" s="681"/>
      <c r="CN21" s="681"/>
      <c r="CO21" s="681"/>
      <c r="CP21" s="681"/>
      <c r="CQ21" s="682"/>
      <c r="CR21" s="683"/>
      <c r="CS21" s="678"/>
      <c r="CT21" s="678"/>
      <c r="CU21" s="678"/>
      <c r="CV21" s="678"/>
      <c r="CW21" s="678"/>
      <c r="CX21" s="678"/>
      <c r="CY21" s="684"/>
      <c r="CZ21" s="685"/>
      <c r="DA21" s="685"/>
      <c r="DB21" s="685"/>
      <c r="DC21" s="685"/>
      <c r="DD21" s="677"/>
      <c r="DE21" s="678"/>
      <c r="DF21" s="678"/>
      <c r="DG21" s="678"/>
      <c r="DH21" s="678"/>
      <c r="DI21" s="678"/>
      <c r="DJ21" s="678"/>
      <c r="DK21" s="678"/>
      <c r="DL21" s="678"/>
      <c r="DM21" s="678"/>
      <c r="DN21" s="678"/>
      <c r="DO21" s="678"/>
      <c r="DP21" s="684"/>
      <c r="DQ21" s="677"/>
      <c r="DR21" s="678"/>
      <c r="DS21" s="678"/>
      <c r="DT21" s="678"/>
      <c r="DU21" s="678"/>
      <c r="DV21" s="678"/>
      <c r="DW21" s="678"/>
      <c r="DX21" s="678"/>
      <c r="DY21" s="678"/>
      <c r="DZ21" s="678"/>
      <c r="EA21" s="678"/>
      <c r="EB21" s="678"/>
      <c r="EC21" s="679"/>
    </row>
    <row r="22" spans="2:133" ht="11.25" customHeight="1" x14ac:dyDescent="0.15">
      <c r="B22" s="656" t="s">
        <v>267</v>
      </c>
      <c r="C22" s="657"/>
      <c r="D22" s="657"/>
      <c r="E22" s="657"/>
      <c r="F22" s="657"/>
      <c r="G22" s="657"/>
      <c r="H22" s="657"/>
      <c r="I22" s="657"/>
      <c r="J22" s="657"/>
      <c r="K22" s="657"/>
      <c r="L22" s="657"/>
      <c r="M22" s="657"/>
      <c r="N22" s="657"/>
      <c r="O22" s="657"/>
      <c r="P22" s="657"/>
      <c r="Q22" s="658"/>
      <c r="R22" s="659">
        <v>7447683</v>
      </c>
      <c r="S22" s="660"/>
      <c r="T22" s="660"/>
      <c r="U22" s="660"/>
      <c r="V22" s="660"/>
      <c r="W22" s="660"/>
      <c r="X22" s="660"/>
      <c r="Y22" s="661"/>
      <c r="Z22" s="662">
        <v>31.2</v>
      </c>
      <c r="AA22" s="662"/>
      <c r="AB22" s="662"/>
      <c r="AC22" s="662"/>
      <c r="AD22" s="663">
        <v>7447683</v>
      </c>
      <c r="AE22" s="663"/>
      <c r="AF22" s="663"/>
      <c r="AG22" s="663"/>
      <c r="AH22" s="663"/>
      <c r="AI22" s="663"/>
      <c r="AJ22" s="663"/>
      <c r="AK22" s="663"/>
      <c r="AL22" s="664">
        <v>69.400000000000006</v>
      </c>
      <c r="AM22" s="665"/>
      <c r="AN22" s="665"/>
      <c r="AO22" s="666"/>
      <c r="AP22" s="656" t="s">
        <v>268</v>
      </c>
      <c r="AQ22" s="675"/>
      <c r="AR22" s="675"/>
      <c r="AS22" s="675"/>
      <c r="AT22" s="675"/>
      <c r="AU22" s="675"/>
      <c r="AV22" s="675"/>
      <c r="AW22" s="675"/>
      <c r="AX22" s="675"/>
      <c r="AY22" s="675"/>
      <c r="AZ22" s="675"/>
      <c r="BA22" s="675"/>
      <c r="BB22" s="675"/>
      <c r="BC22" s="675"/>
      <c r="BD22" s="675"/>
      <c r="BE22" s="675"/>
      <c r="BF22" s="676"/>
      <c r="BG22" s="659" t="s">
        <v>122</v>
      </c>
      <c r="BH22" s="660"/>
      <c r="BI22" s="660"/>
      <c r="BJ22" s="660"/>
      <c r="BK22" s="660"/>
      <c r="BL22" s="660"/>
      <c r="BM22" s="660"/>
      <c r="BN22" s="661"/>
      <c r="BO22" s="662" t="s">
        <v>122</v>
      </c>
      <c r="BP22" s="662"/>
      <c r="BQ22" s="662"/>
      <c r="BR22" s="662"/>
      <c r="BS22" s="663" t="s">
        <v>122</v>
      </c>
      <c r="BT22" s="663"/>
      <c r="BU22" s="663"/>
      <c r="BV22" s="663"/>
      <c r="BW22" s="663"/>
      <c r="BX22" s="663"/>
      <c r="BY22" s="663"/>
      <c r="BZ22" s="663"/>
      <c r="CA22" s="663"/>
      <c r="CB22" s="667"/>
      <c r="CD22" s="641" t="s">
        <v>269</v>
      </c>
      <c r="CE22" s="642"/>
      <c r="CF22" s="642"/>
      <c r="CG22" s="642"/>
      <c r="CH22" s="642"/>
      <c r="CI22" s="642"/>
      <c r="CJ22" s="642"/>
      <c r="CK22" s="642"/>
      <c r="CL22" s="642"/>
      <c r="CM22" s="642"/>
      <c r="CN22" s="642"/>
      <c r="CO22" s="642"/>
      <c r="CP22" s="642"/>
      <c r="CQ22" s="642"/>
      <c r="CR22" s="642"/>
      <c r="CS22" s="642"/>
      <c r="CT22" s="642"/>
      <c r="CU22" s="642"/>
      <c r="CV22" s="642"/>
      <c r="CW22" s="642"/>
      <c r="CX22" s="642"/>
      <c r="CY22" s="642"/>
      <c r="CZ22" s="642"/>
      <c r="DA22" s="642"/>
      <c r="DB22" s="642"/>
      <c r="DC22" s="642"/>
      <c r="DD22" s="642"/>
      <c r="DE22" s="642"/>
      <c r="DF22" s="642"/>
      <c r="DG22" s="642"/>
      <c r="DH22" s="642"/>
      <c r="DI22" s="642"/>
      <c r="DJ22" s="642"/>
      <c r="DK22" s="642"/>
      <c r="DL22" s="642"/>
      <c r="DM22" s="642"/>
      <c r="DN22" s="642"/>
      <c r="DO22" s="642"/>
      <c r="DP22" s="642"/>
      <c r="DQ22" s="642"/>
      <c r="DR22" s="642"/>
      <c r="DS22" s="642"/>
      <c r="DT22" s="642"/>
      <c r="DU22" s="642"/>
      <c r="DV22" s="642"/>
      <c r="DW22" s="642"/>
      <c r="DX22" s="642"/>
      <c r="DY22" s="642"/>
      <c r="DZ22" s="642"/>
      <c r="EA22" s="642"/>
      <c r="EB22" s="642"/>
      <c r="EC22" s="643"/>
    </row>
    <row r="23" spans="2:133" ht="11.25" customHeight="1" x14ac:dyDescent="0.15">
      <c r="B23" s="656" t="s">
        <v>270</v>
      </c>
      <c r="C23" s="657"/>
      <c r="D23" s="657"/>
      <c r="E23" s="657"/>
      <c r="F23" s="657"/>
      <c r="G23" s="657"/>
      <c r="H23" s="657"/>
      <c r="I23" s="657"/>
      <c r="J23" s="657"/>
      <c r="K23" s="657"/>
      <c r="L23" s="657"/>
      <c r="M23" s="657"/>
      <c r="N23" s="657"/>
      <c r="O23" s="657"/>
      <c r="P23" s="657"/>
      <c r="Q23" s="658"/>
      <c r="R23" s="659">
        <v>869955</v>
      </c>
      <c r="S23" s="660"/>
      <c r="T23" s="660"/>
      <c r="U23" s="660"/>
      <c r="V23" s="660"/>
      <c r="W23" s="660"/>
      <c r="X23" s="660"/>
      <c r="Y23" s="661"/>
      <c r="Z23" s="662">
        <v>3.6</v>
      </c>
      <c r="AA23" s="662"/>
      <c r="AB23" s="662"/>
      <c r="AC23" s="662"/>
      <c r="AD23" s="663" t="s">
        <v>122</v>
      </c>
      <c r="AE23" s="663"/>
      <c r="AF23" s="663"/>
      <c r="AG23" s="663"/>
      <c r="AH23" s="663"/>
      <c r="AI23" s="663"/>
      <c r="AJ23" s="663"/>
      <c r="AK23" s="663"/>
      <c r="AL23" s="664" t="s">
        <v>122</v>
      </c>
      <c r="AM23" s="665"/>
      <c r="AN23" s="665"/>
      <c r="AO23" s="666"/>
      <c r="AP23" s="656" t="s">
        <v>271</v>
      </c>
      <c r="AQ23" s="675"/>
      <c r="AR23" s="675"/>
      <c r="AS23" s="675"/>
      <c r="AT23" s="675"/>
      <c r="AU23" s="675"/>
      <c r="AV23" s="675"/>
      <c r="AW23" s="675"/>
      <c r="AX23" s="675"/>
      <c r="AY23" s="675"/>
      <c r="AZ23" s="675"/>
      <c r="BA23" s="675"/>
      <c r="BB23" s="675"/>
      <c r="BC23" s="675"/>
      <c r="BD23" s="675"/>
      <c r="BE23" s="675"/>
      <c r="BF23" s="676"/>
      <c r="BG23" s="659" t="s">
        <v>122</v>
      </c>
      <c r="BH23" s="660"/>
      <c r="BI23" s="660"/>
      <c r="BJ23" s="660"/>
      <c r="BK23" s="660"/>
      <c r="BL23" s="660"/>
      <c r="BM23" s="660"/>
      <c r="BN23" s="661"/>
      <c r="BO23" s="662" t="s">
        <v>122</v>
      </c>
      <c r="BP23" s="662"/>
      <c r="BQ23" s="662"/>
      <c r="BR23" s="662"/>
      <c r="BS23" s="663" t="s">
        <v>122</v>
      </c>
      <c r="BT23" s="663"/>
      <c r="BU23" s="663"/>
      <c r="BV23" s="663"/>
      <c r="BW23" s="663"/>
      <c r="BX23" s="663"/>
      <c r="BY23" s="663"/>
      <c r="BZ23" s="663"/>
      <c r="CA23" s="663"/>
      <c r="CB23" s="667"/>
      <c r="CD23" s="641" t="s">
        <v>211</v>
      </c>
      <c r="CE23" s="642"/>
      <c r="CF23" s="642"/>
      <c r="CG23" s="642"/>
      <c r="CH23" s="642"/>
      <c r="CI23" s="642"/>
      <c r="CJ23" s="642"/>
      <c r="CK23" s="642"/>
      <c r="CL23" s="642"/>
      <c r="CM23" s="642"/>
      <c r="CN23" s="642"/>
      <c r="CO23" s="642"/>
      <c r="CP23" s="642"/>
      <c r="CQ23" s="643"/>
      <c r="CR23" s="641" t="s">
        <v>272</v>
      </c>
      <c r="CS23" s="642"/>
      <c r="CT23" s="642"/>
      <c r="CU23" s="642"/>
      <c r="CV23" s="642"/>
      <c r="CW23" s="642"/>
      <c r="CX23" s="642"/>
      <c r="CY23" s="643"/>
      <c r="CZ23" s="641" t="s">
        <v>273</v>
      </c>
      <c r="DA23" s="642"/>
      <c r="DB23" s="642"/>
      <c r="DC23" s="643"/>
      <c r="DD23" s="641" t="s">
        <v>274</v>
      </c>
      <c r="DE23" s="642"/>
      <c r="DF23" s="642"/>
      <c r="DG23" s="642"/>
      <c r="DH23" s="642"/>
      <c r="DI23" s="642"/>
      <c r="DJ23" s="642"/>
      <c r="DK23" s="643"/>
      <c r="DL23" s="686" t="s">
        <v>275</v>
      </c>
      <c r="DM23" s="687"/>
      <c r="DN23" s="687"/>
      <c r="DO23" s="687"/>
      <c r="DP23" s="687"/>
      <c r="DQ23" s="687"/>
      <c r="DR23" s="687"/>
      <c r="DS23" s="687"/>
      <c r="DT23" s="687"/>
      <c r="DU23" s="687"/>
      <c r="DV23" s="688"/>
      <c r="DW23" s="641" t="s">
        <v>276</v>
      </c>
      <c r="DX23" s="642"/>
      <c r="DY23" s="642"/>
      <c r="DZ23" s="642"/>
      <c r="EA23" s="642"/>
      <c r="EB23" s="642"/>
      <c r="EC23" s="643"/>
    </row>
    <row r="24" spans="2:133" ht="11.25" customHeight="1" x14ac:dyDescent="0.15">
      <c r="B24" s="656" t="s">
        <v>277</v>
      </c>
      <c r="C24" s="657"/>
      <c r="D24" s="657"/>
      <c r="E24" s="657"/>
      <c r="F24" s="657"/>
      <c r="G24" s="657"/>
      <c r="H24" s="657"/>
      <c r="I24" s="657"/>
      <c r="J24" s="657"/>
      <c r="K24" s="657"/>
      <c r="L24" s="657"/>
      <c r="M24" s="657"/>
      <c r="N24" s="657"/>
      <c r="O24" s="657"/>
      <c r="P24" s="657"/>
      <c r="Q24" s="658"/>
      <c r="R24" s="659" t="s">
        <v>122</v>
      </c>
      <c r="S24" s="660"/>
      <c r="T24" s="660"/>
      <c r="U24" s="660"/>
      <c r="V24" s="660"/>
      <c r="W24" s="660"/>
      <c r="X24" s="660"/>
      <c r="Y24" s="661"/>
      <c r="Z24" s="662" t="s">
        <v>122</v>
      </c>
      <c r="AA24" s="662"/>
      <c r="AB24" s="662"/>
      <c r="AC24" s="662"/>
      <c r="AD24" s="663" t="s">
        <v>122</v>
      </c>
      <c r="AE24" s="663"/>
      <c r="AF24" s="663"/>
      <c r="AG24" s="663"/>
      <c r="AH24" s="663"/>
      <c r="AI24" s="663"/>
      <c r="AJ24" s="663"/>
      <c r="AK24" s="663"/>
      <c r="AL24" s="664" t="s">
        <v>122</v>
      </c>
      <c r="AM24" s="665"/>
      <c r="AN24" s="665"/>
      <c r="AO24" s="666"/>
      <c r="AP24" s="656" t="s">
        <v>278</v>
      </c>
      <c r="AQ24" s="675"/>
      <c r="AR24" s="675"/>
      <c r="AS24" s="675"/>
      <c r="AT24" s="675"/>
      <c r="AU24" s="675"/>
      <c r="AV24" s="675"/>
      <c r="AW24" s="675"/>
      <c r="AX24" s="675"/>
      <c r="AY24" s="675"/>
      <c r="AZ24" s="675"/>
      <c r="BA24" s="675"/>
      <c r="BB24" s="675"/>
      <c r="BC24" s="675"/>
      <c r="BD24" s="675"/>
      <c r="BE24" s="675"/>
      <c r="BF24" s="676"/>
      <c r="BG24" s="659" t="s">
        <v>122</v>
      </c>
      <c r="BH24" s="660"/>
      <c r="BI24" s="660"/>
      <c r="BJ24" s="660"/>
      <c r="BK24" s="660"/>
      <c r="BL24" s="660"/>
      <c r="BM24" s="660"/>
      <c r="BN24" s="661"/>
      <c r="BO24" s="662" t="s">
        <v>122</v>
      </c>
      <c r="BP24" s="662"/>
      <c r="BQ24" s="662"/>
      <c r="BR24" s="662"/>
      <c r="BS24" s="663" t="s">
        <v>122</v>
      </c>
      <c r="BT24" s="663"/>
      <c r="BU24" s="663"/>
      <c r="BV24" s="663"/>
      <c r="BW24" s="663"/>
      <c r="BX24" s="663"/>
      <c r="BY24" s="663"/>
      <c r="BZ24" s="663"/>
      <c r="CA24" s="663"/>
      <c r="CB24" s="667"/>
      <c r="CD24" s="645" t="s">
        <v>279</v>
      </c>
      <c r="CE24" s="646"/>
      <c r="CF24" s="646"/>
      <c r="CG24" s="646"/>
      <c r="CH24" s="646"/>
      <c r="CI24" s="646"/>
      <c r="CJ24" s="646"/>
      <c r="CK24" s="646"/>
      <c r="CL24" s="646"/>
      <c r="CM24" s="646"/>
      <c r="CN24" s="646"/>
      <c r="CO24" s="646"/>
      <c r="CP24" s="646"/>
      <c r="CQ24" s="647"/>
      <c r="CR24" s="648">
        <v>8827020</v>
      </c>
      <c r="CS24" s="649"/>
      <c r="CT24" s="649"/>
      <c r="CU24" s="649"/>
      <c r="CV24" s="649"/>
      <c r="CW24" s="649"/>
      <c r="CX24" s="649"/>
      <c r="CY24" s="650"/>
      <c r="CZ24" s="653">
        <v>38.6</v>
      </c>
      <c r="DA24" s="654"/>
      <c r="DB24" s="654"/>
      <c r="DC24" s="670"/>
      <c r="DD24" s="694">
        <v>6129276</v>
      </c>
      <c r="DE24" s="649"/>
      <c r="DF24" s="649"/>
      <c r="DG24" s="649"/>
      <c r="DH24" s="649"/>
      <c r="DI24" s="649"/>
      <c r="DJ24" s="649"/>
      <c r="DK24" s="650"/>
      <c r="DL24" s="694">
        <v>5694344</v>
      </c>
      <c r="DM24" s="649"/>
      <c r="DN24" s="649"/>
      <c r="DO24" s="649"/>
      <c r="DP24" s="649"/>
      <c r="DQ24" s="649"/>
      <c r="DR24" s="649"/>
      <c r="DS24" s="649"/>
      <c r="DT24" s="649"/>
      <c r="DU24" s="649"/>
      <c r="DV24" s="650"/>
      <c r="DW24" s="653">
        <v>53</v>
      </c>
      <c r="DX24" s="654"/>
      <c r="DY24" s="654"/>
      <c r="DZ24" s="654"/>
      <c r="EA24" s="654"/>
      <c r="EB24" s="654"/>
      <c r="EC24" s="655"/>
    </row>
    <row r="25" spans="2:133" ht="11.25" customHeight="1" x14ac:dyDescent="0.15">
      <c r="B25" s="656" t="s">
        <v>280</v>
      </c>
      <c r="C25" s="657"/>
      <c r="D25" s="657"/>
      <c r="E25" s="657"/>
      <c r="F25" s="657"/>
      <c r="G25" s="657"/>
      <c r="H25" s="657"/>
      <c r="I25" s="657"/>
      <c r="J25" s="657"/>
      <c r="K25" s="657"/>
      <c r="L25" s="657"/>
      <c r="M25" s="657"/>
      <c r="N25" s="657"/>
      <c r="O25" s="657"/>
      <c r="P25" s="657"/>
      <c r="Q25" s="658"/>
      <c r="R25" s="659">
        <v>11604942</v>
      </c>
      <c r="S25" s="660"/>
      <c r="T25" s="660"/>
      <c r="U25" s="660"/>
      <c r="V25" s="660"/>
      <c r="W25" s="660"/>
      <c r="X25" s="660"/>
      <c r="Y25" s="661"/>
      <c r="Z25" s="662">
        <v>48.6</v>
      </c>
      <c r="AA25" s="662"/>
      <c r="AB25" s="662"/>
      <c r="AC25" s="662"/>
      <c r="AD25" s="663">
        <v>10734987</v>
      </c>
      <c r="AE25" s="663"/>
      <c r="AF25" s="663"/>
      <c r="AG25" s="663"/>
      <c r="AH25" s="663"/>
      <c r="AI25" s="663"/>
      <c r="AJ25" s="663"/>
      <c r="AK25" s="663"/>
      <c r="AL25" s="664">
        <v>100</v>
      </c>
      <c r="AM25" s="665"/>
      <c r="AN25" s="665"/>
      <c r="AO25" s="666"/>
      <c r="AP25" s="656" t="s">
        <v>281</v>
      </c>
      <c r="AQ25" s="675"/>
      <c r="AR25" s="675"/>
      <c r="AS25" s="675"/>
      <c r="AT25" s="675"/>
      <c r="AU25" s="675"/>
      <c r="AV25" s="675"/>
      <c r="AW25" s="675"/>
      <c r="AX25" s="675"/>
      <c r="AY25" s="675"/>
      <c r="AZ25" s="675"/>
      <c r="BA25" s="675"/>
      <c r="BB25" s="675"/>
      <c r="BC25" s="675"/>
      <c r="BD25" s="675"/>
      <c r="BE25" s="675"/>
      <c r="BF25" s="676"/>
      <c r="BG25" s="659" t="s">
        <v>122</v>
      </c>
      <c r="BH25" s="660"/>
      <c r="BI25" s="660"/>
      <c r="BJ25" s="660"/>
      <c r="BK25" s="660"/>
      <c r="BL25" s="660"/>
      <c r="BM25" s="660"/>
      <c r="BN25" s="661"/>
      <c r="BO25" s="662" t="s">
        <v>122</v>
      </c>
      <c r="BP25" s="662"/>
      <c r="BQ25" s="662"/>
      <c r="BR25" s="662"/>
      <c r="BS25" s="663" t="s">
        <v>122</v>
      </c>
      <c r="BT25" s="663"/>
      <c r="BU25" s="663"/>
      <c r="BV25" s="663"/>
      <c r="BW25" s="663"/>
      <c r="BX25" s="663"/>
      <c r="BY25" s="663"/>
      <c r="BZ25" s="663"/>
      <c r="CA25" s="663"/>
      <c r="CB25" s="667"/>
      <c r="CD25" s="656" t="s">
        <v>282</v>
      </c>
      <c r="CE25" s="657"/>
      <c r="CF25" s="657"/>
      <c r="CG25" s="657"/>
      <c r="CH25" s="657"/>
      <c r="CI25" s="657"/>
      <c r="CJ25" s="657"/>
      <c r="CK25" s="657"/>
      <c r="CL25" s="657"/>
      <c r="CM25" s="657"/>
      <c r="CN25" s="657"/>
      <c r="CO25" s="657"/>
      <c r="CP25" s="657"/>
      <c r="CQ25" s="658"/>
      <c r="CR25" s="659">
        <v>2777267</v>
      </c>
      <c r="CS25" s="691"/>
      <c r="CT25" s="691"/>
      <c r="CU25" s="691"/>
      <c r="CV25" s="691"/>
      <c r="CW25" s="691"/>
      <c r="CX25" s="691"/>
      <c r="CY25" s="692"/>
      <c r="CZ25" s="664">
        <v>12.2</v>
      </c>
      <c r="DA25" s="689"/>
      <c r="DB25" s="689"/>
      <c r="DC25" s="693"/>
      <c r="DD25" s="668">
        <v>2519112</v>
      </c>
      <c r="DE25" s="691"/>
      <c r="DF25" s="691"/>
      <c r="DG25" s="691"/>
      <c r="DH25" s="691"/>
      <c r="DI25" s="691"/>
      <c r="DJ25" s="691"/>
      <c r="DK25" s="692"/>
      <c r="DL25" s="668">
        <v>2459017</v>
      </c>
      <c r="DM25" s="691"/>
      <c r="DN25" s="691"/>
      <c r="DO25" s="691"/>
      <c r="DP25" s="691"/>
      <c r="DQ25" s="691"/>
      <c r="DR25" s="691"/>
      <c r="DS25" s="691"/>
      <c r="DT25" s="691"/>
      <c r="DU25" s="691"/>
      <c r="DV25" s="692"/>
      <c r="DW25" s="664">
        <v>22.9</v>
      </c>
      <c r="DX25" s="689"/>
      <c r="DY25" s="689"/>
      <c r="DZ25" s="689"/>
      <c r="EA25" s="689"/>
      <c r="EB25" s="689"/>
      <c r="EC25" s="690"/>
    </row>
    <row r="26" spans="2:133" ht="11.25" customHeight="1" x14ac:dyDescent="0.15">
      <c r="B26" s="656" t="s">
        <v>283</v>
      </c>
      <c r="C26" s="657"/>
      <c r="D26" s="657"/>
      <c r="E26" s="657"/>
      <c r="F26" s="657"/>
      <c r="G26" s="657"/>
      <c r="H26" s="657"/>
      <c r="I26" s="657"/>
      <c r="J26" s="657"/>
      <c r="K26" s="657"/>
      <c r="L26" s="657"/>
      <c r="M26" s="657"/>
      <c r="N26" s="657"/>
      <c r="O26" s="657"/>
      <c r="P26" s="657"/>
      <c r="Q26" s="658"/>
      <c r="R26" s="659">
        <v>1052</v>
      </c>
      <c r="S26" s="660"/>
      <c r="T26" s="660"/>
      <c r="U26" s="660"/>
      <c r="V26" s="660"/>
      <c r="W26" s="660"/>
      <c r="X26" s="660"/>
      <c r="Y26" s="661"/>
      <c r="Z26" s="662">
        <v>0</v>
      </c>
      <c r="AA26" s="662"/>
      <c r="AB26" s="662"/>
      <c r="AC26" s="662"/>
      <c r="AD26" s="663">
        <v>1052</v>
      </c>
      <c r="AE26" s="663"/>
      <c r="AF26" s="663"/>
      <c r="AG26" s="663"/>
      <c r="AH26" s="663"/>
      <c r="AI26" s="663"/>
      <c r="AJ26" s="663"/>
      <c r="AK26" s="663"/>
      <c r="AL26" s="664">
        <v>0</v>
      </c>
      <c r="AM26" s="665"/>
      <c r="AN26" s="665"/>
      <c r="AO26" s="666"/>
      <c r="AP26" s="656" t="s">
        <v>284</v>
      </c>
      <c r="AQ26" s="675"/>
      <c r="AR26" s="675"/>
      <c r="AS26" s="675"/>
      <c r="AT26" s="675"/>
      <c r="AU26" s="675"/>
      <c r="AV26" s="675"/>
      <c r="AW26" s="675"/>
      <c r="AX26" s="675"/>
      <c r="AY26" s="675"/>
      <c r="AZ26" s="675"/>
      <c r="BA26" s="675"/>
      <c r="BB26" s="675"/>
      <c r="BC26" s="675"/>
      <c r="BD26" s="675"/>
      <c r="BE26" s="675"/>
      <c r="BF26" s="676"/>
      <c r="BG26" s="659" t="s">
        <v>122</v>
      </c>
      <c r="BH26" s="660"/>
      <c r="BI26" s="660"/>
      <c r="BJ26" s="660"/>
      <c r="BK26" s="660"/>
      <c r="BL26" s="660"/>
      <c r="BM26" s="660"/>
      <c r="BN26" s="661"/>
      <c r="BO26" s="662" t="s">
        <v>122</v>
      </c>
      <c r="BP26" s="662"/>
      <c r="BQ26" s="662"/>
      <c r="BR26" s="662"/>
      <c r="BS26" s="663" t="s">
        <v>122</v>
      </c>
      <c r="BT26" s="663"/>
      <c r="BU26" s="663"/>
      <c r="BV26" s="663"/>
      <c r="BW26" s="663"/>
      <c r="BX26" s="663"/>
      <c r="BY26" s="663"/>
      <c r="BZ26" s="663"/>
      <c r="CA26" s="663"/>
      <c r="CB26" s="667"/>
      <c r="CD26" s="656" t="s">
        <v>285</v>
      </c>
      <c r="CE26" s="657"/>
      <c r="CF26" s="657"/>
      <c r="CG26" s="657"/>
      <c r="CH26" s="657"/>
      <c r="CI26" s="657"/>
      <c r="CJ26" s="657"/>
      <c r="CK26" s="657"/>
      <c r="CL26" s="657"/>
      <c r="CM26" s="657"/>
      <c r="CN26" s="657"/>
      <c r="CO26" s="657"/>
      <c r="CP26" s="657"/>
      <c r="CQ26" s="658"/>
      <c r="CR26" s="659">
        <v>1501662</v>
      </c>
      <c r="CS26" s="660"/>
      <c r="CT26" s="660"/>
      <c r="CU26" s="660"/>
      <c r="CV26" s="660"/>
      <c r="CW26" s="660"/>
      <c r="CX26" s="660"/>
      <c r="CY26" s="661"/>
      <c r="CZ26" s="664">
        <v>6.6</v>
      </c>
      <c r="DA26" s="689"/>
      <c r="DB26" s="689"/>
      <c r="DC26" s="693"/>
      <c r="DD26" s="668">
        <v>1375284</v>
      </c>
      <c r="DE26" s="660"/>
      <c r="DF26" s="660"/>
      <c r="DG26" s="660"/>
      <c r="DH26" s="660"/>
      <c r="DI26" s="660"/>
      <c r="DJ26" s="660"/>
      <c r="DK26" s="661"/>
      <c r="DL26" s="668" t="s">
        <v>122</v>
      </c>
      <c r="DM26" s="660"/>
      <c r="DN26" s="660"/>
      <c r="DO26" s="660"/>
      <c r="DP26" s="660"/>
      <c r="DQ26" s="660"/>
      <c r="DR26" s="660"/>
      <c r="DS26" s="660"/>
      <c r="DT26" s="660"/>
      <c r="DU26" s="660"/>
      <c r="DV26" s="661"/>
      <c r="DW26" s="664" t="s">
        <v>122</v>
      </c>
      <c r="DX26" s="689"/>
      <c r="DY26" s="689"/>
      <c r="DZ26" s="689"/>
      <c r="EA26" s="689"/>
      <c r="EB26" s="689"/>
      <c r="EC26" s="690"/>
    </row>
    <row r="27" spans="2:133" ht="11.25" customHeight="1" x14ac:dyDescent="0.15">
      <c r="B27" s="656" t="s">
        <v>286</v>
      </c>
      <c r="C27" s="657"/>
      <c r="D27" s="657"/>
      <c r="E27" s="657"/>
      <c r="F27" s="657"/>
      <c r="G27" s="657"/>
      <c r="H27" s="657"/>
      <c r="I27" s="657"/>
      <c r="J27" s="657"/>
      <c r="K27" s="657"/>
      <c r="L27" s="657"/>
      <c r="M27" s="657"/>
      <c r="N27" s="657"/>
      <c r="O27" s="657"/>
      <c r="P27" s="657"/>
      <c r="Q27" s="658"/>
      <c r="R27" s="659">
        <v>40505</v>
      </c>
      <c r="S27" s="660"/>
      <c r="T27" s="660"/>
      <c r="U27" s="660"/>
      <c r="V27" s="660"/>
      <c r="W27" s="660"/>
      <c r="X27" s="660"/>
      <c r="Y27" s="661"/>
      <c r="Z27" s="662">
        <v>0.2</v>
      </c>
      <c r="AA27" s="662"/>
      <c r="AB27" s="662"/>
      <c r="AC27" s="662"/>
      <c r="AD27" s="663" t="s">
        <v>122</v>
      </c>
      <c r="AE27" s="663"/>
      <c r="AF27" s="663"/>
      <c r="AG27" s="663"/>
      <c r="AH27" s="663"/>
      <c r="AI27" s="663"/>
      <c r="AJ27" s="663"/>
      <c r="AK27" s="663"/>
      <c r="AL27" s="664" t="s">
        <v>122</v>
      </c>
      <c r="AM27" s="665"/>
      <c r="AN27" s="665"/>
      <c r="AO27" s="666"/>
      <c r="AP27" s="656" t="s">
        <v>287</v>
      </c>
      <c r="AQ27" s="657"/>
      <c r="AR27" s="657"/>
      <c r="AS27" s="657"/>
      <c r="AT27" s="657"/>
      <c r="AU27" s="657"/>
      <c r="AV27" s="657"/>
      <c r="AW27" s="657"/>
      <c r="AX27" s="657"/>
      <c r="AY27" s="657"/>
      <c r="AZ27" s="657"/>
      <c r="BA27" s="657"/>
      <c r="BB27" s="657"/>
      <c r="BC27" s="657"/>
      <c r="BD27" s="657"/>
      <c r="BE27" s="657"/>
      <c r="BF27" s="658"/>
      <c r="BG27" s="659">
        <v>2313046</v>
      </c>
      <c r="BH27" s="660"/>
      <c r="BI27" s="660"/>
      <c r="BJ27" s="660"/>
      <c r="BK27" s="660"/>
      <c r="BL27" s="660"/>
      <c r="BM27" s="660"/>
      <c r="BN27" s="661"/>
      <c r="BO27" s="662">
        <v>100</v>
      </c>
      <c r="BP27" s="662"/>
      <c r="BQ27" s="662"/>
      <c r="BR27" s="662"/>
      <c r="BS27" s="663" t="s">
        <v>122</v>
      </c>
      <c r="BT27" s="663"/>
      <c r="BU27" s="663"/>
      <c r="BV27" s="663"/>
      <c r="BW27" s="663"/>
      <c r="BX27" s="663"/>
      <c r="BY27" s="663"/>
      <c r="BZ27" s="663"/>
      <c r="CA27" s="663"/>
      <c r="CB27" s="667"/>
      <c r="CD27" s="656" t="s">
        <v>288</v>
      </c>
      <c r="CE27" s="657"/>
      <c r="CF27" s="657"/>
      <c r="CG27" s="657"/>
      <c r="CH27" s="657"/>
      <c r="CI27" s="657"/>
      <c r="CJ27" s="657"/>
      <c r="CK27" s="657"/>
      <c r="CL27" s="657"/>
      <c r="CM27" s="657"/>
      <c r="CN27" s="657"/>
      <c r="CO27" s="657"/>
      <c r="CP27" s="657"/>
      <c r="CQ27" s="658"/>
      <c r="CR27" s="659">
        <v>3658629</v>
      </c>
      <c r="CS27" s="691"/>
      <c r="CT27" s="691"/>
      <c r="CU27" s="691"/>
      <c r="CV27" s="691"/>
      <c r="CW27" s="691"/>
      <c r="CX27" s="691"/>
      <c r="CY27" s="692"/>
      <c r="CZ27" s="664">
        <v>16</v>
      </c>
      <c r="DA27" s="689"/>
      <c r="DB27" s="689"/>
      <c r="DC27" s="693"/>
      <c r="DD27" s="668">
        <v>1305134</v>
      </c>
      <c r="DE27" s="691"/>
      <c r="DF27" s="691"/>
      <c r="DG27" s="691"/>
      <c r="DH27" s="691"/>
      <c r="DI27" s="691"/>
      <c r="DJ27" s="691"/>
      <c r="DK27" s="692"/>
      <c r="DL27" s="668">
        <v>930297</v>
      </c>
      <c r="DM27" s="691"/>
      <c r="DN27" s="691"/>
      <c r="DO27" s="691"/>
      <c r="DP27" s="691"/>
      <c r="DQ27" s="691"/>
      <c r="DR27" s="691"/>
      <c r="DS27" s="691"/>
      <c r="DT27" s="691"/>
      <c r="DU27" s="691"/>
      <c r="DV27" s="692"/>
      <c r="DW27" s="664">
        <v>8.6999999999999993</v>
      </c>
      <c r="DX27" s="689"/>
      <c r="DY27" s="689"/>
      <c r="DZ27" s="689"/>
      <c r="EA27" s="689"/>
      <c r="EB27" s="689"/>
      <c r="EC27" s="690"/>
    </row>
    <row r="28" spans="2:133" ht="11.25" customHeight="1" x14ac:dyDescent="0.15">
      <c r="B28" s="656" t="s">
        <v>289</v>
      </c>
      <c r="C28" s="657"/>
      <c r="D28" s="657"/>
      <c r="E28" s="657"/>
      <c r="F28" s="657"/>
      <c r="G28" s="657"/>
      <c r="H28" s="657"/>
      <c r="I28" s="657"/>
      <c r="J28" s="657"/>
      <c r="K28" s="657"/>
      <c r="L28" s="657"/>
      <c r="M28" s="657"/>
      <c r="N28" s="657"/>
      <c r="O28" s="657"/>
      <c r="P28" s="657"/>
      <c r="Q28" s="658"/>
      <c r="R28" s="659">
        <v>106788</v>
      </c>
      <c r="S28" s="660"/>
      <c r="T28" s="660"/>
      <c r="U28" s="660"/>
      <c r="V28" s="660"/>
      <c r="W28" s="660"/>
      <c r="X28" s="660"/>
      <c r="Y28" s="661"/>
      <c r="Z28" s="662">
        <v>0.4</v>
      </c>
      <c r="AA28" s="662"/>
      <c r="AB28" s="662"/>
      <c r="AC28" s="662"/>
      <c r="AD28" s="663" t="s">
        <v>122</v>
      </c>
      <c r="AE28" s="663"/>
      <c r="AF28" s="663"/>
      <c r="AG28" s="663"/>
      <c r="AH28" s="663"/>
      <c r="AI28" s="663"/>
      <c r="AJ28" s="663"/>
      <c r="AK28" s="663"/>
      <c r="AL28" s="664" t="s">
        <v>122</v>
      </c>
      <c r="AM28" s="665"/>
      <c r="AN28" s="665"/>
      <c r="AO28" s="666"/>
      <c r="AP28" s="656"/>
      <c r="AQ28" s="657"/>
      <c r="AR28" s="657"/>
      <c r="AS28" s="657"/>
      <c r="AT28" s="657"/>
      <c r="AU28" s="657"/>
      <c r="AV28" s="657"/>
      <c r="AW28" s="657"/>
      <c r="AX28" s="657"/>
      <c r="AY28" s="657"/>
      <c r="AZ28" s="657"/>
      <c r="BA28" s="657"/>
      <c r="BB28" s="657"/>
      <c r="BC28" s="657"/>
      <c r="BD28" s="657"/>
      <c r="BE28" s="657"/>
      <c r="BF28" s="658"/>
      <c r="BG28" s="659"/>
      <c r="BH28" s="660"/>
      <c r="BI28" s="660"/>
      <c r="BJ28" s="660"/>
      <c r="BK28" s="660"/>
      <c r="BL28" s="660"/>
      <c r="BM28" s="660"/>
      <c r="BN28" s="661"/>
      <c r="BO28" s="662"/>
      <c r="BP28" s="662"/>
      <c r="BQ28" s="662"/>
      <c r="BR28" s="662"/>
      <c r="BS28" s="668"/>
      <c r="BT28" s="660"/>
      <c r="BU28" s="660"/>
      <c r="BV28" s="660"/>
      <c r="BW28" s="660"/>
      <c r="BX28" s="660"/>
      <c r="BY28" s="660"/>
      <c r="BZ28" s="660"/>
      <c r="CA28" s="660"/>
      <c r="CB28" s="669"/>
      <c r="CD28" s="656" t="s">
        <v>290</v>
      </c>
      <c r="CE28" s="657"/>
      <c r="CF28" s="657"/>
      <c r="CG28" s="657"/>
      <c r="CH28" s="657"/>
      <c r="CI28" s="657"/>
      <c r="CJ28" s="657"/>
      <c r="CK28" s="657"/>
      <c r="CL28" s="657"/>
      <c r="CM28" s="657"/>
      <c r="CN28" s="657"/>
      <c r="CO28" s="657"/>
      <c r="CP28" s="657"/>
      <c r="CQ28" s="658"/>
      <c r="CR28" s="659">
        <v>2391124</v>
      </c>
      <c r="CS28" s="660"/>
      <c r="CT28" s="660"/>
      <c r="CU28" s="660"/>
      <c r="CV28" s="660"/>
      <c r="CW28" s="660"/>
      <c r="CX28" s="660"/>
      <c r="CY28" s="661"/>
      <c r="CZ28" s="664">
        <v>10.5</v>
      </c>
      <c r="DA28" s="689"/>
      <c r="DB28" s="689"/>
      <c r="DC28" s="693"/>
      <c r="DD28" s="668">
        <v>2305030</v>
      </c>
      <c r="DE28" s="660"/>
      <c r="DF28" s="660"/>
      <c r="DG28" s="660"/>
      <c r="DH28" s="660"/>
      <c r="DI28" s="660"/>
      <c r="DJ28" s="660"/>
      <c r="DK28" s="661"/>
      <c r="DL28" s="668">
        <v>2305030</v>
      </c>
      <c r="DM28" s="660"/>
      <c r="DN28" s="660"/>
      <c r="DO28" s="660"/>
      <c r="DP28" s="660"/>
      <c r="DQ28" s="660"/>
      <c r="DR28" s="660"/>
      <c r="DS28" s="660"/>
      <c r="DT28" s="660"/>
      <c r="DU28" s="660"/>
      <c r="DV28" s="661"/>
      <c r="DW28" s="664">
        <v>21.5</v>
      </c>
      <c r="DX28" s="689"/>
      <c r="DY28" s="689"/>
      <c r="DZ28" s="689"/>
      <c r="EA28" s="689"/>
      <c r="EB28" s="689"/>
      <c r="EC28" s="690"/>
    </row>
    <row r="29" spans="2:133" ht="11.25" customHeight="1" x14ac:dyDescent="0.15">
      <c r="B29" s="656" t="s">
        <v>291</v>
      </c>
      <c r="C29" s="657"/>
      <c r="D29" s="657"/>
      <c r="E29" s="657"/>
      <c r="F29" s="657"/>
      <c r="G29" s="657"/>
      <c r="H29" s="657"/>
      <c r="I29" s="657"/>
      <c r="J29" s="657"/>
      <c r="K29" s="657"/>
      <c r="L29" s="657"/>
      <c r="M29" s="657"/>
      <c r="N29" s="657"/>
      <c r="O29" s="657"/>
      <c r="P29" s="657"/>
      <c r="Q29" s="658"/>
      <c r="R29" s="659">
        <v>43991</v>
      </c>
      <c r="S29" s="660"/>
      <c r="T29" s="660"/>
      <c r="U29" s="660"/>
      <c r="V29" s="660"/>
      <c r="W29" s="660"/>
      <c r="X29" s="660"/>
      <c r="Y29" s="661"/>
      <c r="Z29" s="662">
        <v>0.2</v>
      </c>
      <c r="AA29" s="662"/>
      <c r="AB29" s="662"/>
      <c r="AC29" s="662"/>
      <c r="AD29" s="663" t="s">
        <v>122</v>
      </c>
      <c r="AE29" s="663"/>
      <c r="AF29" s="663"/>
      <c r="AG29" s="663"/>
      <c r="AH29" s="663"/>
      <c r="AI29" s="663"/>
      <c r="AJ29" s="663"/>
      <c r="AK29" s="663"/>
      <c r="AL29" s="664" t="s">
        <v>122</v>
      </c>
      <c r="AM29" s="665"/>
      <c r="AN29" s="665"/>
      <c r="AO29" s="666"/>
      <c r="AP29" s="680"/>
      <c r="AQ29" s="681"/>
      <c r="AR29" s="681"/>
      <c r="AS29" s="681"/>
      <c r="AT29" s="681"/>
      <c r="AU29" s="681"/>
      <c r="AV29" s="681"/>
      <c r="AW29" s="681"/>
      <c r="AX29" s="681"/>
      <c r="AY29" s="681"/>
      <c r="AZ29" s="681"/>
      <c r="BA29" s="681"/>
      <c r="BB29" s="681"/>
      <c r="BC29" s="681"/>
      <c r="BD29" s="681"/>
      <c r="BE29" s="681"/>
      <c r="BF29" s="682"/>
      <c r="BG29" s="659"/>
      <c r="BH29" s="660"/>
      <c r="BI29" s="660"/>
      <c r="BJ29" s="660"/>
      <c r="BK29" s="660"/>
      <c r="BL29" s="660"/>
      <c r="BM29" s="660"/>
      <c r="BN29" s="661"/>
      <c r="BO29" s="662"/>
      <c r="BP29" s="662"/>
      <c r="BQ29" s="662"/>
      <c r="BR29" s="662"/>
      <c r="BS29" s="663"/>
      <c r="BT29" s="663"/>
      <c r="BU29" s="663"/>
      <c r="BV29" s="663"/>
      <c r="BW29" s="663"/>
      <c r="BX29" s="663"/>
      <c r="BY29" s="663"/>
      <c r="BZ29" s="663"/>
      <c r="CA29" s="663"/>
      <c r="CB29" s="667"/>
      <c r="CD29" s="695" t="s">
        <v>292</v>
      </c>
      <c r="CE29" s="696"/>
      <c r="CF29" s="656" t="s">
        <v>66</v>
      </c>
      <c r="CG29" s="657"/>
      <c r="CH29" s="657"/>
      <c r="CI29" s="657"/>
      <c r="CJ29" s="657"/>
      <c r="CK29" s="657"/>
      <c r="CL29" s="657"/>
      <c r="CM29" s="657"/>
      <c r="CN29" s="657"/>
      <c r="CO29" s="657"/>
      <c r="CP29" s="657"/>
      <c r="CQ29" s="658"/>
      <c r="CR29" s="659">
        <v>2391124</v>
      </c>
      <c r="CS29" s="691"/>
      <c r="CT29" s="691"/>
      <c r="CU29" s="691"/>
      <c r="CV29" s="691"/>
      <c r="CW29" s="691"/>
      <c r="CX29" s="691"/>
      <c r="CY29" s="692"/>
      <c r="CZ29" s="664">
        <v>10.5</v>
      </c>
      <c r="DA29" s="689"/>
      <c r="DB29" s="689"/>
      <c r="DC29" s="693"/>
      <c r="DD29" s="668">
        <v>2305030</v>
      </c>
      <c r="DE29" s="691"/>
      <c r="DF29" s="691"/>
      <c r="DG29" s="691"/>
      <c r="DH29" s="691"/>
      <c r="DI29" s="691"/>
      <c r="DJ29" s="691"/>
      <c r="DK29" s="692"/>
      <c r="DL29" s="668">
        <v>2305030</v>
      </c>
      <c r="DM29" s="691"/>
      <c r="DN29" s="691"/>
      <c r="DO29" s="691"/>
      <c r="DP29" s="691"/>
      <c r="DQ29" s="691"/>
      <c r="DR29" s="691"/>
      <c r="DS29" s="691"/>
      <c r="DT29" s="691"/>
      <c r="DU29" s="691"/>
      <c r="DV29" s="692"/>
      <c r="DW29" s="664">
        <v>21.5</v>
      </c>
      <c r="DX29" s="689"/>
      <c r="DY29" s="689"/>
      <c r="DZ29" s="689"/>
      <c r="EA29" s="689"/>
      <c r="EB29" s="689"/>
      <c r="EC29" s="690"/>
    </row>
    <row r="30" spans="2:133" ht="11.25" customHeight="1" x14ac:dyDescent="0.15">
      <c r="B30" s="656" t="s">
        <v>293</v>
      </c>
      <c r="C30" s="657"/>
      <c r="D30" s="657"/>
      <c r="E30" s="657"/>
      <c r="F30" s="657"/>
      <c r="G30" s="657"/>
      <c r="H30" s="657"/>
      <c r="I30" s="657"/>
      <c r="J30" s="657"/>
      <c r="K30" s="657"/>
      <c r="L30" s="657"/>
      <c r="M30" s="657"/>
      <c r="N30" s="657"/>
      <c r="O30" s="657"/>
      <c r="P30" s="657"/>
      <c r="Q30" s="658"/>
      <c r="R30" s="659">
        <v>2940750</v>
      </c>
      <c r="S30" s="660"/>
      <c r="T30" s="660"/>
      <c r="U30" s="660"/>
      <c r="V30" s="660"/>
      <c r="W30" s="660"/>
      <c r="X30" s="660"/>
      <c r="Y30" s="661"/>
      <c r="Z30" s="662">
        <v>12.3</v>
      </c>
      <c r="AA30" s="662"/>
      <c r="AB30" s="662"/>
      <c r="AC30" s="662"/>
      <c r="AD30" s="663" t="s">
        <v>122</v>
      </c>
      <c r="AE30" s="663"/>
      <c r="AF30" s="663"/>
      <c r="AG30" s="663"/>
      <c r="AH30" s="663"/>
      <c r="AI30" s="663"/>
      <c r="AJ30" s="663"/>
      <c r="AK30" s="663"/>
      <c r="AL30" s="664" t="s">
        <v>122</v>
      </c>
      <c r="AM30" s="665"/>
      <c r="AN30" s="665"/>
      <c r="AO30" s="666"/>
      <c r="AP30" s="641" t="s">
        <v>211</v>
      </c>
      <c r="AQ30" s="642"/>
      <c r="AR30" s="642"/>
      <c r="AS30" s="642"/>
      <c r="AT30" s="642"/>
      <c r="AU30" s="642"/>
      <c r="AV30" s="642"/>
      <c r="AW30" s="642"/>
      <c r="AX30" s="642"/>
      <c r="AY30" s="642"/>
      <c r="AZ30" s="642"/>
      <c r="BA30" s="642"/>
      <c r="BB30" s="642"/>
      <c r="BC30" s="642"/>
      <c r="BD30" s="642"/>
      <c r="BE30" s="642"/>
      <c r="BF30" s="643"/>
      <c r="BG30" s="641" t="s">
        <v>294</v>
      </c>
      <c r="BH30" s="701"/>
      <c r="BI30" s="701"/>
      <c r="BJ30" s="701"/>
      <c r="BK30" s="701"/>
      <c r="BL30" s="701"/>
      <c r="BM30" s="701"/>
      <c r="BN30" s="701"/>
      <c r="BO30" s="701"/>
      <c r="BP30" s="701"/>
      <c r="BQ30" s="702"/>
      <c r="BR30" s="641" t="s">
        <v>295</v>
      </c>
      <c r="BS30" s="701"/>
      <c r="BT30" s="701"/>
      <c r="BU30" s="701"/>
      <c r="BV30" s="701"/>
      <c r="BW30" s="701"/>
      <c r="BX30" s="701"/>
      <c r="BY30" s="701"/>
      <c r="BZ30" s="701"/>
      <c r="CA30" s="701"/>
      <c r="CB30" s="702"/>
      <c r="CD30" s="697"/>
      <c r="CE30" s="698"/>
      <c r="CF30" s="656" t="s">
        <v>296</v>
      </c>
      <c r="CG30" s="657"/>
      <c r="CH30" s="657"/>
      <c r="CI30" s="657"/>
      <c r="CJ30" s="657"/>
      <c r="CK30" s="657"/>
      <c r="CL30" s="657"/>
      <c r="CM30" s="657"/>
      <c r="CN30" s="657"/>
      <c r="CO30" s="657"/>
      <c r="CP30" s="657"/>
      <c r="CQ30" s="658"/>
      <c r="CR30" s="659">
        <v>2300663</v>
      </c>
      <c r="CS30" s="660"/>
      <c r="CT30" s="660"/>
      <c r="CU30" s="660"/>
      <c r="CV30" s="660"/>
      <c r="CW30" s="660"/>
      <c r="CX30" s="660"/>
      <c r="CY30" s="661"/>
      <c r="CZ30" s="664">
        <v>10.1</v>
      </c>
      <c r="DA30" s="689"/>
      <c r="DB30" s="689"/>
      <c r="DC30" s="693"/>
      <c r="DD30" s="668">
        <v>2214569</v>
      </c>
      <c r="DE30" s="660"/>
      <c r="DF30" s="660"/>
      <c r="DG30" s="660"/>
      <c r="DH30" s="660"/>
      <c r="DI30" s="660"/>
      <c r="DJ30" s="660"/>
      <c r="DK30" s="661"/>
      <c r="DL30" s="668">
        <v>2214569</v>
      </c>
      <c r="DM30" s="660"/>
      <c r="DN30" s="660"/>
      <c r="DO30" s="660"/>
      <c r="DP30" s="660"/>
      <c r="DQ30" s="660"/>
      <c r="DR30" s="660"/>
      <c r="DS30" s="660"/>
      <c r="DT30" s="660"/>
      <c r="DU30" s="660"/>
      <c r="DV30" s="661"/>
      <c r="DW30" s="664">
        <v>20.6</v>
      </c>
      <c r="DX30" s="689"/>
      <c r="DY30" s="689"/>
      <c r="DZ30" s="689"/>
      <c r="EA30" s="689"/>
      <c r="EB30" s="689"/>
      <c r="EC30" s="690"/>
    </row>
    <row r="31" spans="2:133" ht="11.25" customHeight="1" x14ac:dyDescent="0.15">
      <c r="B31" s="672" t="s">
        <v>297</v>
      </c>
      <c r="C31" s="673"/>
      <c r="D31" s="673"/>
      <c r="E31" s="673"/>
      <c r="F31" s="673"/>
      <c r="G31" s="673"/>
      <c r="H31" s="673"/>
      <c r="I31" s="673"/>
      <c r="J31" s="673"/>
      <c r="K31" s="673"/>
      <c r="L31" s="673"/>
      <c r="M31" s="673"/>
      <c r="N31" s="673"/>
      <c r="O31" s="673"/>
      <c r="P31" s="673"/>
      <c r="Q31" s="674"/>
      <c r="R31" s="659" t="s">
        <v>122</v>
      </c>
      <c r="S31" s="660"/>
      <c r="T31" s="660"/>
      <c r="U31" s="660"/>
      <c r="V31" s="660"/>
      <c r="W31" s="660"/>
      <c r="X31" s="660"/>
      <c r="Y31" s="661"/>
      <c r="Z31" s="662" t="s">
        <v>122</v>
      </c>
      <c r="AA31" s="662"/>
      <c r="AB31" s="662"/>
      <c r="AC31" s="662"/>
      <c r="AD31" s="663" t="s">
        <v>122</v>
      </c>
      <c r="AE31" s="663"/>
      <c r="AF31" s="663"/>
      <c r="AG31" s="663"/>
      <c r="AH31" s="663"/>
      <c r="AI31" s="663"/>
      <c r="AJ31" s="663"/>
      <c r="AK31" s="663"/>
      <c r="AL31" s="664" t="s">
        <v>122</v>
      </c>
      <c r="AM31" s="665"/>
      <c r="AN31" s="665"/>
      <c r="AO31" s="666"/>
      <c r="AP31" s="705" t="s">
        <v>298</v>
      </c>
      <c r="AQ31" s="706"/>
      <c r="AR31" s="706"/>
      <c r="AS31" s="706"/>
      <c r="AT31" s="711" t="s">
        <v>299</v>
      </c>
      <c r="AU31" s="206"/>
      <c r="AV31" s="206"/>
      <c r="AW31" s="206"/>
      <c r="AX31" s="645" t="s">
        <v>177</v>
      </c>
      <c r="AY31" s="646"/>
      <c r="AZ31" s="646"/>
      <c r="BA31" s="646"/>
      <c r="BB31" s="646"/>
      <c r="BC31" s="646"/>
      <c r="BD31" s="646"/>
      <c r="BE31" s="646"/>
      <c r="BF31" s="647"/>
      <c r="BG31" s="715">
        <v>98.8</v>
      </c>
      <c r="BH31" s="703"/>
      <c r="BI31" s="703"/>
      <c r="BJ31" s="703"/>
      <c r="BK31" s="703"/>
      <c r="BL31" s="703"/>
      <c r="BM31" s="654">
        <v>95.6</v>
      </c>
      <c r="BN31" s="703"/>
      <c r="BO31" s="703"/>
      <c r="BP31" s="703"/>
      <c r="BQ31" s="704"/>
      <c r="BR31" s="715">
        <v>98.7</v>
      </c>
      <c r="BS31" s="703"/>
      <c r="BT31" s="703"/>
      <c r="BU31" s="703"/>
      <c r="BV31" s="703"/>
      <c r="BW31" s="703"/>
      <c r="BX31" s="654">
        <v>94.5</v>
      </c>
      <c r="BY31" s="703"/>
      <c r="BZ31" s="703"/>
      <c r="CA31" s="703"/>
      <c r="CB31" s="704"/>
      <c r="CD31" s="697"/>
      <c r="CE31" s="698"/>
      <c r="CF31" s="656" t="s">
        <v>300</v>
      </c>
      <c r="CG31" s="657"/>
      <c r="CH31" s="657"/>
      <c r="CI31" s="657"/>
      <c r="CJ31" s="657"/>
      <c r="CK31" s="657"/>
      <c r="CL31" s="657"/>
      <c r="CM31" s="657"/>
      <c r="CN31" s="657"/>
      <c r="CO31" s="657"/>
      <c r="CP31" s="657"/>
      <c r="CQ31" s="658"/>
      <c r="CR31" s="659">
        <v>90461</v>
      </c>
      <c r="CS31" s="691"/>
      <c r="CT31" s="691"/>
      <c r="CU31" s="691"/>
      <c r="CV31" s="691"/>
      <c r="CW31" s="691"/>
      <c r="CX31" s="691"/>
      <c r="CY31" s="692"/>
      <c r="CZ31" s="664">
        <v>0.4</v>
      </c>
      <c r="DA31" s="689"/>
      <c r="DB31" s="689"/>
      <c r="DC31" s="693"/>
      <c r="DD31" s="668">
        <v>90461</v>
      </c>
      <c r="DE31" s="691"/>
      <c r="DF31" s="691"/>
      <c r="DG31" s="691"/>
      <c r="DH31" s="691"/>
      <c r="DI31" s="691"/>
      <c r="DJ31" s="691"/>
      <c r="DK31" s="692"/>
      <c r="DL31" s="668">
        <v>90461</v>
      </c>
      <c r="DM31" s="691"/>
      <c r="DN31" s="691"/>
      <c r="DO31" s="691"/>
      <c r="DP31" s="691"/>
      <c r="DQ31" s="691"/>
      <c r="DR31" s="691"/>
      <c r="DS31" s="691"/>
      <c r="DT31" s="691"/>
      <c r="DU31" s="691"/>
      <c r="DV31" s="692"/>
      <c r="DW31" s="664">
        <v>0.8</v>
      </c>
      <c r="DX31" s="689"/>
      <c r="DY31" s="689"/>
      <c r="DZ31" s="689"/>
      <c r="EA31" s="689"/>
      <c r="EB31" s="689"/>
      <c r="EC31" s="690"/>
    </row>
    <row r="32" spans="2:133" ht="11.25" customHeight="1" x14ac:dyDescent="0.15">
      <c r="B32" s="656" t="s">
        <v>301</v>
      </c>
      <c r="C32" s="657"/>
      <c r="D32" s="657"/>
      <c r="E32" s="657"/>
      <c r="F32" s="657"/>
      <c r="G32" s="657"/>
      <c r="H32" s="657"/>
      <c r="I32" s="657"/>
      <c r="J32" s="657"/>
      <c r="K32" s="657"/>
      <c r="L32" s="657"/>
      <c r="M32" s="657"/>
      <c r="N32" s="657"/>
      <c r="O32" s="657"/>
      <c r="P32" s="657"/>
      <c r="Q32" s="658"/>
      <c r="R32" s="659">
        <v>1339697</v>
      </c>
      <c r="S32" s="660"/>
      <c r="T32" s="660"/>
      <c r="U32" s="660"/>
      <c r="V32" s="660"/>
      <c r="W32" s="660"/>
      <c r="X32" s="660"/>
      <c r="Y32" s="661"/>
      <c r="Z32" s="662">
        <v>5.6</v>
      </c>
      <c r="AA32" s="662"/>
      <c r="AB32" s="662"/>
      <c r="AC32" s="662"/>
      <c r="AD32" s="663" t="s">
        <v>122</v>
      </c>
      <c r="AE32" s="663"/>
      <c r="AF32" s="663"/>
      <c r="AG32" s="663"/>
      <c r="AH32" s="663"/>
      <c r="AI32" s="663"/>
      <c r="AJ32" s="663"/>
      <c r="AK32" s="663"/>
      <c r="AL32" s="664" t="s">
        <v>122</v>
      </c>
      <c r="AM32" s="665"/>
      <c r="AN32" s="665"/>
      <c r="AO32" s="666"/>
      <c r="AP32" s="707"/>
      <c r="AQ32" s="708"/>
      <c r="AR32" s="708"/>
      <c r="AS32" s="708"/>
      <c r="AT32" s="712"/>
      <c r="AU32" s="202" t="s">
        <v>302</v>
      </c>
      <c r="AX32" s="656" t="s">
        <v>303</v>
      </c>
      <c r="AY32" s="657"/>
      <c r="AZ32" s="657"/>
      <c r="BA32" s="657"/>
      <c r="BB32" s="657"/>
      <c r="BC32" s="657"/>
      <c r="BD32" s="657"/>
      <c r="BE32" s="657"/>
      <c r="BF32" s="658"/>
      <c r="BG32" s="716">
        <v>99.2</v>
      </c>
      <c r="BH32" s="691"/>
      <c r="BI32" s="691"/>
      <c r="BJ32" s="691"/>
      <c r="BK32" s="691"/>
      <c r="BL32" s="691"/>
      <c r="BM32" s="665">
        <v>97.1</v>
      </c>
      <c r="BN32" s="691"/>
      <c r="BO32" s="691"/>
      <c r="BP32" s="691"/>
      <c r="BQ32" s="714"/>
      <c r="BR32" s="716">
        <v>99.2</v>
      </c>
      <c r="BS32" s="691"/>
      <c r="BT32" s="691"/>
      <c r="BU32" s="691"/>
      <c r="BV32" s="691"/>
      <c r="BW32" s="691"/>
      <c r="BX32" s="665">
        <v>97</v>
      </c>
      <c r="BY32" s="691"/>
      <c r="BZ32" s="691"/>
      <c r="CA32" s="691"/>
      <c r="CB32" s="714"/>
      <c r="CD32" s="699"/>
      <c r="CE32" s="700"/>
      <c r="CF32" s="656" t="s">
        <v>304</v>
      </c>
      <c r="CG32" s="657"/>
      <c r="CH32" s="657"/>
      <c r="CI32" s="657"/>
      <c r="CJ32" s="657"/>
      <c r="CK32" s="657"/>
      <c r="CL32" s="657"/>
      <c r="CM32" s="657"/>
      <c r="CN32" s="657"/>
      <c r="CO32" s="657"/>
      <c r="CP32" s="657"/>
      <c r="CQ32" s="658"/>
      <c r="CR32" s="659" t="s">
        <v>122</v>
      </c>
      <c r="CS32" s="660"/>
      <c r="CT32" s="660"/>
      <c r="CU32" s="660"/>
      <c r="CV32" s="660"/>
      <c r="CW32" s="660"/>
      <c r="CX32" s="660"/>
      <c r="CY32" s="661"/>
      <c r="CZ32" s="664" t="s">
        <v>122</v>
      </c>
      <c r="DA32" s="689"/>
      <c r="DB32" s="689"/>
      <c r="DC32" s="693"/>
      <c r="DD32" s="668" t="s">
        <v>122</v>
      </c>
      <c r="DE32" s="660"/>
      <c r="DF32" s="660"/>
      <c r="DG32" s="660"/>
      <c r="DH32" s="660"/>
      <c r="DI32" s="660"/>
      <c r="DJ32" s="660"/>
      <c r="DK32" s="661"/>
      <c r="DL32" s="668" t="s">
        <v>122</v>
      </c>
      <c r="DM32" s="660"/>
      <c r="DN32" s="660"/>
      <c r="DO32" s="660"/>
      <c r="DP32" s="660"/>
      <c r="DQ32" s="660"/>
      <c r="DR32" s="660"/>
      <c r="DS32" s="660"/>
      <c r="DT32" s="660"/>
      <c r="DU32" s="660"/>
      <c r="DV32" s="661"/>
      <c r="DW32" s="664" t="s">
        <v>122</v>
      </c>
      <c r="DX32" s="689"/>
      <c r="DY32" s="689"/>
      <c r="DZ32" s="689"/>
      <c r="EA32" s="689"/>
      <c r="EB32" s="689"/>
      <c r="EC32" s="690"/>
    </row>
    <row r="33" spans="2:133" ht="11.25" customHeight="1" x14ac:dyDescent="0.15">
      <c r="B33" s="656" t="s">
        <v>305</v>
      </c>
      <c r="C33" s="657"/>
      <c r="D33" s="657"/>
      <c r="E33" s="657"/>
      <c r="F33" s="657"/>
      <c r="G33" s="657"/>
      <c r="H33" s="657"/>
      <c r="I33" s="657"/>
      <c r="J33" s="657"/>
      <c r="K33" s="657"/>
      <c r="L33" s="657"/>
      <c r="M33" s="657"/>
      <c r="N33" s="657"/>
      <c r="O33" s="657"/>
      <c r="P33" s="657"/>
      <c r="Q33" s="658"/>
      <c r="R33" s="659">
        <v>28753</v>
      </c>
      <c r="S33" s="660"/>
      <c r="T33" s="660"/>
      <c r="U33" s="660"/>
      <c r="V33" s="660"/>
      <c r="W33" s="660"/>
      <c r="X33" s="660"/>
      <c r="Y33" s="661"/>
      <c r="Z33" s="662">
        <v>0.1</v>
      </c>
      <c r="AA33" s="662"/>
      <c r="AB33" s="662"/>
      <c r="AC33" s="662"/>
      <c r="AD33" s="663" t="s">
        <v>122</v>
      </c>
      <c r="AE33" s="663"/>
      <c r="AF33" s="663"/>
      <c r="AG33" s="663"/>
      <c r="AH33" s="663"/>
      <c r="AI33" s="663"/>
      <c r="AJ33" s="663"/>
      <c r="AK33" s="663"/>
      <c r="AL33" s="664" t="s">
        <v>122</v>
      </c>
      <c r="AM33" s="665"/>
      <c r="AN33" s="665"/>
      <c r="AO33" s="666"/>
      <c r="AP33" s="709"/>
      <c r="AQ33" s="710"/>
      <c r="AR33" s="710"/>
      <c r="AS33" s="710"/>
      <c r="AT33" s="713"/>
      <c r="AU33" s="207"/>
      <c r="AV33" s="207"/>
      <c r="AW33" s="207"/>
      <c r="AX33" s="680" t="s">
        <v>306</v>
      </c>
      <c r="AY33" s="681"/>
      <c r="AZ33" s="681"/>
      <c r="BA33" s="681"/>
      <c r="BB33" s="681"/>
      <c r="BC33" s="681"/>
      <c r="BD33" s="681"/>
      <c r="BE33" s="681"/>
      <c r="BF33" s="682"/>
      <c r="BG33" s="717">
        <v>98.3</v>
      </c>
      <c r="BH33" s="718"/>
      <c r="BI33" s="718"/>
      <c r="BJ33" s="718"/>
      <c r="BK33" s="718"/>
      <c r="BL33" s="718"/>
      <c r="BM33" s="719">
        <v>93.4</v>
      </c>
      <c r="BN33" s="718"/>
      <c r="BO33" s="718"/>
      <c r="BP33" s="718"/>
      <c r="BQ33" s="720"/>
      <c r="BR33" s="717">
        <v>97.9</v>
      </c>
      <c r="BS33" s="718"/>
      <c r="BT33" s="718"/>
      <c r="BU33" s="718"/>
      <c r="BV33" s="718"/>
      <c r="BW33" s="718"/>
      <c r="BX33" s="719">
        <v>91</v>
      </c>
      <c r="BY33" s="718"/>
      <c r="BZ33" s="718"/>
      <c r="CA33" s="718"/>
      <c r="CB33" s="720"/>
      <c r="CD33" s="656" t="s">
        <v>307</v>
      </c>
      <c r="CE33" s="657"/>
      <c r="CF33" s="657"/>
      <c r="CG33" s="657"/>
      <c r="CH33" s="657"/>
      <c r="CI33" s="657"/>
      <c r="CJ33" s="657"/>
      <c r="CK33" s="657"/>
      <c r="CL33" s="657"/>
      <c r="CM33" s="657"/>
      <c r="CN33" s="657"/>
      <c r="CO33" s="657"/>
      <c r="CP33" s="657"/>
      <c r="CQ33" s="658"/>
      <c r="CR33" s="659">
        <v>10381822</v>
      </c>
      <c r="CS33" s="691"/>
      <c r="CT33" s="691"/>
      <c r="CU33" s="691"/>
      <c r="CV33" s="691"/>
      <c r="CW33" s="691"/>
      <c r="CX33" s="691"/>
      <c r="CY33" s="692"/>
      <c r="CZ33" s="664">
        <v>45.4</v>
      </c>
      <c r="DA33" s="689"/>
      <c r="DB33" s="689"/>
      <c r="DC33" s="693"/>
      <c r="DD33" s="668">
        <v>6518882</v>
      </c>
      <c r="DE33" s="691"/>
      <c r="DF33" s="691"/>
      <c r="DG33" s="691"/>
      <c r="DH33" s="691"/>
      <c r="DI33" s="691"/>
      <c r="DJ33" s="691"/>
      <c r="DK33" s="692"/>
      <c r="DL33" s="668">
        <v>4523070</v>
      </c>
      <c r="DM33" s="691"/>
      <c r="DN33" s="691"/>
      <c r="DO33" s="691"/>
      <c r="DP33" s="691"/>
      <c r="DQ33" s="691"/>
      <c r="DR33" s="691"/>
      <c r="DS33" s="691"/>
      <c r="DT33" s="691"/>
      <c r="DU33" s="691"/>
      <c r="DV33" s="692"/>
      <c r="DW33" s="664">
        <v>42.1</v>
      </c>
      <c r="DX33" s="689"/>
      <c r="DY33" s="689"/>
      <c r="DZ33" s="689"/>
      <c r="EA33" s="689"/>
      <c r="EB33" s="689"/>
      <c r="EC33" s="690"/>
    </row>
    <row r="34" spans="2:133" ht="11.25" customHeight="1" x14ac:dyDescent="0.15">
      <c r="B34" s="656" t="s">
        <v>308</v>
      </c>
      <c r="C34" s="657"/>
      <c r="D34" s="657"/>
      <c r="E34" s="657"/>
      <c r="F34" s="657"/>
      <c r="G34" s="657"/>
      <c r="H34" s="657"/>
      <c r="I34" s="657"/>
      <c r="J34" s="657"/>
      <c r="K34" s="657"/>
      <c r="L34" s="657"/>
      <c r="M34" s="657"/>
      <c r="N34" s="657"/>
      <c r="O34" s="657"/>
      <c r="P34" s="657"/>
      <c r="Q34" s="658"/>
      <c r="R34" s="659">
        <v>625814</v>
      </c>
      <c r="S34" s="660"/>
      <c r="T34" s="660"/>
      <c r="U34" s="660"/>
      <c r="V34" s="660"/>
      <c r="W34" s="660"/>
      <c r="X34" s="660"/>
      <c r="Y34" s="661"/>
      <c r="Z34" s="662">
        <v>2.6</v>
      </c>
      <c r="AA34" s="662"/>
      <c r="AB34" s="662"/>
      <c r="AC34" s="662"/>
      <c r="AD34" s="663" t="s">
        <v>122</v>
      </c>
      <c r="AE34" s="663"/>
      <c r="AF34" s="663"/>
      <c r="AG34" s="663"/>
      <c r="AH34" s="663"/>
      <c r="AI34" s="663"/>
      <c r="AJ34" s="663"/>
      <c r="AK34" s="663"/>
      <c r="AL34" s="664" t="s">
        <v>122</v>
      </c>
      <c r="AM34" s="665"/>
      <c r="AN34" s="665"/>
      <c r="AO34" s="666"/>
      <c r="AP34" s="208"/>
      <c r="AQ34" s="209"/>
      <c r="AS34" s="206"/>
      <c r="AT34" s="206"/>
      <c r="AU34" s="206"/>
      <c r="AV34" s="206"/>
      <c r="AW34" s="206"/>
      <c r="AX34" s="206"/>
      <c r="AY34" s="206"/>
      <c r="AZ34" s="206"/>
      <c r="BA34" s="206"/>
      <c r="BB34" s="206"/>
      <c r="BC34" s="206"/>
      <c r="BD34" s="206"/>
      <c r="BE34" s="206"/>
      <c r="BF34" s="206"/>
      <c r="BG34" s="209"/>
      <c r="BH34" s="209"/>
      <c r="BI34" s="209"/>
      <c r="BJ34" s="209"/>
      <c r="BK34" s="209"/>
      <c r="BL34" s="209"/>
      <c r="BM34" s="209"/>
      <c r="BN34" s="209"/>
      <c r="BO34" s="209"/>
      <c r="BP34" s="209"/>
      <c r="BQ34" s="209"/>
      <c r="BR34" s="209"/>
      <c r="BS34" s="209"/>
      <c r="BT34" s="209"/>
      <c r="BU34" s="209"/>
      <c r="BV34" s="209"/>
      <c r="BW34" s="209"/>
      <c r="BX34" s="209"/>
      <c r="BY34" s="209"/>
      <c r="BZ34" s="209"/>
      <c r="CA34" s="209"/>
      <c r="CB34" s="209"/>
      <c r="CD34" s="656" t="s">
        <v>309</v>
      </c>
      <c r="CE34" s="657"/>
      <c r="CF34" s="657"/>
      <c r="CG34" s="657"/>
      <c r="CH34" s="657"/>
      <c r="CI34" s="657"/>
      <c r="CJ34" s="657"/>
      <c r="CK34" s="657"/>
      <c r="CL34" s="657"/>
      <c r="CM34" s="657"/>
      <c r="CN34" s="657"/>
      <c r="CO34" s="657"/>
      <c r="CP34" s="657"/>
      <c r="CQ34" s="658"/>
      <c r="CR34" s="659">
        <v>2593671</v>
      </c>
      <c r="CS34" s="660"/>
      <c r="CT34" s="660"/>
      <c r="CU34" s="660"/>
      <c r="CV34" s="660"/>
      <c r="CW34" s="660"/>
      <c r="CX34" s="660"/>
      <c r="CY34" s="661"/>
      <c r="CZ34" s="664">
        <v>11.4</v>
      </c>
      <c r="DA34" s="689"/>
      <c r="DB34" s="689"/>
      <c r="DC34" s="693"/>
      <c r="DD34" s="668">
        <v>1972160</v>
      </c>
      <c r="DE34" s="660"/>
      <c r="DF34" s="660"/>
      <c r="DG34" s="660"/>
      <c r="DH34" s="660"/>
      <c r="DI34" s="660"/>
      <c r="DJ34" s="660"/>
      <c r="DK34" s="661"/>
      <c r="DL34" s="668">
        <v>1449884</v>
      </c>
      <c r="DM34" s="660"/>
      <c r="DN34" s="660"/>
      <c r="DO34" s="660"/>
      <c r="DP34" s="660"/>
      <c r="DQ34" s="660"/>
      <c r="DR34" s="660"/>
      <c r="DS34" s="660"/>
      <c r="DT34" s="660"/>
      <c r="DU34" s="660"/>
      <c r="DV34" s="661"/>
      <c r="DW34" s="664">
        <v>13.5</v>
      </c>
      <c r="DX34" s="689"/>
      <c r="DY34" s="689"/>
      <c r="DZ34" s="689"/>
      <c r="EA34" s="689"/>
      <c r="EB34" s="689"/>
      <c r="EC34" s="690"/>
    </row>
    <row r="35" spans="2:133" ht="11.25" customHeight="1" x14ac:dyDescent="0.15">
      <c r="B35" s="656" t="s">
        <v>310</v>
      </c>
      <c r="C35" s="657"/>
      <c r="D35" s="657"/>
      <c r="E35" s="657"/>
      <c r="F35" s="657"/>
      <c r="G35" s="657"/>
      <c r="H35" s="657"/>
      <c r="I35" s="657"/>
      <c r="J35" s="657"/>
      <c r="K35" s="657"/>
      <c r="L35" s="657"/>
      <c r="M35" s="657"/>
      <c r="N35" s="657"/>
      <c r="O35" s="657"/>
      <c r="P35" s="657"/>
      <c r="Q35" s="658"/>
      <c r="R35" s="659">
        <v>1301727</v>
      </c>
      <c r="S35" s="660"/>
      <c r="T35" s="660"/>
      <c r="U35" s="660"/>
      <c r="V35" s="660"/>
      <c r="W35" s="660"/>
      <c r="X35" s="660"/>
      <c r="Y35" s="661"/>
      <c r="Z35" s="662">
        <v>5.4</v>
      </c>
      <c r="AA35" s="662"/>
      <c r="AB35" s="662"/>
      <c r="AC35" s="662"/>
      <c r="AD35" s="663" t="s">
        <v>122</v>
      </c>
      <c r="AE35" s="663"/>
      <c r="AF35" s="663"/>
      <c r="AG35" s="663"/>
      <c r="AH35" s="663"/>
      <c r="AI35" s="663"/>
      <c r="AJ35" s="663"/>
      <c r="AK35" s="663"/>
      <c r="AL35" s="664" t="s">
        <v>122</v>
      </c>
      <c r="AM35" s="665"/>
      <c r="AN35" s="665"/>
      <c r="AO35" s="666"/>
      <c r="AP35" s="210"/>
      <c r="AQ35" s="641" t="s">
        <v>311</v>
      </c>
      <c r="AR35" s="642"/>
      <c r="AS35" s="642"/>
      <c r="AT35" s="642"/>
      <c r="AU35" s="642"/>
      <c r="AV35" s="642"/>
      <c r="AW35" s="642"/>
      <c r="AX35" s="642"/>
      <c r="AY35" s="642"/>
      <c r="AZ35" s="642"/>
      <c r="BA35" s="642"/>
      <c r="BB35" s="642"/>
      <c r="BC35" s="642"/>
      <c r="BD35" s="642"/>
      <c r="BE35" s="642"/>
      <c r="BF35" s="643"/>
      <c r="BG35" s="641" t="s">
        <v>312</v>
      </c>
      <c r="BH35" s="642"/>
      <c r="BI35" s="642"/>
      <c r="BJ35" s="642"/>
      <c r="BK35" s="642"/>
      <c r="BL35" s="642"/>
      <c r="BM35" s="642"/>
      <c r="BN35" s="642"/>
      <c r="BO35" s="642"/>
      <c r="BP35" s="642"/>
      <c r="BQ35" s="642"/>
      <c r="BR35" s="642"/>
      <c r="BS35" s="642"/>
      <c r="BT35" s="642"/>
      <c r="BU35" s="642"/>
      <c r="BV35" s="642"/>
      <c r="BW35" s="642"/>
      <c r="BX35" s="642"/>
      <c r="BY35" s="642"/>
      <c r="BZ35" s="642"/>
      <c r="CA35" s="642"/>
      <c r="CB35" s="643"/>
      <c r="CD35" s="656" t="s">
        <v>313</v>
      </c>
      <c r="CE35" s="657"/>
      <c r="CF35" s="657"/>
      <c r="CG35" s="657"/>
      <c r="CH35" s="657"/>
      <c r="CI35" s="657"/>
      <c r="CJ35" s="657"/>
      <c r="CK35" s="657"/>
      <c r="CL35" s="657"/>
      <c r="CM35" s="657"/>
      <c r="CN35" s="657"/>
      <c r="CO35" s="657"/>
      <c r="CP35" s="657"/>
      <c r="CQ35" s="658"/>
      <c r="CR35" s="659">
        <v>28983</v>
      </c>
      <c r="CS35" s="691"/>
      <c r="CT35" s="691"/>
      <c r="CU35" s="691"/>
      <c r="CV35" s="691"/>
      <c r="CW35" s="691"/>
      <c r="CX35" s="691"/>
      <c r="CY35" s="692"/>
      <c r="CZ35" s="664">
        <v>0.1</v>
      </c>
      <c r="DA35" s="689"/>
      <c r="DB35" s="689"/>
      <c r="DC35" s="693"/>
      <c r="DD35" s="668">
        <v>19076</v>
      </c>
      <c r="DE35" s="691"/>
      <c r="DF35" s="691"/>
      <c r="DG35" s="691"/>
      <c r="DH35" s="691"/>
      <c r="DI35" s="691"/>
      <c r="DJ35" s="691"/>
      <c r="DK35" s="692"/>
      <c r="DL35" s="668">
        <v>17808</v>
      </c>
      <c r="DM35" s="691"/>
      <c r="DN35" s="691"/>
      <c r="DO35" s="691"/>
      <c r="DP35" s="691"/>
      <c r="DQ35" s="691"/>
      <c r="DR35" s="691"/>
      <c r="DS35" s="691"/>
      <c r="DT35" s="691"/>
      <c r="DU35" s="691"/>
      <c r="DV35" s="692"/>
      <c r="DW35" s="664">
        <v>0.2</v>
      </c>
      <c r="DX35" s="689"/>
      <c r="DY35" s="689"/>
      <c r="DZ35" s="689"/>
      <c r="EA35" s="689"/>
      <c r="EB35" s="689"/>
      <c r="EC35" s="690"/>
    </row>
    <row r="36" spans="2:133" ht="11.25" customHeight="1" x14ac:dyDescent="0.15">
      <c r="B36" s="656" t="s">
        <v>314</v>
      </c>
      <c r="C36" s="657"/>
      <c r="D36" s="657"/>
      <c r="E36" s="657"/>
      <c r="F36" s="657"/>
      <c r="G36" s="657"/>
      <c r="H36" s="657"/>
      <c r="I36" s="657"/>
      <c r="J36" s="657"/>
      <c r="K36" s="657"/>
      <c r="L36" s="657"/>
      <c r="M36" s="657"/>
      <c r="N36" s="657"/>
      <c r="O36" s="657"/>
      <c r="P36" s="657"/>
      <c r="Q36" s="658"/>
      <c r="R36" s="659">
        <v>1311778</v>
      </c>
      <c r="S36" s="660"/>
      <c r="T36" s="660"/>
      <c r="U36" s="660"/>
      <c r="V36" s="660"/>
      <c r="W36" s="660"/>
      <c r="X36" s="660"/>
      <c r="Y36" s="661"/>
      <c r="Z36" s="662">
        <v>5.5</v>
      </c>
      <c r="AA36" s="662"/>
      <c r="AB36" s="662"/>
      <c r="AC36" s="662"/>
      <c r="AD36" s="663" t="s">
        <v>122</v>
      </c>
      <c r="AE36" s="663"/>
      <c r="AF36" s="663"/>
      <c r="AG36" s="663"/>
      <c r="AH36" s="663"/>
      <c r="AI36" s="663"/>
      <c r="AJ36" s="663"/>
      <c r="AK36" s="663"/>
      <c r="AL36" s="664" t="s">
        <v>122</v>
      </c>
      <c r="AM36" s="665"/>
      <c r="AN36" s="665"/>
      <c r="AO36" s="666"/>
      <c r="AP36" s="210"/>
      <c r="AQ36" s="725" t="s">
        <v>315</v>
      </c>
      <c r="AR36" s="726"/>
      <c r="AS36" s="726"/>
      <c r="AT36" s="726"/>
      <c r="AU36" s="726"/>
      <c r="AV36" s="726"/>
      <c r="AW36" s="726"/>
      <c r="AX36" s="726"/>
      <c r="AY36" s="727"/>
      <c r="AZ36" s="648">
        <v>2366284</v>
      </c>
      <c r="BA36" s="649"/>
      <c r="BB36" s="649"/>
      <c r="BC36" s="649"/>
      <c r="BD36" s="649"/>
      <c r="BE36" s="649"/>
      <c r="BF36" s="721"/>
      <c r="BG36" s="645" t="s">
        <v>316</v>
      </c>
      <c r="BH36" s="646"/>
      <c r="BI36" s="646"/>
      <c r="BJ36" s="646"/>
      <c r="BK36" s="646"/>
      <c r="BL36" s="646"/>
      <c r="BM36" s="646"/>
      <c r="BN36" s="646"/>
      <c r="BO36" s="646"/>
      <c r="BP36" s="646"/>
      <c r="BQ36" s="646"/>
      <c r="BR36" s="646"/>
      <c r="BS36" s="646"/>
      <c r="BT36" s="646"/>
      <c r="BU36" s="647"/>
      <c r="BV36" s="648">
        <v>531758</v>
      </c>
      <c r="BW36" s="649"/>
      <c r="BX36" s="649"/>
      <c r="BY36" s="649"/>
      <c r="BZ36" s="649"/>
      <c r="CA36" s="649"/>
      <c r="CB36" s="721"/>
      <c r="CD36" s="656" t="s">
        <v>317</v>
      </c>
      <c r="CE36" s="657"/>
      <c r="CF36" s="657"/>
      <c r="CG36" s="657"/>
      <c r="CH36" s="657"/>
      <c r="CI36" s="657"/>
      <c r="CJ36" s="657"/>
      <c r="CK36" s="657"/>
      <c r="CL36" s="657"/>
      <c r="CM36" s="657"/>
      <c r="CN36" s="657"/>
      <c r="CO36" s="657"/>
      <c r="CP36" s="657"/>
      <c r="CQ36" s="658"/>
      <c r="CR36" s="659">
        <v>2894547</v>
      </c>
      <c r="CS36" s="660"/>
      <c r="CT36" s="660"/>
      <c r="CU36" s="660"/>
      <c r="CV36" s="660"/>
      <c r="CW36" s="660"/>
      <c r="CX36" s="660"/>
      <c r="CY36" s="661"/>
      <c r="CZ36" s="664">
        <v>12.7</v>
      </c>
      <c r="DA36" s="689"/>
      <c r="DB36" s="689"/>
      <c r="DC36" s="693"/>
      <c r="DD36" s="668">
        <v>2272504</v>
      </c>
      <c r="DE36" s="660"/>
      <c r="DF36" s="660"/>
      <c r="DG36" s="660"/>
      <c r="DH36" s="660"/>
      <c r="DI36" s="660"/>
      <c r="DJ36" s="660"/>
      <c r="DK36" s="661"/>
      <c r="DL36" s="668">
        <v>1707066</v>
      </c>
      <c r="DM36" s="660"/>
      <c r="DN36" s="660"/>
      <c r="DO36" s="660"/>
      <c r="DP36" s="660"/>
      <c r="DQ36" s="660"/>
      <c r="DR36" s="660"/>
      <c r="DS36" s="660"/>
      <c r="DT36" s="660"/>
      <c r="DU36" s="660"/>
      <c r="DV36" s="661"/>
      <c r="DW36" s="664">
        <v>15.9</v>
      </c>
      <c r="DX36" s="689"/>
      <c r="DY36" s="689"/>
      <c r="DZ36" s="689"/>
      <c r="EA36" s="689"/>
      <c r="EB36" s="689"/>
      <c r="EC36" s="690"/>
    </row>
    <row r="37" spans="2:133" ht="11.25" customHeight="1" x14ac:dyDescent="0.15">
      <c r="B37" s="656" t="s">
        <v>318</v>
      </c>
      <c r="C37" s="657"/>
      <c r="D37" s="657"/>
      <c r="E37" s="657"/>
      <c r="F37" s="657"/>
      <c r="G37" s="657"/>
      <c r="H37" s="657"/>
      <c r="I37" s="657"/>
      <c r="J37" s="657"/>
      <c r="K37" s="657"/>
      <c r="L37" s="657"/>
      <c r="M37" s="657"/>
      <c r="N37" s="657"/>
      <c r="O37" s="657"/>
      <c r="P37" s="657"/>
      <c r="Q37" s="658"/>
      <c r="R37" s="659">
        <v>318655</v>
      </c>
      <c r="S37" s="660"/>
      <c r="T37" s="660"/>
      <c r="U37" s="660"/>
      <c r="V37" s="660"/>
      <c r="W37" s="660"/>
      <c r="X37" s="660"/>
      <c r="Y37" s="661"/>
      <c r="Z37" s="662">
        <v>1.3</v>
      </c>
      <c r="AA37" s="662"/>
      <c r="AB37" s="662"/>
      <c r="AC37" s="662"/>
      <c r="AD37" s="663">
        <v>1322</v>
      </c>
      <c r="AE37" s="663"/>
      <c r="AF37" s="663"/>
      <c r="AG37" s="663"/>
      <c r="AH37" s="663"/>
      <c r="AI37" s="663"/>
      <c r="AJ37" s="663"/>
      <c r="AK37" s="663"/>
      <c r="AL37" s="664">
        <v>0</v>
      </c>
      <c r="AM37" s="665"/>
      <c r="AN37" s="665"/>
      <c r="AO37" s="666"/>
      <c r="AQ37" s="722" t="s">
        <v>319</v>
      </c>
      <c r="AR37" s="723"/>
      <c r="AS37" s="723"/>
      <c r="AT37" s="723"/>
      <c r="AU37" s="723"/>
      <c r="AV37" s="723"/>
      <c r="AW37" s="723"/>
      <c r="AX37" s="723"/>
      <c r="AY37" s="724"/>
      <c r="AZ37" s="659">
        <v>298009</v>
      </c>
      <c r="BA37" s="660"/>
      <c r="BB37" s="660"/>
      <c r="BC37" s="660"/>
      <c r="BD37" s="691"/>
      <c r="BE37" s="691"/>
      <c r="BF37" s="714"/>
      <c r="BG37" s="656" t="s">
        <v>320</v>
      </c>
      <c r="BH37" s="657"/>
      <c r="BI37" s="657"/>
      <c r="BJ37" s="657"/>
      <c r="BK37" s="657"/>
      <c r="BL37" s="657"/>
      <c r="BM37" s="657"/>
      <c r="BN37" s="657"/>
      <c r="BO37" s="657"/>
      <c r="BP37" s="657"/>
      <c r="BQ37" s="657"/>
      <c r="BR37" s="657"/>
      <c r="BS37" s="657"/>
      <c r="BT37" s="657"/>
      <c r="BU37" s="658"/>
      <c r="BV37" s="659">
        <v>467364</v>
      </c>
      <c r="BW37" s="660"/>
      <c r="BX37" s="660"/>
      <c r="BY37" s="660"/>
      <c r="BZ37" s="660"/>
      <c r="CA37" s="660"/>
      <c r="CB37" s="669"/>
      <c r="CD37" s="656" t="s">
        <v>321</v>
      </c>
      <c r="CE37" s="657"/>
      <c r="CF37" s="657"/>
      <c r="CG37" s="657"/>
      <c r="CH37" s="657"/>
      <c r="CI37" s="657"/>
      <c r="CJ37" s="657"/>
      <c r="CK37" s="657"/>
      <c r="CL37" s="657"/>
      <c r="CM37" s="657"/>
      <c r="CN37" s="657"/>
      <c r="CO37" s="657"/>
      <c r="CP37" s="657"/>
      <c r="CQ37" s="658"/>
      <c r="CR37" s="659">
        <v>1042490</v>
      </c>
      <c r="CS37" s="691"/>
      <c r="CT37" s="691"/>
      <c r="CU37" s="691"/>
      <c r="CV37" s="691"/>
      <c r="CW37" s="691"/>
      <c r="CX37" s="691"/>
      <c r="CY37" s="692"/>
      <c r="CZ37" s="664">
        <v>4.5999999999999996</v>
      </c>
      <c r="DA37" s="689"/>
      <c r="DB37" s="689"/>
      <c r="DC37" s="693"/>
      <c r="DD37" s="668">
        <v>1007590</v>
      </c>
      <c r="DE37" s="691"/>
      <c r="DF37" s="691"/>
      <c r="DG37" s="691"/>
      <c r="DH37" s="691"/>
      <c r="DI37" s="691"/>
      <c r="DJ37" s="691"/>
      <c r="DK37" s="692"/>
      <c r="DL37" s="668">
        <v>1006872</v>
      </c>
      <c r="DM37" s="691"/>
      <c r="DN37" s="691"/>
      <c r="DO37" s="691"/>
      <c r="DP37" s="691"/>
      <c r="DQ37" s="691"/>
      <c r="DR37" s="691"/>
      <c r="DS37" s="691"/>
      <c r="DT37" s="691"/>
      <c r="DU37" s="691"/>
      <c r="DV37" s="692"/>
      <c r="DW37" s="664">
        <v>9.4</v>
      </c>
      <c r="DX37" s="689"/>
      <c r="DY37" s="689"/>
      <c r="DZ37" s="689"/>
      <c r="EA37" s="689"/>
      <c r="EB37" s="689"/>
      <c r="EC37" s="690"/>
    </row>
    <row r="38" spans="2:133" ht="11.25" customHeight="1" x14ac:dyDescent="0.15">
      <c r="B38" s="656" t="s">
        <v>322</v>
      </c>
      <c r="C38" s="657"/>
      <c r="D38" s="657"/>
      <c r="E38" s="657"/>
      <c r="F38" s="657"/>
      <c r="G38" s="657"/>
      <c r="H38" s="657"/>
      <c r="I38" s="657"/>
      <c r="J38" s="657"/>
      <c r="K38" s="657"/>
      <c r="L38" s="657"/>
      <c r="M38" s="657"/>
      <c r="N38" s="657"/>
      <c r="O38" s="657"/>
      <c r="P38" s="657"/>
      <c r="Q38" s="658"/>
      <c r="R38" s="659">
        <v>4230800</v>
      </c>
      <c r="S38" s="660"/>
      <c r="T38" s="660"/>
      <c r="U38" s="660"/>
      <c r="V38" s="660"/>
      <c r="W38" s="660"/>
      <c r="X38" s="660"/>
      <c r="Y38" s="661"/>
      <c r="Z38" s="662">
        <v>17.7</v>
      </c>
      <c r="AA38" s="662"/>
      <c r="AB38" s="662"/>
      <c r="AC38" s="662"/>
      <c r="AD38" s="663" t="s">
        <v>122</v>
      </c>
      <c r="AE38" s="663"/>
      <c r="AF38" s="663"/>
      <c r="AG38" s="663"/>
      <c r="AH38" s="663"/>
      <c r="AI38" s="663"/>
      <c r="AJ38" s="663"/>
      <c r="AK38" s="663"/>
      <c r="AL38" s="664" t="s">
        <v>122</v>
      </c>
      <c r="AM38" s="665"/>
      <c r="AN38" s="665"/>
      <c r="AO38" s="666"/>
      <c r="AQ38" s="722" t="s">
        <v>323</v>
      </c>
      <c r="AR38" s="723"/>
      <c r="AS38" s="723"/>
      <c r="AT38" s="723"/>
      <c r="AU38" s="723"/>
      <c r="AV38" s="723"/>
      <c r="AW38" s="723"/>
      <c r="AX38" s="723"/>
      <c r="AY38" s="724"/>
      <c r="AZ38" s="659">
        <v>182974</v>
      </c>
      <c r="BA38" s="660"/>
      <c r="BB38" s="660"/>
      <c r="BC38" s="660"/>
      <c r="BD38" s="691"/>
      <c r="BE38" s="691"/>
      <c r="BF38" s="714"/>
      <c r="BG38" s="656" t="s">
        <v>324</v>
      </c>
      <c r="BH38" s="657"/>
      <c r="BI38" s="657"/>
      <c r="BJ38" s="657"/>
      <c r="BK38" s="657"/>
      <c r="BL38" s="657"/>
      <c r="BM38" s="657"/>
      <c r="BN38" s="657"/>
      <c r="BO38" s="657"/>
      <c r="BP38" s="657"/>
      <c r="BQ38" s="657"/>
      <c r="BR38" s="657"/>
      <c r="BS38" s="657"/>
      <c r="BT38" s="657"/>
      <c r="BU38" s="658"/>
      <c r="BV38" s="659">
        <v>3902</v>
      </c>
      <c r="BW38" s="660"/>
      <c r="BX38" s="660"/>
      <c r="BY38" s="660"/>
      <c r="BZ38" s="660"/>
      <c r="CA38" s="660"/>
      <c r="CB38" s="669"/>
      <c r="CD38" s="656" t="s">
        <v>325</v>
      </c>
      <c r="CE38" s="657"/>
      <c r="CF38" s="657"/>
      <c r="CG38" s="657"/>
      <c r="CH38" s="657"/>
      <c r="CI38" s="657"/>
      <c r="CJ38" s="657"/>
      <c r="CK38" s="657"/>
      <c r="CL38" s="657"/>
      <c r="CM38" s="657"/>
      <c r="CN38" s="657"/>
      <c r="CO38" s="657"/>
      <c r="CP38" s="657"/>
      <c r="CQ38" s="658"/>
      <c r="CR38" s="659">
        <v>1747528</v>
      </c>
      <c r="CS38" s="660"/>
      <c r="CT38" s="660"/>
      <c r="CU38" s="660"/>
      <c r="CV38" s="660"/>
      <c r="CW38" s="660"/>
      <c r="CX38" s="660"/>
      <c r="CY38" s="661"/>
      <c r="CZ38" s="664">
        <v>7.6</v>
      </c>
      <c r="DA38" s="689"/>
      <c r="DB38" s="689"/>
      <c r="DC38" s="693"/>
      <c r="DD38" s="668">
        <v>1417046</v>
      </c>
      <c r="DE38" s="660"/>
      <c r="DF38" s="660"/>
      <c r="DG38" s="660"/>
      <c r="DH38" s="660"/>
      <c r="DI38" s="660"/>
      <c r="DJ38" s="660"/>
      <c r="DK38" s="661"/>
      <c r="DL38" s="668">
        <v>1348312</v>
      </c>
      <c r="DM38" s="660"/>
      <c r="DN38" s="660"/>
      <c r="DO38" s="660"/>
      <c r="DP38" s="660"/>
      <c r="DQ38" s="660"/>
      <c r="DR38" s="660"/>
      <c r="DS38" s="660"/>
      <c r="DT38" s="660"/>
      <c r="DU38" s="660"/>
      <c r="DV38" s="661"/>
      <c r="DW38" s="664">
        <v>12.6</v>
      </c>
      <c r="DX38" s="689"/>
      <c r="DY38" s="689"/>
      <c r="DZ38" s="689"/>
      <c r="EA38" s="689"/>
      <c r="EB38" s="689"/>
      <c r="EC38" s="690"/>
    </row>
    <row r="39" spans="2:133" ht="11.25" customHeight="1" x14ac:dyDescent="0.15">
      <c r="B39" s="656" t="s">
        <v>326</v>
      </c>
      <c r="C39" s="657"/>
      <c r="D39" s="657"/>
      <c r="E39" s="657"/>
      <c r="F39" s="657"/>
      <c r="G39" s="657"/>
      <c r="H39" s="657"/>
      <c r="I39" s="657"/>
      <c r="J39" s="657"/>
      <c r="K39" s="657"/>
      <c r="L39" s="657"/>
      <c r="M39" s="657"/>
      <c r="N39" s="657"/>
      <c r="O39" s="657"/>
      <c r="P39" s="657"/>
      <c r="Q39" s="658"/>
      <c r="R39" s="659" t="s">
        <v>122</v>
      </c>
      <c r="S39" s="660"/>
      <c r="T39" s="660"/>
      <c r="U39" s="660"/>
      <c r="V39" s="660"/>
      <c r="W39" s="660"/>
      <c r="X39" s="660"/>
      <c r="Y39" s="661"/>
      <c r="Z39" s="662" t="s">
        <v>122</v>
      </c>
      <c r="AA39" s="662"/>
      <c r="AB39" s="662"/>
      <c r="AC39" s="662"/>
      <c r="AD39" s="663" t="s">
        <v>122</v>
      </c>
      <c r="AE39" s="663"/>
      <c r="AF39" s="663"/>
      <c r="AG39" s="663"/>
      <c r="AH39" s="663"/>
      <c r="AI39" s="663"/>
      <c r="AJ39" s="663"/>
      <c r="AK39" s="663"/>
      <c r="AL39" s="664" t="s">
        <v>122</v>
      </c>
      <c r="AM39" s="665"/>
      <c r="AN39" s="665"/>
      <c r="AO39" s="666"/>
      <c r="AQ39" s="722" t="s">
        <v>327</v>
      </c>
      <c r="AR39" s="723"/>
      <c r="AS39" s="723"/>
      <c r="AT39" s="723"/>
      <c r="AU39" s="723"/>
      <c r="AV39" s="723"/>
      <c r="AW39" s="723"/>
      <c r="AX39" s="723"/>
      <c r="AY39" s="724"/>
      <c r="AZ39" s="659">
        <v>137773</v>
      </c>
      <c r="BA39" s="660"/>
      <c r="BB39" s="660"/>
      <c r="BC39" s="660"/>
      <c r="BD39" s="691"/>
      <c r="BE39" s="691"/>
      <c r="BF39" s="714"/>
      <c r="BG39" s="656" t="s">
        <v>328</v>
      </c>
      <c r="BH39" s="657"/>
      <c r="BI39" s="657"/>
      <c r="BJ39" s="657"/>
      <c r="BK39" s="657"/>
      <c r="BL39" s="657"/>
      <c r="BM39" s="657"/>
      <c r="BN39" s="657"/>
      <c r="BO39" s="657"/>
      <c r="BP39" s="657"/>
      <c r="BQ39" s="657"/>
      <c r="BR39" s="657"/>
      <c r="BS39" s="657"/>
      <c r="BT39" s="657"/>
      <c r="BU39" s="658"/>
      <c r="BV39" s="659">
        <v>5826</v>
      </c>
      <c r="BW39" s="660"/>
      <c r="BX39" s="660"/>
      <c r="BY39" s="660"/>
      <c r="BZ39" s="660"/>
      <c r="CA39" s="660"/>
      <c r="CB39" s="669"/>
      <c r="CD39" s="656" t="s">
        <v>329</v>
      </c>
      <c r="CE39" s="657"/>
      <c r="CF39" s="657"/>
      <c r="CG39" s="657"/>
      <c r="CH39" s="657"/>
      <c r="CI39" s="657"/>
      <c r="CJ39" s="657"/>
      <c r="CK39" s="657"/>
      <c r="CL39" s="657"/>
      <c r="CM39" s="657"/>
      <c r="CN39" s="657"/>
      <c r="CO39" s="657"/>
      <c r="CP39" s="657"/>
      <c r="CQ39" s="658"/>
      <c r="CR39" s="659">
        <v>1410875</v>
      </c>
      <c r="CS39" s="691"/>
      <c r="CT39" s="691"/>
      <c r="CU39" s="691"/>
      <c r="CV39" s="691"/>
      <c r="CW39" s="691"/>
      <c r="CX39" s="691"/>
      <c r="CY39" s="692"/>
      <c r="CZ39" s="664">
        <v>6.2</v>
      </c>
      <c r="DA39" s="689"/>
      <c r="DB39" s="689"/>
      <c r="DC39" s="693"/>
      <c r="DD39" s="668">
        <v>764198</v>
      </c>
      <c r="DE39" s="691"/>
      <c r="DF39" s="691"/>
      <c r="DG39" s="691"/>
      <c r="DH39" s="691"/>
      <c r="DI39" s="691"/>
      <c r="DJ39" s="691"/>
      <c r="DK39" s="692"/>
      <c r="DL39" s="668" t="s">
        <v>122</v>
      </c>
      <c r="DM39" s="691"/>
      <c r="DN39" s="691"/>
      <c r="DO39" s="691"/>
      <c r="DP39" s="691"/>
      <c r="DQ39" s="691"/>
      <c r="DR39" s="691"/>
      <c r="DS39" s="691"/>
      <c r="DT39" s="691"/>
      <c r="DU39" s="691"/>
      <c r="DV39" s="692"/>
      <c r="DW39" s="664" t="s">
        <v>122</v>
      </c>
      <c r="DX39" s="689"/>
      <c r="DY39" s="689"/>
      <c r="DZ39" s="689"/>
      <c r="EA39" s="689"/>
      <c r="EB39" s="689"/>
      <c r="EC39" s="690"/>
    </row>
    <row r="40" spans="2:133" ht="11.25" customHeight="1" x14ac:dyDescent="0.15">
      <c r="B40" s="656" t="s">
        <v>330</v>
      </c>
      <c r="C40" s="657"/>
      <c r="D40" s="657"/>
      <c r="E40" s="657"/>
      <c r="F40" s="657"/>
      <c r="G40" s="657"/>
      <c r="H40" s="657"/>
      <c r="I40" s="657"/>
      <c r="J40" s="657"/>
      <c r="K40" s="657"/>
      <c r="L40" s="657"/>
      <c r="M40" s="657"/>
      <c r="N40" s="657"/>
      <c r="O40" s="657"/>
      <c r="P40" s="657"/>
      <c r="Q40" s="658"/>
      <c r="R40" s="659" t="s">
        <v>122</v>
      </c>
      <c r="S40" s="660"/>
      <c r="T40" s="660"/>
      <c r="U40" s="660"/>
      <c r="V40" s="660"/>
      <c r="W40" s="660"/>
      <c r="X40" s="660"/>
      <c r="Y40" s="661"/>
      <c r="Z40" s="662" t="s">
        <v>122</v>
      </c>
      <c r="AA40" s="662"/>
      <c r="AB40" s="662"/>
      <c r="AC40" s="662"/>
      <c r="AD40" s="663" t="s">
        <v>122</v>
      </c>
      <c r="AE40" s="663"/>
      <c r="AF40" s="663"/>
      <c r="AG40" s="663"/>
      <c r="AH40" s="663"/>
      <c r="AI40" s="663"/>
      <c r="AJ40" s="663"/>
      <c r="AK40" s="663"/>
      <c r="AL40" s="664" t="s">
        <v>122</v>
      </c>
      <c r="AM40" s="665"/>
      <c r="AN40" s="665"/>
      <c r="AO40" s="666"/>
      <c r="AQ40" s="722" t="s">
        <v>331</v>
      </c>
      <c r="AR40" s="723"/>
      <c r="AS40" s="723"/>
      <c r="AT40" s="723"/>
      <c r="AU40" s="723"/>
      <c r="AV40" s="723"/>
      <c r="AW40" s="723"/>
      <c r="AX40" s="723"/>
      <c r="AY40" s="724"/>
      <c r="AZ40" s="659" t="s">
        <v>122</v>
      </c>
      <c r="BA40" s="660"/>
      <c r="BB40" s="660"/>
      <c r="BC40" s="660"/>
      <c r="BD40" s="691"/>
      <c r="BE40" s="691"/>
      <c r="BF40" s="714"/>
      <c r="BG40" s="707" t="s">
        <v>332</v>
      </c>
      <c r="BH40" s="708"/>
      <c r="BI40" s="708"/>
      <c r="BJ40" s="708"/>
      <c r="BK40" s="708"/>
      <c r="BL40" s="211"/>
      <c r="BM40" s="657" t="s">
        <v>333</v>
      </c>
      <c r="BN40" s="657"/>
      <c r="BO40" s="657"/>
      <c r="BP40" s="657"/>
      <c r="BQ40" s="657"/>
      <c r="BR40" s="657"/>
      <c r="BS40" s="657"/>
      <c r="BT40" s="657"/>
      <c r="BU40" s="658"/>
      <c r="BV40" s="659">
        <v>92</v>
      </c>
      <c r="BW40" s="660"/>
      <c r="BX40" s="660"/>
      <c r="BY40" s="660"/>
      <c r="BZ40" s="660"/>
      <c r="CA40" s="660"/>
      <c r="CB40" s="669"/>
      <c r="CD40" s="656" t="s">
        <v>334</v>
      </c>
      <c r="CE40" s="657"/>
      <c r="CF40" s="657"/>
      <c r="CG40" s="657"/>
      <c r="CH40" s="657"/>
      <c r="CI40" s="657"/>
      <c r="CJ40" s="657"/>
      <c r="CK40" s="657"/>
      <c r="CL40" s="657"/>
      <c r="CM40" s="657"/>
      <c r="CN40" s="657"/>
      <c r="CO40" s="657"/>
      <c r="CP40" s="657"/>
      <c r="CQ40" s="658"/>
      <c r="CR40" s="659">
        <v>1706218</v>
      </c>
      <c r="CS40" s="660"/>
      <c r="CT40" s="660"/>
      <c r="CU40" s="660"/>
      <c r="CV40" s="660"/>
      <c r="CW40" s="660"/>
      <c r="CX40" s="660"/>
      <c r="CY40" s="661"/>
      <c r="CZ40" s="664">
        <v>7.5</v>
      </c>
      <c r="DA40" s="689"/>
      <c r="DB40" s="689"/>
      <c r="DC40" s="693"/>
      <c r="DD40" s="668">
        <v>73898</v>
      </c>
      <c r="DE40" s="660"/>
      <c r="DF40" s="660"/>
      <c r="DG40" s="660"/>
      <c r="DH40" s="660"/>
      <c r="DI40" s="660"/>
      <c r="DJ40" s="660"/>
      <c r="DK40" s="661"/>
      <c r="DL40" s="668" t="s">
        <v>122</v>
      </c>
      <c r="DM40" s="660"/>
      <c r="DN40" s="660"/>
      <c r="DO40" s="660"/>
      <c r="DP40" s="660"/>
      <c r="DQ40" s="660"/>
      <c r="DR40" s="660"/>
      <c r="DS40" s="660"/>
      <c r="DT40" s="660"/>
      <c r="DU40" s="660"/>
      <c r="DV40" s="661"/>
      <c r="DW40" s="664" t="s">
        <v>122</v>
      </c>
      <c r="DX40" s="689"/>
      <c r="DY40" s="689"/>
      <c r="DZ40" s="689"/>
      <c r="EA40" s="689"/>
      <c r="EB40" s="689"/>
      <c r="EC40" s="690"/>
    </row>
    <row r="41" spans="2:133" ht="11.25" customHeight="1" x14ac:dyDescent="0.15">
      <c r="B41" s="680" t="s">
        <v>335</v>
      </c>
      <c r="C41" s="681"/>
      <c r="D41" s="681"/>
      <c r="E41" s="681"/>
      <c r="F41" s="681"/>
      <c r="G41" s="681"/>
      <c r="H41" s="681"/>
      <c r="I41" s="681"/>
      <c r="J41" s="681"/>
      <c r="K41" s="681"/>
      <c r="L41" s="681"/>
      <c r="M41" s="681"/>
      <c r="N41" s="681"/>
      <c r="O41" s="681"/>
      <c r="P41" s="681"/>
      <c r="Q41" s="682"/>
      <c r="R41" s="731">
        <v>23895252</v>
      </c>
      <c r="S41" s="732"/>
      <c r="T41" s="732"/>
      <c r="U41" s="732"/>
      <c r="V41" s="732"/>
      <c r="W41" s="732"/>
      <c r="X41" s="732"/>
      <c r="Y41" s="736"/>
      <c r="Z41" s="737">
        <v>100</v>
      </c>
      <c r="AA41" s="737"/>
      <c r="AB41" s="737"/>
      <c r="AC41" s="737"/>
      <c r="AD41" s="738">
        <v>10737361</v>
      </c>
      <c r="AE41" s="738"/>
      <c r="AF41" s="738"/>
      <c r="AG41" s="738"/>
      <c r="AH41" s="738"/>
      <c r="AI41" s="738"/>
      <c r="AJ41" s="738"/>
      <c r="AK41" s="738"/>
      <c r="AL41" s="739">
        <v>100</v>
      </c>
      <c r="AM41" s="719"/>
      <c r="AN41" s="719"/>
      <c r="AO41" s="740"/>
      <c r="AQ41" s="722" t="s">
        <v>336</v>
      </c>
      <c r="AR41" s="723"/>
      <c r="AS41" s="723"/>
      <c r="AT41" s="723"/>
      <c r="AU41" s="723"/>
      <c r="AV41" s="723"/>
      <c r="AW41" s="723"/>
      <c r="AX41" s="723"/>
      <c r="AY41" s="724"/>
      <c r="AZ41" s="659">
        <v>289721</v>
      </c>
      <c r="BA41" s="660"/>
      <c r="BB41" s="660"/>
      <c r="BC41" s="660"/>
      <c r="BD41" s="691"/>
      <c r="BE41" s="691"/>
      <c r="BF41" s="714"/>
      <c r="BG41" s="707"/>
      <c r="BH41" s="708"/>
      <c r="BI41" s="708"/>
      <c r="BJ41" s="708"/>
      <c r="BK41" s="708"/>
      <c r="BL41" s="211"/>
      <c r="BM41" s="657" t="s">
        <v>337</v>
      </c>
      <c r="BN41" s="657"/>
      <c r="BO41" s="657"/>
      <c r="BP41" s="657"/>
      <c r="BQ41" s="657"/>
      <c r="BR41" s="657"/>
      <c r="BS41" s="657"/>
      <c r="BT41" s="657"/>
      <c r="BU41" s="658"/>
      <c r="BV41" s="659">
        <v>1</v>
      </c>
      <c r="BW41" s="660"/>
      <c r="BX41" s="660"/>
      <c r="BY41" s="660"/>
      <c r="BZ41" s="660"/>
      <c r="CA41" s="660"/>
      <c r="CB41" s="669"/>
      <c r="CD41" s="656" t="s">
        <v>338</v>
      </c>
      <c r="CE41" s="657"/>
      <c r="CF41" s="657"/>
      <c r="CG41" s="657"/>
      <c r="CH41" s="657"/>
      <c r="CI41" s="657"/>
      <c r="CJ41" s="657"/>
      <c r="CK41" s="657"/>
      <c r="CL41" s="657"/>
      <c r="CM41" s="657"/>
      <c r="CN41" s="657"/>
      <c r="CO41" s="657"/>
      <c r="CP41" s="657"/>
      <c r="CQ41" s="658"/>
      <c r="CR41" s="659" t="s">
        <v>122</v>
      </c>
      <c r="CS41" s="691"/>
      <c r="CT41" s="691"/>
      <c r="CU41" s="691"/>
      <c r="CV41" s="691"/>
      <c r="CW41" s="691"/>
      <c r="CX41" s="691"/>
      <c r="CY41" s="692"/>
      <c r="CZ41" s="664" t="s">
        <v>122</v>
      </c>
      <c r="DA41" s="689"/>
      <c r="DB41" s="689"/>
      <c r="DC41" s="693"/>
      <c r="DD41" s="668" t="s">
        <v>122</v>
      </c>
      <c r="DE41" s="691"/>
      <c r="DF41" s="691"/>
      <c r="DG41" s="691"/>
      <c r="DH41" s="691"/>
      <c r="DI41" s="691"/>
      <c r="DJ41" s="691"/>
      <c r="DK41" s="692"/>
      <c r="DL41" s="742"/>
      <c r="DM41" s="743"/>
      <c r="DN41" s="743"/>
      <c r="DO41" s="743"/>
      <c r="DP41" s="743"/>
      <c r="DQ41" s="743"/>
      <c r="DR41" s="743"/>
      <c r="DS41" s="743"/>
      <c r="DT41" s="743"/>
      <c r="DU41" s="743"/>
      <c r="DV41" s="744"/>
      <c r="DW41" s="733"/>
      <c r="DX41" s="734"/>
      <c r="DY41" s="734"/>
      <c r="DZ41" s="734"/>
      <c r="EA41" s="734"/>
      <c r="EB41" s="734"/>
      <c r="EC41" s="735"/>
    </row>
    <row r="42" spans="2:133" ht="11.25" customHeight="1" x14ac:dyDescent="0.15">
      <c r="AQ42" s="728" t="s">
        <v>339</v>
      </c>
      <c r="AR42" s="729"/>
      <c r="AS42" s="729"/>
      <c r="AT42" s="729"/>
      <c r="AU42" s="729"/>
      <c r="AV42" s="729"/>
      <c r="AW42" s="729"/>
      <c r="AX42" s="729"/>
      <c r="AY42" s="730"/>
      <c r="AZ42" s="731">
        <v>1457807</v>
      </c>
      <c r="BA42" s="732"/>
      <c r="BB42" s="732"/>
      <c r="BC42" s="732"/>
      <c r="BD42" s="718"/>
      <c r="BE42" s="718"/>
      <c r="BF42" s="720"/>
      <c r="BG42" s="709"/>
      <c r="BH42" s="710"/>
      <c r="BI42" s="710"/>
      <c r="BJ42" s="710"/>
      <c r="BK42" s="710"/>
      <c r="BL42" s="212"/>
      <c r="BM42" s="681" t="s">
        <v>340</v>
      </c>
      <c r="BN42" s="681"/>
      <c r="BO42" s="681"/>
      <c r="BP42" s="681"/>
      <c r="BQ42" s="681"/>
      <c r="BR42" s="681"/>
      <c r="BS42" s="681"/>
      <c r="BT42" s="681"/>
      <c r="BU42" s="682"/>
      <c r="BV42" s="731">
        <v>519</v>
      </c>
      <c r="BW42" s="732"/>
      <c r="BX42" s="732"/>
      <c r="BY42" s="732"/>
      <c r="BZ42" s="732"/>
      <c r="CA42" s="732"/>
      <c r="CB42" s="741"/>
      <c r="CD42" s="656" t="s">
        <v>341</v>
      </c>
      <c r="CE42" s="657"/>
      <c r="CF42" s="657"/>
      <c r="CG42" s="657"/>
      <c r="CH42" s="657"/>
      <c r="CI42" s="657"/>
      <c r="CJ42" s="657"/>
      <c r="CK42" s="657"/>
      <c r="CL42" s="657"/>
      <c r="CM42" s="657"/>
      <c r="CN42" s="657"/>
      <c r="CO42" s="657"/>
      <c r="CP42" s="657"/>
      <c r="CQ42" s="658"/>
      <c r="CR42" s="659">
        <v>3639831</v>
      </c>
      <c r="CS42" s="691"/>
      <c r="CT42" s="691"/>
      <c r="CU42" s="691"/>
      <c r="CV42" s="691"/>
      <c r="CW42" s="691"/>
      <c r="CX42" s="691"/>
      <c r="CY42" s="692"/>
      <c r="CZ42" s="664">
        <v>15.9</v>
      </c>
      <c r="DA42" s="689"/>
      <c r="DB42" s="689"/>
      <c r="DC42" s="693"/>
      <c r="DD42" s="668">
        <v>433422</v>
      </c>
      <c r="DE42" s="691"/>
      <c r="DF42" s="691"/>
      <c r="DG42" s="691"/>
      <c r="DH42" s="691"/>
      <c r="DI42" s="691"/>
      <c r="DJ42" s="691"/>
      <c r="DK42" s="692"/>
      <c r="DL42" s="742"/>
      <c r="DM42" s="743"/>
      <c r="DN42" s="743"/>
      <c r="DO42" s="743"/>
      <c r="DP42" s="743"/>
      <c r="DQ42" s="743"/>
      <c r="DR42" s="743"/>
      <c r="DS42" s="743"/>
      <c r="DT42" s="743"/>
      <c r="DU42" s="743"/>
      <c r="DV42" s="744"/>
      <c r="DW42" s="733"/>
      <c r="DX42" s="734"/>
      <c r="DY42" s="734"/>
      <c r="DZ42" s="734"/>
      <c r="EA42" s="734"/>
      <c r="EB42" s="734"/>
      <c r="EC42" s="735"/>
    </row>
    <row r="43" spans="2:133" ht="11.25" customHeight="1" x14ac:dyDescent="0.15">
      <c r="B43" s="202" t="s">
        <v>342</v>
      </c>
      <c r="CD43" s="656" t="s">
        <v>343</v>
      </c>
      <c r="CE43" s="657"/>
      <c r="CF43" s="657"/>
      <c r="CG43" s="657"/>
      <c r="CH43" s="657"/>
      <c r="CI43" s="657"/>
      <c r="CJ43" s="657"/>
      <c r="CK43" s="657"/>
      <c r="CL43" s="657"/>
      <c r="CM43" s="657"/>
      <c r="CN43" s="657"/>
      <c r="CO43" s="657"/>
      <c r="CP43" s="657"/>
      <c r="CQ43" s="658"/>
      <c r="CR43" s="659">
        <v>131567</v>
      </c>
      <c r="CS43" s="691"/>
      <c r="CT43" s="691"/>
      <c r="CU43" s="691"/>
      <c r="CV43" s="691"/>
      <c r="CW43" s="691"/>
      <c r="CX43" s="691"/>
      <c r="CY43" s="692"/>
      <c r="CZ43" s="664">
        <v>0.6</v>
      </c>
      <c r="DA43" s="689"/>
      <c r="DB43" s="689"/>
      <c r="DC43" s="693"/>
      <c r="DD43" s="668">
        <v>131567</v>
      </c>
      <c r="DE43" s="691"/>
      <c r="DF43" s="691"/>
      <c r="DG43" s="691"/>
      <c r="DH43" s="691"/>
      <c r="DI43" s="691"/>
      <c r="DJ43" s="691"/>
      <c r="DK43" s="692"/>
      <c r="DL43" s="742"/>
      <c r="DM43" s="743"/>
      <c r="DN43" s="743"/>
      <c r="DO43" s="743"/>
      <c r="DP43" s="743"/>
      <c r="DQ43" s="743"/>
      <c r="DR43" s="743"/>
      <c r="DS43" s="743"/>
      <c r="DT43" s="743"/>
      <c r="DU43" s="743"/>
      <c r="DV43" s="744"/>
      <c r="DW43" s="733"/>
      <c r="DX43" s="734"/>
      <c r="DY43" s="734"/>
      <c r="DZ43" s="734"/>
      <c r="EA43" s="734"/>
      <c r="EB43" s="734"/>
      <c r="EC43" s="735"/>
    </row>
    <row r="44" spans="2:133" ht="11.25" customHeight="1" x14ac:dyDescent="0.15">
      <c r="B44" s="745" t="s">
        <v>344</v>
      </c>
      <c r="C44" s="745"/>
      <c r="D44" s="745"/>
      <c r="E44" s="745"/>
      <c r="F44" s="745"/>
      <c r="G44" s="745"/>
      <c r="H44" s="745"/>
      <c r="I44" s="745"/>
      <c r="J44" s="745"/>
      <c r="K44" s="745"/>
      <c r="L44" s="745"/>
      <c r="M44" s="745"/>
      <c r="N44" s="745"/>
      <c r="O44" s="745"/>
      <c r="P44" s="745"/>
      <c r="Q44" s="745"/>
      <c r="R44" s="745"/>
      <c r="S44" s="745"/>
      <c r="T44" s="745"/>
      <c r="U44" s="745"/>
      <c r="V44" s="745"/>
      <c r="W44" s="745"/>
      <c r="X44" s="745"/>
      <c r="Y44" s="745"/>
      <c r="Z44" s="745"/>
      <c r="AA44" s="745"/>
      <c r="AB44" s="745"/>
      <c r="AC44" s="745"/>
      <c r="AD44" s="745"/>
      <c r="AE44" s="745"/>
      <c r="AF44" s="745"/>
      <c r="AG44" s="745"/>
      <c r="AH44" s="745"/>
      <c r="AI44" s="745"/>
      <c r="AJ44" s="745"/>
      <c r="AK44" s="745"/>
      <c r="AL44" s="745"/>
      <c r="AM44" s="745"/>
      <c r="AN44" s="745"/>
      <c r="AO44" s="745"/>
      <c r="AP44" s="745"/>
      <c r="AQ44" s="745"/>
      <c r="AR44" s="745"/>
      <c r="AS44" s="745"/>
      <c r="AT44" s="745"/>
      <c r="AU44" s="745"/>
      <c r="AV44" s="745"/>
      <c r="AW44" s="745"/>
      <c r="AX44" s="745"/>
      <c r="AY44" s="745"/>
      <c r="AZ44" s="745"/>
      <c r="BA44" s="745"/>
      <c r="BB44" s="745"/>
      <c r="BC44" s="745"/>
      <c r="BD44" s="745"/>
      <c r="BE44" s="745"/>
      <c r="BF44" s="745"/>
      <c r="BG44" s="745"/>
      <c r="BH44" s="745"/>
      <c r="BI44" s="745"/>
      <c r="BJ44" s="745"/>
      <c r="BK44" s="745"/>
      <c r="BL44" s="745"/>
      <c r="BM44" s="745"/>
      <c r="BN44" s="745"/>
      <c r="BO44" s="745"/>
      <c r="BP44" s="745"/>
      <c r="BQ44" s="745"/>
      <c r="BR44" s="745"/>
      <c r="BS44" s="745"/>
      <c r="BT44" s="745"/>
      <c r="BU44" s="745"/>
      <c r="BV44" s="745"/>
      <c r="BW44" s="745"/>
      <c r="BX44" s="745"/>
      <c r="BY44" s="745"/>
      <c r="BZ44" s="745"/>
      <c r="CA44" s="745"/>
      <c r="CB44" s="745"/>
      <c r="CC44" s="746"/>
      <c r="CD44" s="695" t="s">
        <v>292</v>
      </c>
      <c r="CE44" s="696"/>
      <c r="CF44" s="656" t="s">
        <v>345</v>
      </c>
      <c r="CG44" s="657"/>
      <c r="CH44" s="657"/>
      <c r="CI44" s="657"/>
      <c r="CJ44" s="657"/>
      <c r="CK44" s="657"/>
      <c r="CL44" s="657"/>
      <c r="CM44" s="657"/>
      <c r="CN44" s="657"/>
      <c r="CO44" s="657"/>
      <c r="CP44" s="657"/>
      <c r="CQ44" s="658"/>
      <c r="CR44" s="659">
        <v>3575810</v>
      </c>
      <c r="CS44" s="660"/>
      <c r="CT44" s="660"/>
      <c r="CU44" s="660"/>
      <c r="CV44" s="660"/>
      <c r="CW44" s="660"/>
      <c r="CX44" s="660"/>
      <c r="CY44" s="661"/>
      <c r="CZ44" s="664">
        <v>15.6</v>
      </c>
      <c r="DA44" s="665"/>
      <c r="DB44" s="665"/>
      <c r="DC44" s="671"/>
      <c r="DD44" s="668">
        <v>393093</v>
      </c>
      <c r="DE44" s="660"/>
      <c r="DF44" s="660"/>
      <c r="DG44" s="660"/>
      <c r="DH44" s="660"/>
      <c r="DI44" s="660"/>
      <c r="DJ44" s="660"/>
      <c r="DK44" s="661"/>
      <c r="DL44" s="742"/>
      <c r="DM44" s="743"/>
      <c r="DN44" s="743"/>
      <c r="DO44" s="743"/>
      <c r="DP44" s="743"/>
      <c r="DQ44" s="743"/>
      <c r="DR44" s="743"/>
      <c r="DS44" s="743"/>
      <c r="DT44" s="743"/>
      <c r="DU44" s="743"/>
      <c r="DV44" s="744"/>
      <c r="DW44" s="733"/>
      <c r="DX44" s="734"/>
      <c r="DY44" s="734"/>
      <c r="DZ44" s="734"/>
      <c r="EA44" s="734"/>
      <c r="EB44" s="734"/>
      <c r="EC44" s="735"/>
    </row>
    <row r="45" spans="2:133" ht="11.25" customHeight="1" x14ac:dyDescent="0.15">
      <c r="B45" s="745" t="s">
        <v>346</v>
      </c>
      <c r="C45" s="745"/>
      <c r="D45" s="745"/>
      <c r="E45" s="745"/>
      <c r="F45" s="745"/>
      <c r="G45" s="745"/>
      <c r="H45" s="745"/>
      <c r="I45" s="745"/>
      <c r="J45" s="745"/>
      <c r="K45" s="745"/>
      <c r="L45" s="745"/>
      <c r="M45" s="745"/>
      <c r="N45" s="745"/>
      <c r="O45" s="745"/>
      <c r="P45" s="745"/>
      <c r="Q45" s="745"/>
      <c r="R45" s="745"/>
      <c r="S45" s="745"/>
      <c r="T45" s="745"/>
      <c r="U45" s="745"/>
      <c r="V45" s="745"/>
      <c r="W45" s="745"/>
      <c r="X45" s="745"/>
      <c r="Y45" s="745"/>
      <c r="Z45" s="745"/>
      <c r="AA45" s="745"/>
      <c r="AB45" s="745"/>
      <c r="AC45" s="745"/>
      <c r="AD45" s="745"/>
      <c r="AE45" s="745"/>
      <c r="AF45" s="745"/>
      <c r="AG45" s="745"/>
      <c r="AH45" s="745"/>
      <c r="AI45" s="745"/>
      <c r="AJ45" s="745"/>
      <c r="AK45" s="745"/>
      <c r="AL45" s="745"/>
      <c r="AM45" s="745"/>
      <c r="AN45" s="745"/>
      <c r="AO45" s="745"/>
      <c r="AP45" s="745"/>
      <c r="AQ45" s="745"/>
      <c r="AR45" s="745"/>
      <c r="AS45" s="745"/>
      <c r="AT45" s="745"/>
      <c r="AU45" s="745"/>
      <c r="AV45" s="745"/>
      <c r="AW45" s="745"/>
      <c r="AX45" s="745"/>
      <c r="AY45" s="745"/>
      <c r="AZ45" s="745"/>
      <c r="BA45" s="745"/>
      <c r="BB45" s="745"/>
      <c r="BC45" s="745"/>
      <c r="BD45" s="745"/>
      <c r="BE45" s="745"/>
      <c r="BF45" s="745"/>
      <c r="BG45" s="745"/>
      <c r="BH45" s="745"/>
      <c r="BI45" s="745"/>
      <c r="BJ45" s="745"/>
      <c r="BK45" s="745"/>
      <c r="BL45" s="745"/>
      <c r="BM45" s="745"/>
      <c r="BN45" s="745"/>
      <c r="BO45" s="745"/>
      <c r="BP45" s="745"/>
      <c r="BQ45" s="745"/>
      <c r="BR45" s="745"/>
      <c r="BS45" s="745"/>
      <c r="BT45" s="745"/>
      <c r="BU45" s="745"/>
      <c r="BV45" s="745"/>
      <c r="BW45" s="745"/>
      <c r="BX45" s="745"/>
      <c r="BY45" s="745"/>
      <c r="BZ45" s="745"/>
      <c r="CA45" s="745"/>
      <c r="CB45" s="745"/>
      <c r="CC45" s="746"/>
      <c r="CD45" s="697"/>
      <c r="CE45" s="698"/>
      <c r="CF45" s="656" t="s">
        <v>347</v>
      </c>
      <c r="CG45" s="657"/>
      <c r="CH45" s="657"/>
      <c r="CI45" s="657"/>
      <c r="CJ45" s="657"/>
      <c r="CK45" s="657"/>
      <c r="CL45" s="657"/>
      <c r="CM45" s="657"/>
      <c r="CN45" s="657"/>
      <c r="CO45" s="657"/>
      <c r="CP45" s="657"/>
      <c r="CQ45" s="658"/>
      <c r="CR45" s="659">
        <v>1825409</v>
      </c>
      <c r="CS45" s="691"/>
      <c r="CT45" s="691"/>
      <c r="CU45" s="691"/>
      <c r="CV45" s="691"/>
      <c r="CW45" s="691"/>
      <c r="CX45" s="691"/>
      <c r="CY45" s="692"/>
      <c r="CZ45" s="664">
        <v>8</v>
      </c>
      <c r="DA45" s="689"/>
      <c r="DB45" s="689"/>
      <c r="DC45" s="693"/>
      <c r="DD45" s="668">
        <v>173268</v>
      </c>
      <c r="DE45" s="691"/>
      <c r="DF45" s="691"/>
      <c r="DG45" s="691"/>
      <c r="DH45" s="691"/>
      <c r="DI45" s="691"/>
      <c r="DJ45" s="691"/>
      <c r="DK45" s="692"/>
      <c r="DL45" s="742"/>
      <c r="DM45" s="743"/>
      <c r="DN45" s="743"/>
      <c r="DO45" s="743"/>
      <c r="DP45" s="743"/>
      <c r="DQ45" s="743"/>
      <c r="DR45" s="743"/>
      <c r="DS45" s="743"/>
      <c r="DT45" s="743"/>
      <c r="DU45" s="743"/>
      <c r="DV45" s="744"/>
      <c r="DW45" s="733"/>
      <c r="DX45" s="734"/>
      <c r="DY45" s="734"/>
      <c r="DZ45" s="734"/>
      <c r="EA45" s="734"/>
      <c r="EB45" s="734"/>
      <c r="EC45" s="735"/>
    </row>
    <row r="46" spans="2:133" ht="11.25" customHeight="1" x14ac:dyDescent="0.15">
      <c r="B46" s="213"/>
      <c r="CD46" s="697"/>
      <c r="CE46" s="698"/>
      <c r="CF46" s="656" t="s">
        <v>348</v>
      </c>
      <c r="CG46" s="657"/>
      <c r="CH46" s="657"/>
      <c r="CI46" s="657"/>
      <c r="CJ46" s="657"/>
      <c r="CK46" s="657"/>
      <c r="CL46" s="657"/>
      <c r="CM46" s="657"/>
      <c r="CN46" s="657"/>
      <c r="CO46" s="657"/>
      <c r="CP46" s="657"/>
      <c r="CQ46" s="658"/>
      <c r="CR46" s="659">
        <v>1668031</v>
      </c>
      <c r="CS46" s="660"/>
      <c r="CT46" s="660"/>
      <c r="CU46" s="660"/>
      <c r="CV46" s="660"/>
      <c r="CW46" s="660"/>
      <c r="CX46" s="660"/>
      <c r="CY46" s="661"/>
      <c r="CZ46" s="664">
        <v>7.3</v>
      </c>
      <c r="DA46" s="665"/>
      <c r="DB46" s="665"/>
      <c r="DC46" s="671"/>
      <c r="DD46" s="668">
        <v>203255</v>
      </c>
      <c r="DE46" s="660"/>
      <c r="DF46" s="660"/>
      <c r="DG46" s="660"/>
      <c r="DH46" s="660"/>
      <c r="DI46" s="660"/>
      <c r="DJ46" s="660"/>
      <c r="DK46" s="661"/>
      <c r="DL46" s="742"/>
      <c r="DM46" s="743"/>
      <c r="DN46" s="743"/>
      <c r="DO46" s="743"/>
      <c r="DP46" s="743"/>
      <c r="DQ46" s="743"/>
      <c r="DR46" s="743"/>
      <c r="DS46" s="743"/>
      <c r="DT46" s="743"/>
      <c r="DU46" s="743"/>
      <c r="DV46" s="744"/>
      <c r="DW46" s="733"/>
      <c r="DX46" s="734"/>
      <c r="DY46" s="734"/>
      <c r="DZ46" s="734"/>
      <c r="EA46" s="734"/>
      <c r="EB46" s="734"/>
      <c r="EC46" s="735"/>
    </row>
    <row r="47" spans="2:133" ht="11.25" customHeight="1" x14ac:dyDescent="0.15">
      <c r="B47" s="213"/>
      <c r="CD47" s="697"/>
      <c r="CE47" s="698"/>
      <c r="CF47" s="656" t="s">
        <v>349</v>
      </c>
      <c r="CG47" s="657"/>
      <c r="CH47" s="657"/>
      <c r="CI47" s="657"/>
      <c r="CJ47" s="657"/>
      <c r="CK47" s="657"/>
      <c r="CL47" s="657"/>
      <c r="CM47" s="657"/>
      <c r="CN47" s="657"/>
      <c r="CO47" s="657"/>
      <c r="CP47" s="657"/>
      <c r="CQ47" s="658"/>
      <c r="CR47" s="659">
        <v>64021</v>
      </c>
      <c r="CS47" s="691"/>
      <c r="CT47" s="691"/>
      <c r="CU47" s="691"/>
      <c r="CV47" s="691"/>
      <c r="CW47" s="691"/>
      <c r="CX47" s="691"/>
      <c r="CY47" s="692"/>
      <c r="CZ47" s="664">
        <v>0.3</v>
      </c>
      <c r="DA47" s="689"/>
      <c r="DB47" s="689"/>
      <c r="DC47" s="693"/>
      <c r="DD47" s="668">
        <v>40329</v>
      </c>
      <c r="DE47" s="691"/>
      <c r="DF47" s="691"/>
      <c r="DG47" s="691"/>
      <c r="DH47" s="691"/>
      <c r="DI47" s="691"/>
      <c r="DJ47" s="691"/>
      <c r="DK47" s="692"/>
      <c r="DL47" s="742"/>
      <c r="DM47" s="743"/>
      <c r="DN47" s="743"/>
      <c r="DO47" s="743"/>
      <c r="DP47" s="743"/>
      <c r="DQ47" s="743"/>
      <c r="DR47" s="743"/>
      <c r="DS47" s="743"/>
      <c r="DT47" s="743"/>
      <c r="DU47" s="743"/>
      <c r="DV47" s="744"/>
      <c r="DW47" s="733"/>
      <c r="DX47" s="734"/>
      <c r="DY47" s="734"/>
      <c r="DZ47" s="734"/>
      <c r="EA47" s="734"/>
      <c r="EB47" s="734"/>
      <c r="EC47" s="735"/>
    </row>
    <row r="48" spans="2:133" x14ac:dyDescent="0.15">
      <c r="B48" s="213"/>
      <c r="CD48" s="699"/>
      <c r="CE48" s="700"/>
      <c r="CF48" s="656" t="s">
        <v>350</v>
      </c>
      <c r="CG48" s="657"/>
      <c r="CH48" s="657"/>
      <c r="CI48" s="657"/>
      <c r="CJ48" s="657"/>
      <c r="CK48" s="657"/>
      <c r="CL48" s="657"/>
      <c r="CM48" s="657"/>
      <c r="CN48" s="657"/>
      <c r="CO48" s="657"/>
      <c r="CP48" s="657"/>
      <c r="CQ48" s="658"/>
      <c r="CR48" s="659" t="s">
        <v>122</v>
      </c>
      <c r="CS48" s="660"/>
      <c r="CT48" s="660"/>
      <c r="CU48" s="660"/>
      <c r="CV48" s="660"/>
      <c r="CW48" s="660"/>
      <c r="CX48" s="660"/>
      <c r="CY48" s="661"/>
      <c r="CZ48" s="664" t="s">
        <v>122</v>
      </c>
      <c r="DA48" s="665"/>
      <c r="DB48" s="665"/>
      <c r="DC48" s="671"/>
      <c r="DD48" s="668" t="s">
        <v>122</v>
      </c>
      <c r="DE48" s="660"/>
      <c r="DF48" s="660"/>
      <c r="DG48" s="660"/>
      <c r="DH48" s="660"/>
      <c r="DI48" s="660"/>
      <c r="DJ48" s="660"/>
      <c r="DK48" s="661"/>
      <c r="DL48" s="742"/>
      <c r="DM48" s="743"/>
      <c r="DN48" s="743"/>
      <c r="DO48" s="743"/>
      <c r="DP48" s="743"/>
      <c r="DQ48" s="743"/>
      <c r="DR48" s="743"/>
      <c r="DS48" s="743"/>
      <c r="DT48" s="743"/>
      <c r="DU48" s="743"/>
      <c r="DV48" s="744"/>
      <c r="DW48" s="733"/>
      <c r="DX48" s="734"/>
      <c r="DY48" s="734"/>
      <c r="DZ48" s="734"/>
      <c r="EA48" s="734"/>
      <c r="EB48" s="734"/>
      <c r="EC48" s="735"/>
    </row>
    <row r="49" spans="2:133" ht="11.25" customHeight="1" x14ac:dyDescent="0.15">
      <c r="B49" s="213"/>
      <c r="CD49" s="680" t="s">
        <v>351</v>
      </c>
      <c r="CE49" s="681"/>
      <c r="CF49" s="681"/>
      <c r="CG49" s="681"/>
      <c r="CH49" s="681"/>
      <c r="CI49" s="681"/>
      <c r="CJ49" s="681"/>
      <c r="CK49" s="681"/>
      <c r="CL49" s="681"/>
      <c r="CM49" s="681"/>
      <c r="CN49" s="681"/>
      <c r="CO49" s="681"/>
      <c r="CP49" s="681"/>
      <c r="CQ49" s="682"/>
      <c r="CR49" s="731">
        <v>22848673</v>
      </c>
      <c r="CS49" s="718"/>
      <c r="CT49" s="718"/>
      <c r="CU49" s="718"/>
      <c r="CV49" s="718"/>
      <c r="CW49" s="718"/>
      <c r="CX49" s="718"/>
      <c r="CY49" s="747"/>
      <c r="CZ49" s="739">
        <v>100</v>
      </c>
      <c r="DA49" s="748"/>
      <c r="DB49" s="748"/>
      <c r="DC49" s="749"/>
      <c r="DD49" s="750">
        <v>13081580</v>
      </c>
      <c r="DE49" s="718"/>
      <c r="DF49" s="718"/>
      <c r="DG49" s="718"/>
      <c r="DH49" s="718"/>
      <c r="DI49" s="718"/>
      <c r="DJ49" s="718"/>
      <c r="DK49" s="747"/>
      <c r="DL49" s="751"/>
      <c r="DM49" s="752"/>
      <c r="DN49" s="752"/>
      <c r="DO49" s="752"/>
      <c r="DP49" s="752"/>
      <c r="DQ49" s="752"/>
      <c r="DR49" s="752"/>
      <c r="DS49" s="752"/>
      <c r="DT49" s="752"/>
      <c r="DU49" s="752"/>
      <c r="DV49" s="753"/>
      <c r="DW49" s="754"/>
      <c r="DX49" s="755"/>
      <c r="DY49" s="755"/>
      <c r="DZ49" s="755"/>
      <c r="EA49" s="755"/>
      <c r="EB49" s="755"/>
      <c r="EC49" s="756"/>
    </row>
  </sheetData>
  <sheetProtection algorithmName="SHA-512" hashValue="Mn8GF+d6GnP3B4346uTKCQlv/9OnpiValBjZ4ASSU7rJyf/0mNfucQfKy6N+ANEZk5mSPnlvJG04cwQz9CvLYw==" saltValue="yVadLzrVEejvtQM+2ZnHZQ=="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AD29:AK29"/>
    <mergeCell ref="AL29:AO29"/>
    <mergeCell ref="AP29:BF29"/>
    <mergeCell ref="BG29:BN29"/>
    <mergeCell ref="BG28:BN28"/>
    <mergeCell ref="BO28:BR28"/>
    <mergeCell ref="Z32:AC32"/>
    <mergeCell ref="AD32:AK32"/>
    <mergeCell ref="AL32:AO32"/>
    <mergeCell ref="AD31:AK31"/>
    <mergeCell ref="AL31:AO31"/>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heetViews>
  <sheetFormatPr defaultColWidth="0" defaultRowHeight="13.5" zeroHeight="1" x14ac:dyDescent="0.15"/>
  <cols>
    <col min="1" max="130" width="2.75" style="219" customWidth="1"/>
    <col min="131" max="131" width="1.625" style="219" customWidth="1"/>
    <col min="132" max="16384" width="9" style="219" hidden="1"/>
  </cols>
  <sheetData>
    <row r="1" spans="1:131" ht="11.25" customHeight="1" thickBot="1" x14ac:dyDescent="0.2">
      <c r="A1" s="215"/>
      <c r="B1" s="215"/>
      <c r="C1" s="215"/>
      <c r="D1" s="215"/>
      <c r="E1" s="215"/>
      <c r="F1" s="215"/>
      <c r="G1" s="215"/>
      <c r="H1" s="215"/>
      <c r="I1" s="215"/>
      <c r="J1" s="215"/>
      <c r="K1" s="215"/>
      <c r="L1" s="215"/>
      <c r="M1" s="215"/>
      <c r="N1" s="216"/>
      <c r="O1" s="216"/>
      <c r="P1" s="216"/>
      <c r="Q1" s="216"/>
      <c r="R1" s="216"/>
      <c r="S1" s="216"/>
      <c r="T1" s="216"/>
      <c r="U1" s="216"/>
      <c r="V1" s="216"/>
      <c r="W1" s="216"/>
      <c r="X1" s="216"/>
      <c r="Y1" s="216"/>
      <c r="Z1" s="216"/>
      <c r="AA1" s="216"/>
      <c r="AB1" s="216"/>
      <c r="AC1" s="216"/>
      <c r="AD1" s="216"/>
      <c r="AE1" s="216"/>
      <c r="AF1" s="216"/>
      <c r="AG1" s="216"/>
      <c r="AH1" s="216"/>
      <c r="AI1" s="216"/>
      <c r="AJ1" s="216"/>
      <c r="AK1" s="216"/>
      <c r="AL1" s="216"/>
      <c r="AM1" s="216"/>
      <c r="AN1" s="216"/>
      <c r="AO1" s="216"/>
      <c r="AP1" s="216"/>
      <c r="AQ1" s="216"/>
      <c r="AR1" s="216"/>
      <c r="AS1" s="216"/>
      <c r="AT1" s="216"/>
      <c r="AU1" s="216"/>
      <c r="AV1" s="216"/>
      <c r="AW1" s="216"/>
      <c r="AX1" s="216"/>
      <c r="AY1" s="216"/>
      <c r="AZ1" s="216"/>
      <c r="BA1" s="216"/>
      <c r="BB1" s="216"/>
      <c r="BC1" s="216"/>
      <c r="BD1" s="216"/>
      <c r="BE1" s="216"/>
      <c r="BF1" s="216"/>
      <c r="BG1" s="216"/>
      <c r="BH1" s="216"/>
      <c r="BI1" s="216"/>
      <c r="BJ1" s="216"/>
      <c r="BK1" s="216"/>
      <c r="BL1" s="216"/>
      <c r="BM1" s="216"/>
      <c r="BN1" s="216"/>
      <c r="BO1" s="216"/>
      <c r="BP1" s="216"/>
      <c r="BQ1" s="216"/>
      <c r="BR1" s="216"/>
      <c r="BS1" s="216"/>
      <c r="BT1" s="216"/>
      <c r="BU1" s="216"/>
      <c r="BV1" s="216"/>
      <c r="BW1" s="216"/>
      <c r="BX1" s="216"/>
      <c r="BY1" s="216"/>
      <c r="BZ1" s="216"/>
      <c r="CA1" s="216"/>
      <c r="CB1" s="216"/>
      <c r="CC1" s="216"/>
      <c r="CD1" s="216"/>
      <c r="CE1" s="216"/>
      <c r="CF1" s="216"/>
      <c r="CG1" s="216"/>
      <c r="CH1" s="216"/>
      <c r="CI1" s="216"/>
      <c r="CJ1" s="216"/>
      <c r="CK1" s="216"/>
      <c r="CL1" s="216"/>
      <c r="CM1" s="216"/>
      <c r="CN1" s="216"/>
      <c r="CO1" s="216"/>
      <c r="CP1" s="216"/>
      <c r="CQ1" s="216"/>
      <c r="CR1" s="216"/>
      <c r="CS1" s="216"/>
      <c r="CT1" s="216"/>
      <c r="CU1" s="216"/>
      <c r="CV1" s="216"/>
      <c r="CW1" s="216"/>
      <c r="CX1" s="216"/>
      <c r="CY1" s="216"/>
      <c r="CZ1" s="216"/>
      <c r="DA1" s="216"/>
      <c r="DB1" s="216"/>
      <c r="DC1" s="216"/>
      <c r="DD1" s="216"/>
      <c r="DE1" s="216"/>
      <c r="DF1" s="216"/>
      <c r="DG1" s="216"/>
      <c r="DH1" s="216"/>
      <c r="DI1" s="216"/>
      <c r="DJ1" s="216"/>
      <c r="DK1" s="216"/>
      <c r="DL1" s="216"/>
      <c r="DM1" s="216"/>
      <c r="DN1" s="216"/>
      <c r="DO1" s="216"/>
      <c r="DP1" s="216"/>
      <c r="DQ1" s="217"/>
      <c r="DR1" s="217"/>
      <c r="DS1" s="217"/>
      <c r="DT1" s="217"/>
      <c r="DU1" s="217"/>
      <c r="DV1" s="217"/>
      <c r="DW1" s="217"/>
      <c r="DX1" s="217"/>
      <c r="DY1" s="217"/>
      <c r="DZ1" s="217"/>
      <c r="EA1" s="218"/>
    </row>
    <row r="2" spans="1:131" ht="26.25" customHeight="1" thickBot="1" x14ac:dyDescent="0.2">
      <c r="A2" s="757" t="s">
        <v>352</v>
      </c>
      <c r="B2" s="757"/>
      <c r="C2" s="757"/>
      <c r="D2" s="757"/>
      <c r="E2" s="757"/>
      <c r="F2" s="757"/>
      <c r="G2" s="757"/>
      <c r="H2" s="757"/>
      <c r="I2" s="757"/>
      <c r="J2" s="757"/>
      <c r="K2" s="757"/>
      <c r="L2" s="757"/>
      <c r="M2" s="757"/>
      <c r="N2" s="757"/>
      <c r="O2" s="757"/>
      <c r="P2" s="757"/>
      <c r="Q2" s="757"/>
      <c r="R2" s="757"/>
      <c r="S2" s="757"/>
      <c r="T2" s="757"/>
      <c r="U2" s="757"/>
      <c r="V2" s="757"/>
      <c r="W2" s="757"/>
      <c r="X2" s="757"/>
      <c r="Y2" s="757"/>
      <c r="Z2" s="757"/>
      <c r="AA2" s="757"/>
      <c r="AB2" s="757"/>
      <c r="AC2" s="757"/>
      <c r="AD2" s="757"/>
      <c r="AE2" s="757"/>
      <c r="AF2" s="757"/>
      <c r="AG2" s="757"/>
      <c r="AH2" s="757"/>
      <c r="AI2" s="757"/>
      <c r="AJ2" s="757"/>
      <c r="AK2" s="757"/>
      <c r="AL2" s="757"/>
      <c r="AM2" s="757"/>
      <c r="AN2" s="757"/>
      <c r="AO2" s="757"/>
      <c r="AP2" s="757"/>
      <c r="AQ2" s="757"/>
      <c r="AR2" s="757"/>
      <c r="AS2" s="757"/>
      <c r="AT2" s="757"/>
      <c r="AU2" s="757"/>
      <c r="AV2" s="757"/>
      <c r="AW2" s="757"/>
      <c r="AX2" s="757"/>
      <c r="AY2" s="757"/>
      <c r="AZ2" s="757"/>
      <c r="BA2" s="757"/>
      <c r="BB2" s="757"/>
      <c r="BC2" s="757"/>
      <c r="BD2" s="757"/>
      <c r="BE2" s="757"/>
      <c r="BF2" s="757"/>
      <c r="BG2" s="757"/>
      <c r="BH2" s="757"/>
      <c r="BI2" s="757"/>
      <c r="BJ2" s="216"/>
      <c r="BK2" s="216"/>
      <c r="BL2" s="216"/>
      <c r="BM2" s="216"/>
      <c r="BN2" s="216"/>
      <c r="BO2" s="216"/>
      <c r="BP2" s="216"/>
      <c r="BQ2" s="216"/>
      <c r="BR2" s="216"/>
      <c r="BS2" s="216"/>
      <c r="BT2" s="216"/>
      <c r="BU2" s="216"/>
      <c r="BV2" s="216"/>
      <c r="BW2" s="216"/>
      <c r="BX2" s="216"/>
      <c r="BY2" s="216"/>
      <c r="BZ2" s="216"/>
      <c r="CA2" s="216"/>
      <c r="CB2" s="216"/>
      <c r="CC2" s="216"/>
      <c r="CD2" s="216"/>
      <c r="CE2" s="216"/>
      <c r="CF2" s="216"/>
      <c r="CG2" s="216"/>
      <c r="CH2" s="216"/>
      <c r="CI2" s="216"/>
      <c r="CJ2" s="216"/>
      <c r="CK2" s="216"/>
      <c r="CL2" s="216"/>
      <c r="CM2" s="216"/>
      <c r="CN2" s="216"/>
      <c r="CO2" s="216"/>
      <c r="CP2" s="216"/>
      <c r="CQ2" s="216"/>
      <c r="CR2" s="216"/>
      <c r="CS2" s="216"/>
      <c r="CT2" s="216"/>
      <c r="CU2" s="216"/>
      <c r="CV2" s="216"/>
      <c r="CW2" s="216"/>
      <c r="CX2" s="216"/>
      <c r="CY2" s="216"/>
      <c r="CZ2" s="216"/>
      <c r="DA2" s="216"/>
      <c r="DB2" s="216"/>
      <c r="DC2" s="216"/>
      <c r="DD2" s="216"/>
      <c r="DE2" s="216"/>
      <c r="DF2" s="216"/>
      <c r="DG2" s="216"/>
      <c r="DH2" s="216"/>
      <c r="DI2" s="216"/>
      <c r="DJ2" s="758" t="s">
        <v>353</v>
      </c>
      <c r="DK2" s="759"/>
      <c r="DL2" s="759"/>
      <c r="DM2" s="759"/>
      <c r="DN2" s="759"/>
      <c r="DO2" s="760"/>
      <c r="DP2" s="216"/>
      <c r="DQ2" s="758" t="s">
        <v>354</v>
      </c>
      <c r="DR2" s="759"/>
      <c r="DS2" s="759"/>
      <c r="DT2" s="759"/>
      <c r="DU2" s="759"/>
      <c r="DV2" s="759"/>
      <c r="DW2" s="759"/>
      <c r="DX2" s="759"/>
      <c r="DY2" s="759"/>
      <c r="DZ2" s="760"/>
      <c r="EA2" s="218"/>
    </row>
    <row r="3" spans="1:131" ht="11.25" customHeight="1" x14ac:dyDescent="0.15">
      <c r="A3" s="216"/>
      <c r="B3" s="216"/>
      <c r="C3" s="216"/>
      <c r="D3" s="216"/>
      <c r="E3" s="216"/>
      <c r="F3" s="216"/>
      <c r="G3" s="216"/>
      <c r="H3" s="216"/>
      <c r="I3" s="216"/>
      <c r="J3" s="216"/>
      <c r="K3" s="216"/>
      <c r="L3" s="216"/>
      <c r="M3" s="216"/>
      <c r="N3" s="216"/>
      <c r="O3" s="216"/>
      <c r="P3" s="216"/>
      <c r="Q3" s="216"/>
      <c r="R3" s="216"/>
      <c r="S3" s="216"/>
      <c r="T3" s="216"/>
      <c r="U3" s="216"/>
      <c r="V3" s="216"/>
      <c r="W3" s="216"/>
      <c r="X3" s="216"/>
      <c r="Y3" s="216"/>
      <c r="Z3" s="216"/>
      <c r="AA3" s="216"/>
      <c r="AB3" s="216"/>
      <c r="AC3" s="216"/>
      <c r="AD3" s="216"/>
      <c r="AE3" s="216"/>
      <c r="AF3" s="216"/>
      <c r="AG3" s="216"/>
      <c r="AH3" s="216"/>
      <c r="AI3" s="216"/>
      <c r="AJ3" s="216"/>
      <c r="AK3" s="216"/>
      <c r="AL3" s="216"/>
      <c r="AM3" s="216"/>
      <c r="AN3" s="216"/>
      <c r="AO3" s="216"/>
      <c r="AP3" s="216"/>
      <c r="AQ3" s="216"/>
      <c r="AR3" s="216"/>
      <c r="AS3" s="216"/>
      <c r="AT3" s="216"/>
      <c r="AU3" s="216"/>
      <c r="AV3" s="216"/>
      <c r="AW3" s="216"/>
      <c r="AX3" s="216"/>
      <c r="AY3" s="216"/>
      <c r="AZ3" s="216"/>
      <c r="BA3" s="216"/>
      <c r="BB3" s="216"/>
      <c r="BC3" s="216"/>
      <c r="BD3" s="216"/>
      <c r="BE3" s="216"/>
      <c r="BF3" s="216"/>
      <c r="BG3" s="216"/>
      <c r="BH3" s="216"/>
      <c r="BI3" s="216"/>
      <c r="BJ3" s="216"/>
      <c r="BK3" s="216"/>
      <c r="BL3" s="216"/>
      <c r="BM3" s="216"/>
      <c r="BN3" s="216"/>
      <c r="BO3" s="216"/>
      <c r="BP3" s="216"/>
      <c r="BQ3" s="216"/>
      <c r="BR3" s="216"/>
      <c r="BS3" s="216"/>
      <c r="BT3" s="216"/>
      <c r="BU3" s="216"/>
      <c r="BV3" s="216"/>
      <c r="BW3" s="216"/>
      <c r="BX3" s="216"/>
      <c r="BY3" s="216"/>
      <c r="BZ3" s="216"/>
      <c r="CA3" s="216"/>
      <c r="CB3" s="216"/>
      <c r="CC3" s="216"/>
      <c r="CD3" s="216"/>
      <c r="CE3" s="216"/>
      <c r="CF3" s="216"/>
      <c r="CG3" s="216"/>
      <c r="CH3" s="216"/>
      <c r="CI3" s="216"/>
      <c r="CJ3" s="216"/>
      <c r="CK3" s="216"/>
      <c r="CL3" s="216"/>
      <c r="CM3" s="216"/>
      <c r="CN3" s="216"/>
      <c r="CO3" s="216"/>
      <c r="CP3" s="216"/>
      <c r="CQ3" s="216"/>
      <c r="CR3" s="216"/>
      <c r="CS3" s="216"/>
      <c r="CT3" s="216"/>
      <c r="CU3" s="216"/>
      <c r="CV3" s="216"/>
      <c r="CW3" s="216"/>
      <c r="CX3" s="216"/>
      <c r="CY3" s="216"/>
      <c r="CZ3" s="216"/>
      <c r="DA3" s="216"/>
      <c r="DB3" s="216"/>
      <c r="DC3" s="216"/>
      <c r="DD3" s="216"/>
      <c r="DE3" s="216"/>
      <c r="DF3" s="216"/>
      <c r="DG3" s="216"/>
      <c r="DH3" s="216"/>
      <c r="DI3" s="216"/>
      <c r="DJ3" s="216"/>
      <c r="DK3" s="216"/>
      <c r="DL3" s="216"/>
      <c r="DM3" s="216"/>
      <c r="DN3" s="216"/>
      <c r="DO3" s="216"/>
      <c r="DP3" s="216"/>
      <c r="DQ3" s="216"/>
      <c r="DR3" s="216"/>
      <c r="DS3" s="216"/>
      <c r="DT3" s="216"/>
      <c r="DU3" s="216"/>
      <c r="DV3" s="216"/>
      <c r="DW3" s="216"/>
      <c r="DX3" s="216"/>
      <c r="DY3" s="216"/>
      <c r="DZ3" s="216"/>
      <c r="EA3" s="218"/>
    </row>
    <row r="4" spans="1:131" s="223" customFormat="1" ht="26.25" customHeight="1" thickBot="1" x14ac:dyDescent="0.2">
      <c r="A4" s="761" t="s">
        <v>355</v>
      </c>
      <c r="B4" s="761"/>
      <c r="C4" s="761"/>
      <c r="D4" s="761"/>
      <c r="E4" s="761"/>
      <c r="F4" s="761"/>
      <c r="G4" s="761"/>
      <c r="H4" s="761"/>
      <c r="I4" s="761"/>
      <c r="J4" s="761"/>
      <c r="K4" s="761"/>
      <c r="L4" s="761"/>
      <c r="M4" s="761"/>
      <c r="N4" s="761"/>
      <c r="O4" s="761"/>
      <c r="P4" s="761"/>
      <c r="Q4" s="761"/>
      <c r="R4" s="761"/>
      <c r="S4" s="761"/>
      <c r="T4" s="761"/>
      <c r="U4" s="761"/>
      <c r="V4" s="761"/>
      <c r="W4" s="761"/>
      <c r="X4" s="761"/>
      <c r="Y4" s="761"/>
      <c r="Z4" s="761"/>
      <c r="AA4" s="761"/>
      <c r="AB4" s="761"/>
      <c r="AC4" s="761"/>
      <c r="AD4" s="761"/>
      <c r="AE4" s="761"/>
      <c r="AF4" s="761"/>
      <c r="AG4" s="761"/>
      <c r="AH4" s="761"/>
      <c r="AI4" s="761"/>
      <c r="AJ4" s="761"/>
      <c r="AK4" s="761"/>
      <c r="AL4" s="761"/>
      <c r="AM4" s="761"/>
      <c r="AN4" s="761"/>
      <c r="AO4" s="761"/>
      <c r="AP4" s="761"/>
      <c r="AQ4" s="761"/>
      <c r="AR4" s="761"/>
      <c r="AS4" s="761"/>
      <c r="AT4" s="761"/>
      <c r="AU4" s="761"/>
      <c r="AV4" s="761"/>
      <c r="AW4" s="761"/>
      <c r="AX4" s="761"/>
      <c r="AY4" s="761"/>
      <c r="AZ4" s="220"/>
      <c r="BA4" s="220"/>
      <c r="BB4" s="220"/>
      <c r="BC4" s="220"/>
      <c r="BD4" s="220"/>
      <c r="BE4" s="221"/>
      <c r="BF4" s="221"/>
      <c r="BG4" s="221"/>
      <c r="BH4" s="221"/>
      <c r="BI4" s="221"/>
      <c r="BJ4" s="221"/>
      <c r="BK4" s="221"/>
      <c r="BL4" s="221"/>
      <c r="BM4" s="221"/>
      <c r="BN4" s="221"/>
      <c r="BO4" s="221"/>
      <c r="BP4" s="221"/>
      <c r="BQ4" s="762" t="s">
        <v>356</v>
      </c>
      <c r="BR4" s="762"/>
      <c r="BS4" s="762"/>
      <c r="BT4" s="762"/>
      <c r="BU4" s="762"/>
      <c r="BV4" s="762"/>
      <c r="BW4" s="762"/>
      <c r="BX4" s="762"/>
      <c r="BY4" s="762"/>
      <c r="BZ4" s="762"/>
      <c r="CA4" s="762"/>
      <c r="CB4" s="762"/>
      <c r="CC4" s="762"/>
      <c r="CD4" s="762"/>
      <c r="CE4" s="762"/>
      <c r="CF4" s="762"/>
      <c r="CG4" s="762"/>
      <c r="CH4" s="762"/>
      <c r="CI4" s="762"/>
      <c r="CJ4" s="762"/>
      <c r="CK4" s="762"/>
      <c r="CL4" s="762"/>
      <c r="CM4" s="762"/>
      <c r="CN4" s="762"/>
      <c r="CO4" s="762"/>
      <c r="CP4" s="762"/>
      <c r="CQ4" s="762"/>
      <c r="CR4" s="762"/>
      <c r="CS4" s="762"/>
      <c r="CT4" s="762"/>
      <c r="CU4" s="762"/>
      <c r="CV4" s="762"/>
      <c r="CW4" s="762"/>
      <c r="CX4" s="762"/>
      <c r="CY4" s="762"/>
      <c r="CZ4" s="762"/>
      <c r="DA4" s="762"/>
      <c r="DB4" s="762"/>
      <c r="DC4" s="762"/>
      <c r="DD4" s="762"/>
      <c r="DE4" s="762"/>
      <c r="DF4" s="762"/>
      <c r="DG4" s="762"/>
      <c r="DH4" s="762"/>
      <c r="DI4" s="762"/>
      <c r="DJ4" s="762"/>
      <c r="DK4" s="762"/>
      <c r="DL4" s="762"/>
      <c r="DM4" s="762"/>
      <c r="DN4" s="762"/>
      <c r="DO4" s="762"/>
      <c r="DP4" s="762"/>
      <c r="DQ4" s="762"/>
      <c r="DR4" s="762"/>
      <c r="DS4" s="762"/>
      <c r="DT4" s="762"/>
      <c r="DU4" s="762"/>
      <c r="DV4" s="762"/>
      <c r="DW4" s="762"/>
      <c r="DX4" s="762"/>
      <c r="DY4" s="762"/>
      <c r="DZ4" s="762"/>
      <c r="EA4" s="222"/>
    </row>
    <row r="5" spans="1:131" s="223" customFormat="1" ht="26.25" customHeight="1" x14ac:dyDescent="0.15">
      <c r="A5" s="763" t="s">
        <v>357</v>
      </c>
      <c r="B5" s="764"/>
      <c r="C5" s="764"/>
      <c r="D5" s="764"/>
      <c r="E5" s="764"/>
      <c r="F5" s="764"/>
      <c r="G5" s="764"/>
      <c r="H5" s="764"/>
      <c r="I5" s="764"/>
      <c r="J5" s="764"/>
      <c r="K5" s="764"/>
      <c r="L5" s="764"/>
      <c r="M5" s="764"/>
      <c r="N5" s="764"/>
      <c r="O5" s="764"/>
      <c r="P5" s="765"/>
      <c r="Q5" s="769" t="s">
        <v>358</v>
      </c>
      <c r="R5" s="770"/>
      <c r="S5" s="770"/>
      <c r="T5" s="770"/>
      <c r="U5" s="771"/>
      <c r="V5" s="769" t="s">
        <v>359</v>
      </c>
      <c r="W5" s="770"/>
      <c r="X5" s="770"/>
      <c r="Y5" s="770"/>
      <c r="Z5" s="771"/>
      <c r="AA5" s="769" t="s">
        <v>360</v>
      </c>
      <c r="AB5" s="770"/>
      <c r="AC5" s="770"/>
      <c r="AD5" s="770"/>
      <c r="AE5" s="770"/>
      <c r="AF5" s="775" t="s">
        <v>361</v>
      </c>
      <c r="AG5" s="770"/>
      <c r="AH5" s="770"/>
      <c r="AI5" s="770"/>
      <c r="AJ5" s="776"/>
      <c r="AK5" s="770" t="s">
        <v>362</v>
      </c>
      <c r="AL5" s="770"/>
      <c r="AM5" s="770"/>
      <c r="AN5" s="770"/>
      <c r="AO5" s="771"/>
      <c r="AP5" s="769" t="s">
        <v>363</v>
      </c>
      <c r="AQ5" s="770"/>
      <c r="AR5" s="770"/>
      <c r="AS5" s="770"/>
      <c r="AT5" s="771"/>
      <c r="AU5" s="769" t="s">
        <v>364</v>
      </c>
      <c r="AV5" s="770"/>
      <c r="AW5" s="770"/>
      <c r="AX5" s="770"/>
      <c r="AY5" s="776"/>
      <c r="AZ5" s="220"/>
      <c r="BA5" s="220"/>
      <c r="BB5" s="220"/>
      <c r="BC5" s="220"/>
      <c r="BD5" s="220"/>
      <c r="BE5" s="221"/>
      <c r="BF5" s="221"/>
      <c r="BG5" s="221"/>
      <c r="BH5" s="221"/>
      <c r="BI5" s="221"/>
      <c r="BJ5" s="221"/>
      <c r="BK5" s="221"/>
      <c r="BL5" s="221"/>
      <c r="BM5" s="221"/>
      <c r="BN5" s="221"/>
      <c r="BO5" s="221"/>
      <c r="BP5" s="221"/>
      <c r="BQ5" s="763" t="s">
        <v>365</v>
      </c>
      <c r="BR5" s="764"/>
      <c r="BS5" s="764"/>
      <c r="BT5" s="764"/>
      <c r="BU5" s="764"/>
      <c r="BV5" s="764"/>
      <c r="BW5" s="764"/>
      <c r="BX5" s="764"/>
      <c r="BY5" s="764"/>
      <c r="BZ5" s="764"/>
      <c r="CA5" s="764"/>
      <c r="CB5" s="764"/>
      <c r="CC5" s="764"/>
      <c r="CD5" s="764"/>
      <c r="CE5" s="764"/>
      <c r="CF5" s="764"/>
      <c r="CG5" s="765"/>
      <c r="CH5" s="769" t="s">
        <v>366</v>
      </c>
      <c r="CI5" s="770"/>
      <c r="CJ5" s="770"/>
      <c r="CK5" s="770"/>
      <c r="CL5" s="771"/>
      <c r="CM5" s="769" t="s">
        <v>367</v>
      </c>
      <c r="CN5" s="770"/>
      <c r="CO5" s="770"/>
      <c r="CP5" s="770"/>
      <c r="CQ5" s="771"/>
      <c r="CR5" s="769" t="s">
        <v>368</v>
      </c>
      <c r="CS5" s="770"/>
      <c r="CT5" s="770"/>
      <c r="CU5" s="770"/>
      <c r="CV5" s="771"/>
      <c r="CW5" s="769" t="s">
        <v>369</v>
      </c>
      <c r="CX5" s="770"/>
      <c r="CY5" s="770"/>
      <c r="CZ5" s="770"/>
      <c r="DA5" s="771"/>
      <c r="DB5" s="769" t="s">
        <v>370</v>
      </c>
      <c r="DC5" s="770"/>
      <c r="DD5" s="770"/>
      <c r="DE5" s="770"/>
      <c r="DF5" s="771"/>
      <c r="DG5" s="799" t="s">
        <v>371</v>
      </c>
      <c r="DH5" s="800"/>
      <c r="DI5" s="800"/>
      <c r="DJ5" s="800"/>
      <c r="DK5" s="801"/>
      <c r="DL5" s="799" t="s">
        <v>372</v>
      </c>
      <c r="DM5" s="800"/>
      <c r="DN5" s="800"/>
      <c r="DO5" s="800"/>
      <c r="DP5" s="801"/>
      <c r="DQ5" s="769" t="s">
        <v>373</v>
      </c>
      <c r="DR5" s="770"/>
      <c r="DS5" s="770"/>
      <c r="DT5" s="770"/>
      <c r="DU5" s="771"/>
      <c r="DV5" s="769" t="s">
        <v>364</v>
      </c>
      <c r="DW5" s="770"/>
      <c r="DX5" s="770"/>
      <c r="DY5" s="770"/>
      <c r="DZ5" s="776"/>
      <c r="EA5" s="222"/>
    </row>
    <row r="6" spans="1:131" s="223" customFormat="1" ht="26.25" customHeight="1" thickBot="1" x14ac:dyDescent="0.2">
      <c r="A6" s="766"/>
      <c r="B6" s="767"/>
      <c r="C6" s="767"/>
      <c r="D6" s="767"/>
      <c r="E6" s="767"/>
      <c r="F6" s="767"/>
      <c r="G6" s="767"/>
      <c r="H6" s="767"/>
      <c r="I6" s="767"/>
      <c r="J6" s="767"/>
      <c r="K6" s="767"/>
      <c r="L6" s="767"/>
      <c r="M6" s="767"/>
      <c r="N6" s="767"/>
      <c r="O6" s="767"/>
      <c r="P6" s="768"/>
      <c r="Q6" s="772"/>
      <c r="R6" s="773"/>
      <c r="S6" s="773"/>
      <c r="T6" s="773"/>
      <c r="U6" s="774"/>
      <c r="V6" s="772"/>
      <c r="W6" s="773"/>
      <c r="X6" s="773"/>
      <c r="Y6" s="773"/>
      <c r="Z6" s="774"/>
      <c r="AA6" s="772"/>
      <c r="AB6" s="773"/>
      <c r="AC6" s="773"/>
      <c r="AD6" s="773"/>
      <c r="AE6" s="773"/>
      <c r="AF6" s="777"/>
      <c r="AG6" s="773"/>
      <c r="AH6" s="773"/>
      <c r="AI6" s="773"/>
      <c r="AJ6" s="778"/>
      <c r="AK6" s="773"/>
      <c r="AL6" s="773"/>
      <c r="AM6" s="773"/>
      <c r="AN6" s="773"/>
      <c r="AO6" s="774"/>
      <c r="AP6" s="772"/>
      <c r="AQ6" s="773"/>
      <c r="AR6" s="773"/>
      <c r="AS6" s="773"/>
      <c r="AT6" s="774"/>
      <c r="AU6" s="772"/>
      <c r="AV6" s="773"/>
      <c r="AW6" s="773"/>
      <c r="AX6" s="773"/>
      <c r="AY6" s="778"/>
      <c r="AZ6" s="220"/>
      <c r="BA6" s="220"/>
      <c r="BB6" s="220"/>
      <c r="BC6" s="220"/>
      <c r="BD6" s="220"/>
      <c r="BE6" s="221"/>
      <c r="BF6" s="221"/>
      <c r="BG6" s="221"/>
      <c r="BH6" s="221"/>
      <c r="BI6" s="221"/>
      <c r="BJ6" s="221"/>
      <c r="BK6" s="221"/>
      <c r="BL6" s="221"/>
      <c r="BM6" s="221"/>
      <c r="BN6" s="221"/>
      <c r="BO6" s="221"/>
      <c r="BP6" s="221"/>
      <c r="BQ6" s="766"/>
      <c r="BR6" s="767"/>
      <c r="BS6" s="767"/>
      <c r="BT6" s="767"/>
      <c r="BU6" s="767"/>
      <c r="BV6" s="767"/>
      <c r="BW6" s="767"/>
      <c r="BX6" s="767"/>
      <c r="BY6" s="767"/>
      <c r="BZ6" s="767"/>
      <c r="CA6" s="767"/>
      <c r="CB6" s="767"/>
      <c r="CC6" s="767"/>
      <c r="CD6" s="767"/>
      <c r="CE6" s="767"/>
      <c r="CF6" s="767"/>
      <c r="CG6" s="768"/>
      <c r="CH6" s="772"/>
      <c r="CI6" s="773"/>
      <c r="CJ6" s="773"/>
      <c r="CK6" s="773"/>
      <c r="CL6" s="774"/>
      <c r="CM6" s="772"/>
      <c r="CN6" s="773"/>
      <c r="CO6" s="773"/>
      <c r="CP6" s="773"/>
      <c r="CQ6" s="774"/>
      <c r="CR6" s="772"/>
      <c r="CS6" s="773"/>
      <c r="CT6" s="773"/>
      <c r="CU6" s="773"/>
      <c r="CV6" s="774"/>
      <c r="CW6" s="772"/>
      <c r="CX6" s="773"/>
      <c r="CY6" s="773"/>
      <c r="CZ6" s="773"/>
      <c r="DA6" s="774"/>
      <c r="DB6" s="772"/>
      <c r="DC6" s="773"/>
      <c r="DD6" s="773"/>
      <c r="DE6" s="773"/>
      <c r="DF6" s="774"/>
      <c r="DG6" s="802"/>
      <c r="DH6" s="803"/>
      <c r="DI6" s="803"/>
      <c r="DJ6" s="803"/>
      <c r="DK6" s="804"/>
      <c r="DL6" s="802"/>
      <c r="DM6" s="803"/>
      <c r="DN6" s="803"/>
      <c r="DO6" s="803"/>
      <c r="DP6" s="804"/>
      <c r="DQ6" s="772"/>
      <c r="DR6" s="773"/>
      <c r="DS6" s="773"/>
      <c r="DT6" s="773"/>
      <c r="DU6" s="774"/>
      <c r="DV6" s="772"/>
      <c r="DW6" s="773"/>
      <c r="DX6" s="773"/>
      <c r="DY6" s="773"/>
      <c r="DZ6" s="778"/>
      <c r="EA6" s="222"/>
    </row>
    <row r="7" spans="1:131" s="223" customFormat="1" ht="26.25" customHeight="1" thickTop="1" x14ac:dyDescent="0.15">
      <c r="A7" s="224">
        <v>1</v>
      </c>
      <c r="B7" s="785" t="s">
        <v>374</v>
      </c>
      <c r="C7" s="786"/>
      <c r="D7" s="786"/>
      <c r="E7" s="786"/>
      <c r="F7" s="786"/>
      <c r="G7" s="786"/>
      <c r="H7" s="786"/>
      <c r="I7" s="786"/>
      <c r="J7" s="786"/>
      <c r="K7" s="786"/>
      <c r="L7" s="786"/>
      <c r="M7" s="786"/>
      <c r="N7" s="786"/>
      <c r="O7" s="786"/>
      <c r="P7" s="787"/>
      <c r="Q7" s="788">
        <v>23843</v>
      </c>
      <c r="R7" s="789"/>
      <c r="S7" s="789"/>
      <c r="T7" s="789"/>
      <c r="U7" s="789"/>
      <c r="V7" s="789">
        <v>22800</v>
      </c>
      <c r="W7" s="789"/>
      <c r="X7" s="789"/>
      <c r="Y7" s="789"/>
      <c r="Z7" s="789"/>
      <c r="AA7" s="789">
        <v>1044</v>
      </c>
      <c r="AB7" s="789"/>
      <c r="AC7" s="789"/>
      <c r="AD7" s="789"/>
      <c r="AE7" s="790"/>
      <c r="AF7" s="791">
        <v>724</v>
      </c>
      <c r="AG7" s="792"/>
      <c r="AH7" s="792"/>
      <c r="AI7" s="792"/>
      <c r="AJ7" s="793"/>
      <c r="AK7" s="794">
        <v>1302</v>
      </c>
      <c r="AL7" s="795"/>
      <c r="AM7" s="795"/>
      <c r="AN7" s="795"/>
      <c r="AO7" s="795"/>
      <c r="AP7" s="795">
        <v>21422</v>
      </c>
      <c r="AQ7" s="795"/>
      <c r="AR7" s="795"/>
      <c r="AS7" s="795"/>
      <c r="AT7" s="795"/>
      <c r="AU7" s="796"/>
      <c r="AV7" s="796"/>
      <c r="AW7" s="796"/>
      <c r="AX7" s="796"/>
      <c r="AY7" s="797"/>
      <c r="AZ7" s="220"/>
      <c r="BA7" s="220"/>
      <c r="BB7" s="220"/>
      <c r="BC7" s="220"/>
      <c r="BD7" s="220"/>
      <c r="BE7" s="221"/>
      <c r="BF7" s="221"/>
      <c r="BG7" s="221"/>
      <c r="BH7" s="221"/>
      <c r="BI7" s="221"/>
      <c r="BJ7" s="221"/>
      <c r="BK7" s="221"/>
      <c r="BL7" s="221"/>
      <c r="BM7" s="221"/>
      <c r="BN7" s="221"/>
      <c r="BO7" s="221"/>
      <c r="BP7" s="221"/>
      <c r="BQ7" s="224">
        <v>1</v>
      </c>
      <c r="BR7" s="225"/>
      <c r="BS7" s="782" t="s">
        <v>560</v>
      </c>
      <c r="BT7" s="783"/>
      <c r="BU7" s="783"/>
      <c r="BV7" s="783"/>
      <c r="BW7" s="783"/>
      <c r="BX7" s="783"/>
      <c r="BY7" s="783"/>
      <c r="BZ7" s="783"/>
      <c r="CA7" s="783"/>
      <c r="CB7" s="783"/>
      <c r="CC7" s="783"/>
      <c r="CD7" s="783"/>
      <c r="CE7" s="783"/>
      <c r="CF7" s="783"/>
      <c r="CG7" s="798"/>
      <c r="CH7" s="779">
        <v>-7</v>
      </c>
      <c r="CI7" s="780"/>
      <c r="CJ7" s="780"/>
      <c r="CK7" s="780"/>
      <c r="CL7" s="781"/>
      <c r="CM7" s="779">
        <v>110</v>
      </c>
      <c r="CN7" s="780"/>
      <c r="CO7" s="780"/>
      <c r="CP7" s="780"/>
      <c r="CQ7" s="781"/>
      <c r="CR7" s="779">
        <v>36</v>
      </c>
      <c r="CS7" s="780"/>
      <c r="CT7" s="780"/>
      <c r="CU7" s="780"/>
      <c r="CV7" s="781"/>
      <c r="CW7" s="779" t="s">
        <v>553</v>
      </c>
      <c r="CX7" s="780"/>
      <c r="CY7" s="780"/>
      <c r="CZ7" s="780"/>
      <c r="DA7" s="781"/>
      <c r="DB7" s="779" t="s">
        <v>553</v>
      </c>
      <c r="DC7" s="780"/>
      <c r="DD7" s="780"/>
      <c r="DE7" s="780"/>
      <c r="DF7" s="781"/>
      <c r="DG7" s="779" t="s">
        <v>553</v>
      </c>
      <c r="DH7" s="780"/>
      <c r="DI7" s="780"/>
      <c r="DJ7" s="780"/>
      <c r="DK7" s="781"/>
      <c r="DL7" s="779" t="s">
        <v>553</v>
      </c>
      <c r="DM7" s="780"/>
      <c r="DN7" s="780"/>
      <c r="DO7" s="780"/>
      <c r="DP7" s="781"/>
      <c r="DQ7" s="779" t="s">
        <v>553</v>
      </c>
      <c r="DR7" s="780"/>
      <c r="DS7" s="780"/>
      <c r="DT7" s="780"/>
      <c r="DU7" s="781"/>
      <c r="DV7" s="782"/>
      <c r="DW7" s="783"/>
      <c r="DX7" s="783"/>
      <c r="DY7" s="783"/>
      <c r="DZ7" s="784"/>
      <c r="EA7" s="222"/>
    </row>
    <row r="8" spans="1:131" s="223" customFormat="1" ht="26.25" customHeight="1" x14ac:dyDescent="0.15">
      <c r="A8" s="226">
        <v>2</v>
      </c>
      <c r="B8" s="816" t="s">
        <v>375</v>
      </c>
      <c r="C8" s="817"/>
      <c r="D8" s="817"/>
      <c r="E8" s="817"/>
      <c r="F8" s="817"/>
      <c r="G8" s="817"/>
      <c r="H8" s="817"/>
      <c r="I8" s="817"/>
      <c r="J8" s="817"/>
      <c r="K8" s="817"/>
      <c r="L8" s="817"/>
      <c r="M8" s="817"/>
      <c r="N8" s="817"/>
      <c r="O8" s="817"/>
      <c r="P8" s="818"/>
      <c r="Q8" s="819">
        <v>57</v>
      </c>
      <c r="R8" s="820"/>
      <c r="S8" s="820"/>
      <c r="T8" s="820"/>
      <c r="U8" s="820"/>
      <c r="V8" s="820">
        <v>57</v>
      </c>
      <c r="W8" s="820"/>
      <c r="X8" s="820"/>
      <c r="Y8" s="820"/>
      <c r="Z8" s="820"/>
      <c r="AA8" s="820">
        <v>0</v>
      </c>
      <c r="AB8" s="820"/>
      <c r="AC8" s="820"/>
      <c r="AD8" s="820"/>
      <c r="AE8" s="821"/>
      <c r="AF8" s="822" t="s">
        <v>122</v>
      </c>
      <c r="AG8" s="823"/>
      <c r="AH8" s="823"/>
      <c r="AI8" s="823"/>
      <c r="AJ8" s="824"/>
      <c r="AK8" s="805">
        <v>19</v>
      </c>
      <c r="AL8" s="806"/>
      <c r="AM8" s="806"/>
      <c r="AN8" s="806"/>
      <c r="AO8" s="806"/>
      <c r="AP8" s="806">
        <v>23</v>
      </c>
      <c r="AQ8" s="806"/>
      <c r="AR8" s="806"/>
      <c r="AS8" s="806"/>
      <c r="AT8" s="806"/>
      <c r="AU8" s="807"/>
      <c r="AV8" s="807"/>
      <c r="AW8" s="807"/>
      <c r="AX8" s="807"/>
      <c r="AY8" s="808"/>
      <c r="AZ8" s="220"/>
      <c r="BA8" s="220"/>
      <c r="BB8" s="220"/>
      <c r="BC8" s="220"/>
      <c r="BD8" s="220"/>
      <c r="BE8" s="221"/>
      <c r="BF8" s="221"/>
      <c r="BG8" s="221"/>
      <c r="BH8" s="221"/>
      <c r="BI8" s="221"/>
      <c r="BJ8" s="221"/>
      <c r="BK8" s="221"/>
      <c r="BL8" s="221"/>
      <c r="BM8" s="221"/>
      <c r="BN8" s="221"/>
      <c r="BO8" s="221"/>
      <c r="BP8" s="221"/>
      <c r="BQ8" s="226">
        <v>2</v>
      </c>
      <c r="BR8" s="227"/>
      <c r="BS8" s="809"/>
      <c r="BT8" s="810"/>
      <c r="BU8" s="810"/>
      <c r="BV8" s="810"/>
      <c r="BW8" s="810"/>
      <c r="BX8" s="810"/>
      <c r="BY8" s="810"/>
      <c r="BZ8" s="810"/>
      <c r="CA8" s="810"/>
      <c r="CB8" s="810"/>
      <c r="CC8" s="810"/>
      <c r="CD8" s="810"/>
      <c r="CE8" s="810"/>
      <c r="CF8" s="810"/>
      <c r="CG8" s="811"/>
      <c r="CH8" s="812"/>
      <c r="CI8" s="813"/>
      <c r="CJ8" s="813"/>
      <c r="CK8" s="813"/>
      <c r="CL8" s="814"/>
      <c r="CM8" s="812"/>
      <c r="CN8" s="813"/>
      <c r="CO8" s="813"/>
      <c r="CP8" s="813"/>
      <c r="CQ8" s="814"/>
      <c r="CR8" s="812"/>
      <c r="CS8" s="813"/>
      <c r="CT8" s="813"/>
      <c r="CU8" s="813"/>
      <c r="CV8" s="814"/>
      <c r="CW8" s="812"/>
      <c r="CX8" s="813"/>
      <c r="CY8" s="813"/>
      <c r="CZ8" s="813"/>
      <c r="DA8" s="814"/>
      <c r="DB8" s="812"/>
      <c r="DC8" s="813"/>
      <c r="DD8" s="813"/>
      <c r="DE8" s="813"/>
      <c r="DF8" s="814"/>
      <c r="DG8" s="812"/>
      <c r="DH8" s="813"/>
      <c r="DI8" s="813"/>
      <c r="DJ8" s="813"/>
      <c r="DK8" s="814"/>
      <c r="DL8" s="812"/>
      <c r="DM8" s="813"/>
      <c r="DN8" s="813"/>
      <c r="DO8" s="813"/>
      <c r="DP8" s="814"/>
      <c r="DQ8" s="812"/>
      <c r="DR8" s="813"/>
      <c r="DS8" s="813"/>
      <c r="DT8" s="813"/>
      <c r="DU8" s="814"/>
      <c r="DV8" s="809"/>
      <c r="DW8" s="810"/>
      <c r="DX8" s="810"/>
      <c r="DY8" s="810"/>
      <c r="DZ8" s="815"/>
      <c r="EA8" s="222"/>
    </row>
    <row r="9" spans="1:131" s="223" customFormat="1" ht="26.25" customHeight="1" x14ac:dyDescent="0.15">
      <c r="A9" s="226">
        <v>3</v>
      </c>
      <c r="B9" s="816" t="s">
        <v>376</v>
      </c>
      <c r="C9" s="817"/>
      <c r="D9" s="817"/>
      <c r="E9" s="817"/>
      <c r="F9" s="817"/>
      <c r="G9" s="817"/>
      <c r="H9" s="817"/>
      <c r="I9" s="817"/>
      <c r="J9" s="817"/>
      <c r="K9" s="817"/>
      <c r="L9" s="817"/>
      <c r="M9" s="817"/>
      <c r="N9" s="817"/>
      <c r="O9" s="817"/>
      <c r="P9" s="818"/>
      <c r="Q9" s="819">
        <v>39</v>
      </c>
      <c r="R9" s="820"/>
      <c r="S9" s="820"/>
      <c r="T9" s="820"/>
      <c r="U9" s="820"/>
      <c r="V9" s="820">
        <v>36</v>
      </c>
      <c r="W9" s="820"/>
      <c r="X9" s="820"/>
      <c r="Y9" s="820"/>
      <c r="Z9" s="820"/>
      <c r="AA9" s="820">
        <v>2</v>
      </c>
      <c r="AB9" s="820"/>
      <c r="AC9" s="820"/>
      <c r="AD9" s="820"/>
      <c r="AE9" s="821"/>
      <c r="AF9" s="822">
        <v>2</v>
      </c>
      <c r="AG9" s="823"/>
      <c r="AH9" s="823"/>
      <c r="AI9" s="823"/>
      <c r="AJ9" s="824"/>
      <c r="AK9" s="805">
        <v>34</v>
      </c>
      <c r="AL9" s="806"/>
      <c r="AM9" s="806"/>
      <c r="AN9" s="806"/>
      <c r="AO9" s="806"/>
      <c r="AP9" s="806">
        <v>169</v>
      </c>
      <c r="AQ9" s="806"/>
      <c r="AR9" s="806"/>
      <c r="AS9" s="806"/>
      <c r="AT9" s="806"/>
      <c r="AU9" s="807"/>
      <c r="AV9" s="807"/>
      <c r="AW9" s="807"/>
      <c r="AX9" s="807"/>
      <c r="AY9" s="808"/>
      <c r="AZ9" s="220"/>
      <c r="BA9" s="220"/>
      <c r="BB9" s="220"/>
      <c r="BC9" s="220"/>
      <c r="BD9" s="220"/>
      <c r="BE9" s="221"/>
      <c r="BF9" s="221"/>
      <c r="BG9" s="221"/>
      <c r="BH9" s="221"/>
      <c r="BI9" s="221"/>
      <c r="BJ9" s="221"/>
      <c r="BK9" s="221"/>
      <c r="BL9" s="221"/>
      <c r="BM9" s="221"/>
      <c r="BN9" s="221"/>
      <c r="BO9" s="221"/>
      <c r="BP9" s="221"/>
      <c r="BQ9" s="226">
        <v>3</v>
      </c>
      <c r="BR9" s="227"/>
      <c r="BS9" s="809"/>
      <c r="BT9" s="810"/>
      <c r="BU9" s="810"/>
      <c r="BV9" s="810"/>
      <c r="BW9" s="810"/>
      <c r="BX9" s="810"/>
      <c r="BY9" s="810"/>
      <c r="BZ9" s="810"/>
      <c r="CA9" s="810"/>
      <c r="CB9" s="810"/>
      <c r="CC9" s="810"/>
      <c r="CD9" s="810"/>
      <c r="CE9" s="810"/>
      <c r="CF9" s="810"/>
      <c r="CG9" s="811"/>
      <c r="CH9" s="812"/>
      <c r="CI9" s="813"/>
      <c r="CJ9" s="813"/>
      <c r="CK9" s="813"/>
      <c r="CL9" s="814"/>
      <c r="CM9" s="812"/>
      <c r="CN9" s="813"/>
      <c r="CO9" s="813"/>
      <c r="CP9" s="813"/>
      <c r="CQ9" s="814"/>
      <c r="CR9" s="812"/>
      <c r="CS9" s="813"/>
      <c r="CT9" s="813"/>
      <c r="CU9" s="813"/>
      <c r="CV9" s="814"/>
      <c r="CW9" s="812"/>
      <c r="CX9" s="813"/>
      <c r="CY9" s="813"/>
      <c r="CZ9" s="813"/>
      <c r="DA9" s="814"/>
      <c r="DB9" s="812"/>
      <c r="DC9" s="813"/>
      <c r="DD9" s="813"/>
      <c r="DE9" s="813"/>
      <c r="DF9" s="814"/>
      <c r="DG9" s="812"/>
      <c r="DH9" s="813"/>
      <c r="DI9" s="813"/>
      <c r="DJ9" s="813"/>
      <c r="DK9" s="814"/>
      <c r="DL9" s="812"/>
      <c r="DM9" s="813"/>
      <c r="DN9" s="813"/>
      <c r="DO9" s="813"/>
      <c r="DP9" s="814"/>
      <c r="DQ9" s="812"/>
      <c r="DR9" s="813"/>
      <c r="DS9" s="813"/>
      <c r="DT9" s="813"/>
      <c r="DU9" s="814"/>
      <c r="DV9" s="809"/>
      <c r="DW9" s="810"/>
      <c r="DX9" s="810"/>
      <c r="DY9" s="810"/>
      <c r="DZ9" s="815"/>
      <c r="EA9" s="222"/>
    </row>
    <row r="10" spans="1:131" s="223" customFormat="1" ht="26.25" customHeight="1" x14ac:dyDescent="0.15">
      <c r="A10" s="226">
        <v>4</v>
      </c>
      <c r="B10" s="816" t="s">
        <v>377</v>
      </c>
      <c r="C10" s="817"/>
      <c r="D10" s="817"/>
      <c r="E10" s="817"/>
      <c r="F10" s="817"/>
      <c r="G10" s="817"/>
      <c r="H10" s="817"/>
      <c r="I10" s="817"/>
      <c r="J10" s="817"/>
      <c r="K10" s="817"/>
      <c r="L10" s="817"/>
      <c r="M10" s="817"/>
      <c r="N10" s="817"/>
      <c r="O10" s="817"/>
      <c r="P10" s="818"/>
      <c r="Q10" s="819">
        <v>24</v>
      </c>
      <c r="R10" s="820"/>
      <c r="S10" s="820"/>
      <c r="T10" s="820"/>
      <c r="U10" s="820"/>
      <c r="V10" s="820">
        <v>23</v>
      </c>
      <c r="W10" s="820"/>
      <c r="X10" s="820"/>
      <c r="Y10" s="820"/>
      <c r="Z10" s="820"/>
      <c r="AA10" s="820">
        <v>1</v>
      </c>
      <c r="AB10" s="820"/>
      <c r="AC10" s="820"/>
      <c r="AD10" s="820"/>
      <c r="AE10" s="821"/>
      <c r="AF10" s="822">
        <v>1</v>
      </c>
      <c r="AG10" s="823"/>
      <c r="AH10" s="823"/>
      <c r="AI10" s="823"/>
      <c r="AJ10" s="824"/>
      <c r="AK10" s="805">
        <v>5</v>
      </c>
      <c r="AL10" s="806"/>
      <c r="AM10" s="806"/>
      <c r="AN10" s="806"/>
      <c r="AO10" s="806"/>
      <c r="AP10" s="806">
        <v>12</v>
      </c>
      <c r="AQ10" s="806"/>
      <c r="AR10" s="806"/>
      <c r="AS10" s="806"/>
      <c r="AT10" s="806"/>
      <c r="AU10" s="807"/>
      <c r="AV10" s="807"/>
      <c r="AW10" s="807"/>
      <c r="AX10" s="807"/>
      <c r="AY10" s="808"/>
      <c r="AZ10" s="220"/>
      <c r="BA10" s="220"/>
      <c r="BB10" s="220"/>
      <c r="BC10" s="220"/>
      <c r="BD10" s="220"/>
      <c r="BE10" s="221"/>
      <c r="BF10" s="221"/>
      <c r="BG10" s="221"/>
      <c r="BH10" s="221"/>
      <c r="BI10" s="221"/>
      <c r="BJ10" s="221"/>
      <c r="BK10" s="221"/>
      <c r="BL10" s="221"/>
      <c r="BM10" s="221"/>
      <c r="BN10" s="221"/>
      <c r="BO10" s="221"/>
      <c r="BP10" s="221"/>
      <c r="BQ10" s="226">
        <v>4</v>
      </c>
      <c r="BR10" s="227"/>
      <c r="BS10" s="809"/>
      <c r="BT10" s="810"/>
      <c r="BU10" s="810"/>
      <c r="BV10" s="810"/>
      <c r="BW10" s="810"/>
      <c r="BX10" s="810"/>
      <c r="BY10" s="810"/>
      <c r="BZ10" s="810"/>
      <c r="CA10" s="810"/>
      <c r="CB10" s="810"/>
      <c r="CC10" s="810"/>
      <c r="CD10" s="810"/>
      <c r="CE10" s="810"/>
      <c r="CF10" s="810"/>
      <c r="CG10" s="811"/>
      <c r="CH10" s="812"/>
      <c r="CI10" s="813"/>
      <c r="CJ10" s="813"/>
      <c r="CK10" s="813"/>
      <c r="CL10" s="814"/>
      <c r="CM10" s="812"/>
      <c r="CN10" s="813"/>
      <c r="CO10" s="813"/>
      <c r="CP10" s="813"/>
      <c r="CQ10" s="814"/>
      <c r="CR10" s="812"/>
      <c r="CS10" s="813"/>
      <c r="CT10" s="813"/>
      <c r="CU10" s="813"/>
      <c r="CV10" s="814"/>
      <c r="CW10" s="812"/>
      <c r="CX10" s="813"/>
      <c r="CY10" s="813"/>
      <c r="CZ10" s="813"/>
      <c r="DA10" s="814"/>
      <c r="DB10" s="812"/>
      <c r="DC10" s="813"/>
      <c r="DD10" s="813"/>
      <c r="DE10" s="813"/>
      <c r="DF10" s="814"/>
      <c r="DG10" s="812"/>
      <c r="DH10" s="813"/>
      <c r="DI10" s="813"/>
      <c r="DJ10" s="813"/>
      <c r="DK10" s="814"/>
      <c r="DL10" s="812"/>
      <c r="DM10" s="813"/>
      <c r="DN10" s="813"/>
      <c r="DO10" s="813"/>
      <c r="DP10" s="814"/>
      <c r="DQ10" s="812"/>
      <c r="DR10" s="813"/>
      <c r="DS10" s="813"/>
      <c r="DT10" s="813"/>
      <c r="DU10" s="814"/>
      <c r="DV10" s="809"/>
      <c r="DW10" s="810"/>
      <c r="DX10" s="810"/>
      <c r="DY10" s="810"/>
      <c r="DZ10" s="815"/>
      <c r="EA10" s="222"/>
    </row>
    <row r="11" spans="1:131" s="223" customFormat="1" ht="26.25" customHeight="1" x14ac:dyDescent="0.15">
      <c r="A11" s="226">
        <v>5</v>
      </c>
      <c r="B11" s="816"/>
      <c r="C11" s="817"/>
      <c r="D11" s="817"/>
      <c r="E11" s="817"/>
      <c r="F11" s="817"/>
      <c r="G11" s="817"/>
      <c r="H11" s="817"/>
      <c r="I11" s="817"/>
      <c r="J11" s="817"/>
      <c r="K11" s="817"/>
      <c r="L11" s="817"/>
      <c r="M11" s="817"/>
      <c r="N11" s="817"/>
      <c r="O11" s="817"/>
      <c r="P11" s="818"/>
      <c r="Q11" s="819"/>
      <c r="R11" s="820"/>
      <c r="S11" s="820"/>
      <c r="T11" s="820"/>
      <c r="U11" s="820"/>
      <c r="V11" s="820"/>
      <c r="W11" s="820"/>
      <c r="X11" s="820"/>
      <c r="Y11" s="820"/>
      <c r="Z11" s="820"/>
      <c r="AA11" s="820"/>
      <c r="AB11" s="820"/>
      <c r="AC11" s="820"/>
      <c r="AD11" s="820"/>
      <c r="AE11" s="821"/>
      <c r="AF11" s="822"/>
      <c r="AG11" s="823"/>
      <c r="AH11" s="823"/>
      <c r="AI11" s="823"/>
      <c r="AJ11" s="824"/>
      <c r="AK11" s="805"/>
      <c r="AL11" s="806"/>
      <c r="AM11" s="806"/>
      <c r="AN11" s="806"/>
      <c r="AO11" s="806"/>
      <c r="AP11" s="806"/>
      <c r="AQ11" s="806"/>
      <c r="AR11" s="806"/>
      <c r="AS11" s="806"/>
      <c r="AT11" s="806"/>
      <c r="AU11" s="807"/>
      <c r="AV11" s="807"/>
      <c r="AW11" s="807"/>
      <c r="AX11" s="807"/>
      <c r="AY11" s="808"/>
      <c r="AZ11" s="220"/>
      <c r="BA11" s="220"/>
      <c r="BB11" s="220"/>
      <c r="BC11" s="220"/>
      <c r="BD11" s="220"/>
      <c r="BE11" s="221"/>
      <c r="BF11" s="221"/>
      <c r="BG11" s="221"/>
      <c r="BH11" s="221"/>
      <c r="BI11" s="221"/>
      <c r="BJ11" s="221"/>
      <c r="BK11" s="221"/>
      <c r="BL11" s="221"/>
      <c r="BM11" s="221"/>
      <c r="BN11" s="221"/>
      <c r="BO11" s="221"/>
      <c r="BP11" s="221"/>
      <c r="BQ11" s="226">
        <v>5</v>
      </c>
      <c r="BR11" s="227"/>
      <c r="BS11" s="809"/>
      <c r="BT11" s="810"/>
      <c r="BU11" s="810"/>
      <c r="BV11" s="810"/>
      <c r="BW11" s="810"/>
      <c r="BX11" s="810"/>
      <c r="BY11" s="810"/>
      <c r="BZ11" s="810"/>
      <c r="CA11" s="810"/>
      <c r="CB11" s="810"/>
      <c r="CC11" s="810"/>
      <c r="CD11" s="810"/>
      <c r="CE11" s="810"/>
      <c r="CF11" s="810"/>
      <c r="CG11" s="811"/>
      <c r="CH11" s="812"/>
      <c r="CI11" s="813"/>
      <c r="CJ11" s="813"/>
      <c r="CK11" s="813"/>
      <c r="CL11" s="814"/>
      <c r="CM11" s="812"/>
      <c r="CN11" s="813"/>
      <c r="CO11" s="813"/>
      <c r="CP11" s="813"/>
      <c r="CQ11" s="814"/>
      <c r="CR11" s="812"/>
      <c r="CS11" s="813"/>
      <c r="CT11" s="813"/>
      <c r="CU11" s="813"/>
      <c r="CV11" s="814"/>
      <c r="CW11" s="812"/>
      <c r="CX11" s="813"/>
      <c r="CY11" s="813"/>
      <c r="CZ11" s="813"/>
      <c r="DA11" s="814"/>
      <c r="DB11" s="812"/>
      <c r="DC11" s="813"/>
      <c r="DD11" s="813"/>
      <c r="DE11" s="813"/>
      <c r="DF11" s="814"/>
      <c r="DG11" s="812"/>
      <c r="DH11" s="813"/>
      <c r="DI11" s="813"/>
      <c r="DJ11" s="813"/>
      <c r="DK11" s="814"/>
      <c r="DL11" s="812"/>
      <c r="DM11" s="813"/>
      <c r="DN11" s="813"/>
      <c r="DO11" s="813"/>
      <c r="DP11" s="814"/>
      <c r="DQ11" s="812"/>
      <c r="DR11" s="813"/>
      <c r="DS11" s="813"/>
      <c r="DT11" s="813"/>
      <c r="DU11" s="814"/>
      <c r="DV11" s="809"/>
      <c r="DW11" s="810"/>
      <c r="DX11" s="810"/>
      <c r="DY11" s="810"/>
      <c r="DZ11" s="815"/>
      <c r="EA11" s="222"/>
    </row>
    <row r="12" spans="1:131" s="223" customFormat="1" ht="26.25" customHeight="1" x14ac:dyDescent="0.15">
      <c r="A12" s="226">
        <v>6</v>
      </c>
      <c r="B12" s="816"/>
      <c r="C12" s="817"/>
      <c r="D12" s="817"/>
      <c r="E12" s="817"/>
      <c r="F12" s="817"/>
      <c r="G12" s="817"/>
      <c r="H12" s="817"/>
      <c r="I12" s="817"/>
      <c r="J12" s="817"/>
      <c r="K12" s="817"/>
      <c r="L12" s="817"/>
      <c r="M12" s="817"/>
      <c r="N12" s="817"/>
      <c r="O12" s="817"/>
      <c r="P12" s="818"/>
      <c r="Q12" s="819"/>
      <c r="R12" s="820"/>
      <c r="S12" s="820"/>
      <c r="T12" s="820"/>
      <c r="U12" s="820"/>
      <c r="V12" s="820"/>
      <c r="W12" s="820"/>
      <c r="X12" s="820"/>
      <c r="Y12" s="820"/>
      <c r="Z12" s="820"/>
      <c r="AA12" s="820"/>
      <c r="AB12" s="820"/>
      <c r="AC12" s="820"/>
      <c r="AD12" s="820"/>
      <c r="AE12" s="821"/>
      <c r="AF12" s="822"/>
      <c r="AG12" s="823"/>
      <c r="AH12" s="823"/>
      <c r="AI12" s="823"/>
      <c r="AJ12" s="824"/>
      <c r="AK12" s="805"/>
      <c r="AL12" s="806"/>
      <c r="AM12" s="806"/>
      <c r="AN12" s="806"/>
      <c r="AO12" s="806"/>
      <c r="AP12" s="806"/>
      <c r="AQ12" s="806"/>
      <c r="AR12" s="806"/>
      <c r="AS12" s="806"/>
      <c r="AT12" s="806"/>
      <c r="AU12" s="807"/>
      <c r="AV12" s="807"/>
      <c r="AW12" s="807"/>
      <c r="AX12" s="807"/>
      <c r="AY12" s="808"/>
      <c r="AZ12" s="220"/>
      <c r="BA12" s="220"/>
      <c r="BB12" s="220"/>
      <c r="BC12" s="220"/>
      <c r="BD12" s="220"/>
      <c r="BE12" s="221"/>
      <c r="BF12" s="221"/>
      <c r="BG12" s="221"/>
      <c r="BH12" s="221"/>
      <c r="BI12" s="221"/>
      <c r="BJ12" s="221"/>
      <c r="BK12" s="221"/>
      <c r="BL12" s="221"/>
      <c r="BM12" s="221"/>
      <c r="BN12" s="221"/>
      <c r="BO12" s="221"/>
      <c r="BP12" s="221"/>
      <c r="BQ12" s="226">
        <v>6</v>
      </c>
      <c r="BR12" s="227"/>
      <c r="BS12" s="809"/>
      <c r="BT12" s="810"/>
      <c r="BU12" s="810"/>
      <c r="BV12" s="810"/>
      <c r="BW12" s="810"/>
      <c r="BX12" s="810"/>
      <c r="BY12" s="810"/>
      <c r="BZ12" s="810"/>
      <c r="CA12" s="810"/>
      <c r="CB12" s="810"/>
      <c r="CC12" s="810"/>
      <c r="CD12" s="810"/>
      <c r="CE12" s="810"/>
      <c r="CF12" s="810"/>
      <c r="CG12" s="811"/>
      <c r="CH12" s="812"/>
      <c r="CI12" s="813"/>
      <c r="CJ12" s="813"/>
      <c r="CK12" s="813"/>
      <c r="CL12" s="814"/>
      <c r="CM12" s="812"/>
      <c r="CN12" s="813"/>
      <c r="CO12" s="813"/>
      <c r="CP12" s="813"/>
      <c r="CQ12" s="814"/>
      <c r="CR12" s="812"/>
      <c r="CS12" s="813"/>
      <c r="CT12" s="813"/>
      <c r="CU12" s="813"/>
      <c r="CV12" s="814"/>
      <c r="CW12" s="812"/>
      <c r="CX12" s="813"/>
      <c r="CY12" s="813"/>
      <c r="CZ12" s="813"/>
      <c r="DA12" s="814"/>
      <c r="DB12" s="812"/>
      <c r="DC12" s="813"/>
      <c r="DD12" s="813"/>
      <c r="DE12" s="813"/>
      <c r="DF12" s="814"/>
      <c r="DG12" s="812"/>
      <c r="DH12" s="813"/>
      <c r="DI12" s="813"/>
      <c r="DJ12" s="813"/>
      <c r="DK12" s="814"/>
      <c r="DL12" s="812"/>
      <c r="DM12" s="813"/>
      <c r="DN12" s="813"/>
      <c r="DO12" s="813"/>
      <c r="DP12" s="814"/>
      <c r="DQ12" s="812"/>
      <c r="DR12" s="813"/>
      <c r="DS12" s="813"/>
      <c r="DT12" s="813"/>
      <c r="DU12" s="814"/>
      <c r="DV12" s="809"/>
      <c r="DW12" s="810"/>
      <c r="DX12" s="810"/>
      <c r="DY12" s="810"/>
      <c r="DZ12" s="815"/>
      <c r="EA12" s="222"/>
    </row>
    <row r="13" spans="1:131" s="223" customFormat="1" ht="26.25" customHeight="1" x14ac:dyDescent="0.15">
      <c r="A13" s="226">
        <v>7</v>
      </c>
      <c r="B13" s="816"/>
      <c r="C13" s="817"/>
      <c r="D13" s="817"/>
      <c r="E13" s="817"/>
      <c r="F13" s="817"/>
      <c r="G13" s="817"/>
      <c r="H13" s="817"/>
      <c r="I13" s="817"/>
      <c r="J13" s="817"/>
      <c r="K13" s="817"/>
      <c r="L13" s="817"/>
      <c r="M13" s="817"/>
      <c r="N13" s="817"/>
      <c r="O13" s="817"/>
      <c r="P13" s="818"/>
      <c r="Q13" s="819"/>
      <c r="R13" s="820"/>
      <c r="S13" s="820"/>
      <c r="T13" s="820"/>
      <c r="U13" s="820"/>
      <c r="V13" s="820"/>
      <c r="W13" s="820"/>
      <c r="X13" s="820"/>
      <c r="Y13" s="820"/>
      <c r="Z13" s="820"/>
      <c r="AA13" s="820"/>
      <c r="AB13" s="820"/>
      <c r="AC13" s="820"/>
      <c r="AD13" s="820"/>
      <c r="AE13" s="821"/>
      <c r="AF13" s="822"/>
      <c r="AG13" s="823"/>
      <c r="AH13" s="823"/>
      <c r="AI13" s="823"/>
      <c r="AJ13" s="824"/>
      <c r="AK13" s="805"/>
      <c r="AL13" s="806"/>
      <c r="AM13" s="806"/>
      <c r="AN13" s="806"/>
      <c r="AO13" s="806"/>
      <c r="AP13" s="806"/>
      <c r="AQ13" s="806"/>
      <c r="AR13" s="806"/>
      <c r="AS13" s="806"/>
      <c r="AT13" s="806"/>
      <c r="AU13" s="807"/>
      <c r="AV13" s="807"/>
      <c r="AW13" s="807"/>
      <c r="AX13" s="807"/>
      <c r="AY13" s="808"/>
      <c r="AZ13" s="220"/>
      <c r="BA13" s="220"/>
      <c r="BB13" s="220"/>
      <c r="BC13" s="220"/>
      <c r="BD13" s="220"/>
      <c r="BE13" s="221"/>
      <c r="BF13" s="221"/>
      <c r="BG13" s="221"/>
      <c r="BH13" s="221"/>
      <c r="BI13" s="221"/>
      <c r="BJ13" s="221"/>
      <c r="BK13" s="221"/>
      <c r="BL13" s="221"/>
      <c r="BM13" s="221"/>
      <c r="BN13" s="221"/>
      <c r="BO13" s="221"/>
      <c r="BP13" s="221"/>
      <c r="BQ13" s="226">
        <v>7</v>
      </c>
      <c r="BR13" s="227"/>
      <c r="BS13" s="809"/>
      <c r="BT13" s="810"/>
      <c r="BU13" s="810"/>
      <c r="BV13" s="810"/>
      <c r="BW13" s="810"/>
      <c r="BX13" s="810"/>
      <c r="BY13" s="810"/>
      <c r="BZ13" s="810"/>
      <c r="CA13" s="810"/>
      <c r="CB13" s="810"/>
      <c r="CC13" s="810"/>
      <c r="CD13" s="810"/>
      <c r="CE13" s="810"/>
      <c r="CF13" s="810"/>
      <c r="CG13" s="811"/>
      <c r="CH13" s="812"/>
      <c r="CI13" s="813"/>
      <c r="CJ13" s="813"/>
      <c r="CK13" s="813"/>
      <c r="CL13" s="814"/>
      <c r="CM13" s="812"/>
      <c r="CN13" s="813"/>
      <c r="CO13" s="813"/>
      <c r="CP13" s="813"/>
      <c r="CQ13" s="814"/>
      <c r="CR13" s="812"/>
      <c r="CS13" s="813"/>
      <c r="CT13" s="813"/>
      <c r="CU13" s="813"/>
      <c r="CV13" s="814"/>
      <c r="CW13" s="812"/>
      <c r="CX13" s="813"/>
      <c r="CY13" s="813"/>
      <c r="CZ13" s="813"/>
      <c r="DA13" s="814"/>
      <c r="DB13" s="812"/>
      <c r="DC13" s="813"/>
      <c r="DD13" s="813"/>
      <c r="DE13" s="813"/>
      <c r="DF13" s="814"/>
      <c r="DG13" s="812"/>
      <c r="DH13" s="813"/>
      <c r="DI13" s="813"/>
      <c r="DJ13" s="813"/>
      <c r="DK13" s="814"/>
      <c r="DL13" s="812"/>
      <c r="DM13" s="813"/>
      <c r="DN13" s="813"/>
      <c r="DO13" s="813"/>
      <c r="DP13" s="814"/>
      <c r="DQ13" s="812"/>
      <c r="DR13" s="813"/>
      <c r="DS13" s="813"/>
      <c r="DT13" s="813"/>
      <c r="DU13" s="814"/>
      <c r="DV13" s="809"/>
      <c r="DW13" s="810"/>
      <c r="DX13" s="810"/>
      <c r="DY13" s="810"/>
      <c r="DZ13" s="815"/>
      <c r="EA13" s="222"/>
    </row>
    <row r="14" spans="1:131" s="223" customFormat="1" ht="26.25" customHeight="1" x14ac:dyDescent="0.15">
      <c r="A14" s="226">
        <v>8</v>
      </c>
      <c r="B14" s="816"/>
      <c r="C14" s="817"/>
      <c r="D14" s="817"/>
      <c r="E14" s="817"/>
      <c r="F14" s="817"/>
      <c r="G14" s="817"/>
      <c r="H14" s="817"/>
      <c r="I14" s="817"/>
      <c r="J14" s="817"/>
      <c r="K14" s="817"/>
      <c r="L14" s="817"/>
      <c r="M14" s="817"/>
      <c r="N14" s="817"/>
      <c r="O14" s="817"/>
      <c r="P14" s="818"/>
      <c r="Q14" s="819"/>
      <c r="R14" s="820"/>
      <c r="S14" s="820"/>
      <c r="T14" s="820"/>
      <c r="U14" s="820"/>
      <c r="V14" s="820"/>
      <c r="W14" s="820"/>
      <c r="X14" s="820"/>
      <c r="Y14" s="820"/>
      <c r="Z14" s="820"/>
      <c r="AA14" s="820"/>
      <c r="AB14" s="820"/>
      <c r="AC14" s="820"/>
      <c r="AD14" s="820"/>
      <c r="AE14" s="821"/>
      <c r="AF14" s="822"/>
      <c r="AG14" s="823"/>
      <c r="AH14" s="823"/>
      <c r="AI14" s="823"/>
      <c r="AJ14" s="824"/>
      <c r="AK14" s="805"/>
      <c r="AL14" s="806"/>
      <c r="AM14" s="806"/>
      <c r="AN14" s="806"/>
      <c r="AO14" s="806"/>
      <c r="AP14" s="806"/>
      <c r="AQ14" s="806"/>
      <c r="AR14" s="806"/>
      <c r="AS14" s="806"/>
      <c r="AT14" s="806"/>
      <c r="AU14" s="807"/>
      <c r="AV14" s="807"/>
      <c r="AW14" s="807"/>
      <c r="AX14" s="807"/>
      <c r="AY14" s="808"/>
      <c r="AZ14" s="220"/>
      <c r="BA14" s="220"/>
      <c r="BB14" s="220"/>
      <c r="BC14" s="220"/>
      <c r="BD14" s="220"/>
      <c r="BE14" s="221"/>
      <c r="BF14" s="221"/>
      <c r="BG14" s="221"/>
      <c r="BH14" s="221"/>
      <c r="BI14" s="221"/>
      <c r="BJ14" s="221"/>
      <c r="BK14" s="221"/>
      <c r="BL14" s="221"/>
      <c r="BM14" s="221"/>
      <c r="BN14" s="221"/>
      <c r="BO14" s="221"/>
      <c r="BP14" s="221"/>
      <c r="BQ14" s="226">
        <v>8</v>
      </c>
      <c r="BR14" s="227"/>
      <c r="BS14" s="809"/>
      <c r="BT14" s="810"/>
      <c r="BU14" s="810"/>
      <c r="BV14" s="810"/>
      <c r="BW14" s="810"/>
      <c r="BX14" s="810"/>
      <c r="BY14" s="810"/>
      <c r="BZ14" s="810"/>
      <c r="CA14" s="810"/>
      <c r="CB14" s="810"/>
      <c r="CC14" s="810"/>
      <c r="CD14" s="810"/>
      <c r="CE14" s="810"/>
      <c r="CF14" s="810"/>
      <c r="CG14" s="811"/>
      <c r="CH14" s="812"/>
      <c r="CI14" s="813"/>
      <c r="CJ14" s="813"/>
      <c r="CK14" s="813"/>
      <c r="CL14" s="814"/>
      <c r="CM14" s="812"/>
      <c r="CN14" s="813"/>
      <c r="CO14" s="813"/>
      <c r="CP14" s="813"/>
      <c r="CQ14" s="814"/>
      <c r="CR14" s="812"/>
      <c r="CS14" s="813"/>
      <c r="CT14" s="813"/>
      <c r="CU14" s="813"/>
      <c r="CV14" s="814"/>
      <c r="CW14" s="812"/>
      <c r="CX14" s="813"/>
      <c r="CY14" s="813"/>
      <c r="CZ14" s="813"/>
      <c r="DA14" s="814"/>
      <c r="DB14" s="812"/>
      <c r="DC14" s="813"/>
      <c r="DD14" s="813"/>
      <c r="DE14" s="813"/>
      <c r="DF14" s="814"/>
      <c r="DG14" s="812"/>
      <c r="DH14" s="813"/>
      <c r="DI14" s="813"/>
      <c r="DJ14" s="813"/>
      <c r="DK14" s="814"/>
      <c r="DL14" s="812"/>
      <c r="DM14" s="813"/>
      <c r="DN14" s="813"/>
      <c r="DO14" s="813"/>
      <c r="DP14" s="814"/>
      <c r="DQ14" s="812"/>
      <c r="DR14" s="813"/>
      <c r="DS14" s="813"/>
      <c r="DT14" s="813"/>
      <c r="DU14" s="814"/>
      <c r="DV14" s="809"/>
      <c r="DW14" s="810"/>
      <c r="DX14" s="810"/>
      <c r="DY14" s="810"/>
      <c r="DZ14" s="815"/>
      <c r="EA14" s="222"/>
    </row>
    <row r="15" spans="1:131" s="223" customFormat="1" ht="26.25" customHeight="1" x14ac:dyDescent="0.15">
      <c r="A15" s="226">
        <v>9</v>
      </c>
      <c r="B15" s="816"/>
      <c r="C15" s="817"/>
      <c r="D15" s="817"/>
      <c r="E15" s="817"/>
      <c r="F15" s="817"/>
      <c r="G15" s="817"/>
      <c r="H15" s="817"/>
      <c r="I15" s="817"/>
      <c r="J15" s="817"/>
      <c r="K15" s="817"/>
      <c r="L15" s="817"/>
      <c r="M15" s="817"/>
      <c r="N15" s="817"/>
      <c r="O15" s="817"/>
      <c r="P15" s="818"/>
      <c r="Q15" s="819"/>
      <c r="R15" s="820"/>
      <c r="S15" s="820"/>
      <c r="T15" s="820"/>
      <c r="U15" s="820"/>
      <c r="V15" s="820"/>
      <c r="W15" s="820"/>
      <c r="X15" s="820"/>
      <c r="Y15" s="820"/>
      <c r="Z15" s="820"/>
      <c r="AA15" s="820"/>
      <c r="AB15" s="820"/>
      <c r="AC15" s="820"/>
      <c r="AD15" s="820"/>
      <c r="AE15" s="821"/>
      <c r="AF15" s="822"/>
      <c r="AG15" s="823"/>
      <c r="AH15" s="823"/>
      <c r="AI15" s="823"/>
      <c r="AJ15" s="824"/>
      <c r="AK15" s="805"/>
      <c r="AL15" s="806"/>
      <c r="AM15" s="806"/>
      <c r="AN15" s="806"/>
      <c r="AO15" s="806"/>
      <c r="AP15" s="806"/>
      <c r="AQ15" s="806"/>
      <c r="AR15" s="806"/>
      <c r="AS15" s="806"/>
      <c r="AT15" s="806"/>
      <c r="AU15" s="807"/>
      <c r="AV15" s="807"/>
      <c r="AW15" s="807"/>
      <c r="AX15" s="807"/>
      <c r="AY15" s="808"/>
      <c r="AZ15" s="220"/>
      <c r="BA15" s="220"/>
      <c r="BB15" s="220"/>
      <c r="BC15" s="220"/>
      <c r="BD15" s="220"/>
      <c r="BE15" s="221"/>
      <c r="BF15" s="221"/>
      <c r="BG15" s="221"/>
      <c r="BH15" s="221"/>
      <c r="BI15" s="221"/>
      <c r="BJ15" s="221"/>
      <c r="BK15" s="221"/>
      <c r="BL15" s="221"/>
      <c r="BM15" s="221"/>
      <c r="BN15" s="221"/>
      <c r="BO15" s="221"/>
      <c r="BP15" s="221"/>
      <c r="BQ15" s="226">
        <v>9</v>
      </c>
      <c r="BR15" s="227"/>
      <c r="BS15" s="809"/>
      <c r="BT15" s="810"/>
      <c r="BU15" s="810"/>
      <c r="BV15" s="810"/>
      <c r="BW15" s="810"/>
      <c r="BX15" s="810"/>
      <c r="BY15" s="810"/>
      <c r="BZ15" s="810"/>
      <c r="CA15" s="810"/>
      <c r="CB15" s="810"/>
      <c r="CC15" s="810"/>
      <c r="CD15" s="810"/>
      <c r="CE15" s="810"/>
      <c r="CF15" s="810"/>
      <c r="CG15" s="811"/>
      <c r="CH15" s="812"/>
      <c r="CI15" s="813"/>
      <c r="CJ15" s="813"/>
      <c r="CK15" s="813"/>
      <c r="CL15" s="814"/>
      <c r="CM15" s="812"/>
      <c r="CN15" s="813"/>
      <c r="CO15" s="813"/>
      <c r="CP15" s="813"/>
      <c r="CQ15" s="814"/>
      <c r="CR15" s="812"/>
      <c r="CS15" s="813"/>
      <c r="CT15" s="813"/>
      <c r="CU15" s="813"/>
      <c r="CV15" s="814"/>
      <c r="CW15" s="812"/>
      <c r="CX15" s="813"/>
      <c r="CY15" s="813"/>
      <c r="CZ15" s="813"/>
      <c r="DA15" s="814"/>
      <c r="DB15" s="812"/>
      <c r="DC15" s="813"/>
      <c r="DD15" s="813"/>
      <c r="DE15" s="813"/>
      <c r="DF15" s="814"/>
      <c r="DG15" s="812"/>
      <c r="DH15" s="813"/>
      <c r="DI15" s="813"/>
      <c r="DJ15" s="813"/>
      <c r="DK15" s="814"/>
      <c r="DL15" s="812"/>
      <c r="DM15" s="813"/>
      <c r="DN15" s="813"/>
      <c r="DO15" s="813"/>
      <c r="DP15" s="814"/>
      <c r="DQ15" s="812"/>
      <c r="DR15" s="813"/>
      <c r="DS15" s="813"/>
      <c r="DT15" s="813"/>
      <c r="DU15" s="814"/>
      <c r="DV15" s="809"/>
      <c r="DW15" s="810"/>
      <c r="DX15" s="810"/>
      <c r="DY15" s="810"/>
      <c r="DZ15" s="815"/>
      <c r="EA15" s="222"/>
    </row>
    <row r="16" spans="1:131" s="223" customFormat="1" ht="26.25" customHeight="1" x14ac:dyDescent="0.15">
      <c r="A16" s="226">
        <v>10</v>
      </c>
      <c r="B16" s="816"/>
      <c r="C16" s="817"/>
      <c r="D16" s="817"/>
      <c r="E16" s="817"/>
      <c r="F16" s="817"/>
      <c r="G16" s="817"/>
      <c r="H16" s="817"/>
      <c r="I16" s="817"/>
      <c r="J16" s="817"/>
      <c r="K16" s="817"/>
      <c r="L16" s="817"/>
      <c r="M16" s="817"/>
      <c r="N16" s="817"/>
      <c r="O16" s="817"/>
      <c r="P16" s="818"/>
      <c r="Q16" s="819"/>
      <c r="R16" s="820"/>
      <c r="S16" s="820"/>
      <c r="T16" s="820"/>
      <c r="U16" s="820"/>
      <c r="V16" s="820"/>
      <c r="W16" s="820"/>
      <c r="X16" s="820"/>
      <c r="Y16" s="820"/>
      <c r="Z16" s="820"/>
      <c r="AA16" s="820"/>
      <c r="AB16" s="820"/>
      <c r="AC16" s="820"/>
      <c r="AD16" s="820"/>
      <c r="AE16" s="821"/>
      <c r="AF16" s="822"/>
      <c r="AG16" s="823"/>
      <c r="AH16" s="823"/>
      <c r="AI16" s="823"/>
      <c r="AJ16" s="824"/>
      <c r="AK16" s="805"/>
      <c r="AL16" s="806"/>
      <c r="AM16" s="806"/>
      <c r="AN16" s="806"/>
      <c r="AO16" s="806"/>
      <c r="AP16" s="806"/>
      <c r="AQ16" s="806"/>
      <c r="AR16" s="806"/>
      <c r="AS16" s="806"/>
      <c r="AT16" s="806"/>
      <c r="AU16" s="807"/>
      <c r="AV16" s="807"/>
      <c r="AW16" s="807"/>
      <c r="AX16" s="807"/>
      <c r="AY16" s="808"/>
      <c r="AZ16" s="220"/>
      <c r="BA16" s="220"/>
      <c r="BB16" s="220"/>
      <c r="BC16" s="220"/>
      <c r="BD16" s="220"/>
      <c r="BE16" s="221"/>
      <c r="BF16" s="221"/>
      <c r="BG16" s="221"/>
      <c r="BH16" s="221"/>
      <c r="BI16" s="221"/>
      <c r="BJ16" s="221"/>
      <c r="BK16" s="221"/>
      <c r="BL16" s="221"/>
      <c r="BM16" s="221"/>
      <c r="BN16" s="221"/>
      <c r="BO16" s="221"/>
      <c r="BP16" s="221"/>
      <c r="BQ16" s="226">
        <v>10</v>
      </c>
      <c r="BR16" s="227"/>
      <c r="BS16" s="809"/>
      <c r="BT16" s="810"/>
      <c r="BU16" s="810"/>
      <c r="BV16" s="810"/>
      <c r="BW16" s="810"/>
      <c r="BX16" s="810"/>
      <c r="BY16" s="810"/>
      <c r="BZ16" s="810"/>
      <c r="CA16" s="810"/>
      <c r="CB16" s="810"/>
      <c r="CC16" s="810"/>
      <c r="CD16" s="810"/>
      <c r="CE16" s="810"/>
      <c r="CF16" s="810"/>
      <c r="CG16" s="811"/>
      <c r="CH16" s="812"/>
      <c r="CI16" s="813"/>
      <c r="CJ16" s="813"/>
      <c r="CK16" s="813"/>
      <c r="CL16" s="814"/>
      <c r="CM16" s="812"/>
      <c r="CN16" s="813"/>
      <c r="CO16" s="813"/>
      <c r="CP16" s="813"/>
      <c r="CQ16" s="814"/>
      <c r="CR16" s="812"/>
      <c r="CS16" s="813"/>
      <c r="CT16" s="813"/>
      <c r="CU16" s="813"/>
      <c r="CV16" s="814"/>
      <c r="CW16" s="812"/>
      <c r="CX16" s="813"/>
      <c r="CY16" s="813"/>
      <c r="CZ16" s="813"/>
      <c r="DA16" s="814"/>
      <c r="DB16" s="812"/>
      <c r="DC16" s="813"/>
      <c r="DD16" s="813"/>
      <c r="DE16" s="813"/>
      <c r="DF16" s="814"/>
      <c r="DG16" s="812"/>
      <c r="DH16" s="813"/>
      <c r="DI16" s="813"/>
      <c r="DJ16" s="813"/>
      <c r="DK16" s="814"/>
      <c r="DL16" s="812"/>
      <c r="DM16" s="813"/>
      <c r="DN16" s="813"/>
      <c r="DO16" s="813"/>
      <c r="DP16" s="814"/>
      <c r="DQ16" s="812"/>
      <c r="DR16" s="813"/>
      <c r="DS16" s="813"/>
      <c r="DT16" s="813"/>
      <c r="DU16" s="814"/>
      <c r="DV16" s="809"/>
      <c r="DW16" s="810"/>
      <c r="DX16" s="810"/>
      <c r="DY16" s="810"/>
      <c r="DZ16" s="815"/>
      <c r="EA16" s="222"/>
    </row>
    <row r="17" spans="1:131" s="223" customFormat="1" ht="26.25" customHeight="1" x14ac:dyDescent="0.15">
      <c r="A17" s="226">
        <v>11</v>
      </c>
      <c r="B17" s="816"/>
      <c r="C17" s="817"/>
      <c r="D17" s="817"/>
      <c r="E17" s="817"/>
      <c r="F17" s="817"/>
      <c r="G17" s="817"/>
      <c r="H17" s="817"/>
      <c r="I17" s="817"/>
      <c r="J17" s="817"/>
      <c r="K17" s="817"/>
      <c r="L17" s="817"/>
      <c r="M17" s="817"/>
      <c r="N17" s="817"/>
      <c r="O17" s="817"/>
      <c r="P17" s="818"/>
      <c r="Q17" s="819"/>
      <c r="R17" s="820"/>
      <c r="S17" s="820"/>
      <c r="T17" s="820"/>
      <c r="U17" s="820"/>
      <c r="V17" s="820"/>
      <c r="W17" s="820"/>
      <c r="X17" s="820"/>
      <c r="Y17" s="820"/>
      <c r="Z17" s="820"/>
      <c r="AA17" s="820"/>
      <c r="AB17" s="820"/>
      <c r="AC17" s="820"/>
      <c r="AD17" s="820"/>
      <c r="AE17" s="821"/>
      <c r="AF17" s="822"/>
      <c r="AG17" s="823"/>
      <c r="AH17" s="823"/>
      <c r="AI17" s="823"/>
      <c r="AJ17" s="824"/>
      <c r="AK17" s="805"/>
      <c r="AL17" s="806"/>
      <c r="AM17" s="806"/>
      <c r="AN17" s="806"/>
      <c r="AO17" s="806"/>
      <c r="AP17" s="806"/>
      <c r="AQ17" s="806"/>
      <c r="AR17" s="806"/>
      <c r="AS17" s="806"/>
      <c r="AT17" s="806"/>
      <c r="AU17" s="807"/>
      <c r="AV17" s="807"/>
      <c r="AW17" s="807"/>
      <c r="AX17" s="807"/>
      <c r="AY17" s="808"/>
      <c r="AZ17" s="220"/>
      <c r="BA17" s="220"/>
      <c r="BB17" s="220"/>
      <c r="BC17" s="220"/>
      <c r="BD17" s="220"/>
      <c r="BE17" s="221"/>
      <c r="BF17" s="221"/>
      <c r="BG17" s="221"/>
      <c r="BH17" s="221"/>
      <c r="BI17" s="221"/>
      <c r="BJ17" s="221"/>
      <c r="BK17" s="221"/>
      <c r="BL17" s="221"/>
      <c r="BM17" s="221"/>
      <c r="BN17" s="221"/>
      <c r="BO17" s="221"/>
      <c r="BP17" s="221"/>
      <c r="BQ17" s="226">
        <v>11</v>
      </c>
      <c r="BR17" s="227"/>
      <c r="BS17" s="809"/>
      <c r="BT17" s="810"/>
      <c r="BU17" s="810"/>
      <c r="BV17" s="810"/>
      <c r="BW17" s="810"/>
      <c r="BX17" s="810"/>
      <c r="BY17" s="810"/>
      <c r="BZ17" s="810"/>
      <c r="CA17" s="810"/>
      <c r="CB17" s="810"/>
      <c r="CC17" s="810"/>
      <c r="CD17" s="810"/>
      <c r="CE17" s="810"/>
      <c r="CF17" s="810"/>
      <c r="CG17" s="811"/>
      <c r="CH17" s="812"/>
      <c r="CI17" s="813"/>
      <c r="CJ17" s="813"/>
      <c r="CK17" s="813"/>
      <c r="CL17" s="814"/>
      <c r="CM17" s="812"/>
      <c r="CN17" s="813"/>
      <c r="CO17" s="813"/>
      <c r="CP17" s="813"/>
      <c r="CQ17" s="814"/>
      <c r="CR17" s="812"/>
      <c r="CS17" s="813"/>
      <c r="CT17" s="813"/>
      <c r="CU17" s="813"/>
      <c r="CV17" s="814"/>
      <c r="CW17" s="812"/>
      <c r="CX17" s="813"/>
      <c r="CY17" s="813"/>
      <c r="CZ17" s="813"/>
      <c r="DA17" s="814"/>
      <c r="DB17" s="812"/>
      <c r="DC17" s="813"/>
      <c r="DD17" s="813"/>
      <c r="DE17" s="813"/>
      <c r="DF17" s="814"/>
      <c r="DG17" s="812"/>
      <c r="DH17" s="813"/>
      <c r="DI17" s="813"/>
      <c r="DJ17" s="813"/>
      <c r="DK17" s="814"/>
      <c r="DL17" s="812"/>
      <c r="DM17" s="813"/>
      <c r="DN17" s="813"/>
      <c r="DO17" s="813"/>
      <c r="DP17" s="814"/>
      <c r="DQ17" s="812"/>
      <c r="DR17" s="813"/>
      <c r="DS17" s="813"/>
      <c r="DT17" s="813"/>
      <c r="DU17" s="814"/>
      <c r="DV17" s="809"/>
      <c r="DW17" s="810"/>
      <c r="DX17" s="810"/>
      <c r="DY17" s="810"/>
      <c r="DZ17" s="815"/>
      <c r="EA17" s="222"/>
    </row>
    <row r="18" spans="1:131" s="223" customFormat="1" ht="26.25" customHeight="1" x14ac:dyDescent="0.15">
      <c r="A18" s="226">
        <v>12</v>
      </c>
      <c r="B18" s="816"/>
      <c r="C18" s="817"/>
      <c r="D18" s="817"/>
      <c r="E18" s="817"/>
      <c r="F18" s="817"/>
      <c r="G18" s="817"/>
      <c r="H18" s="817"/>
      <c r="I18" s="817"/>
      <c r="J18" s="817"/>
      <c r="K18" s="817"/>
      <c r="L18" s="817"/>
      <c r="M18" s="817"/>
      <c r="N18" s="817"/>
      <c r="O18" s="817"/>
      <c r="P18" s="818"/>
      <c r="Q18" s="819"/>
      <c r="R18" s="820"/>
      <c r="S18" s="820"/>
      <c r="T18" s="820"/>
      <c r="U18" s="820"/>
      <c r="V18" s="820"/>
      <c r="W18" s="820"/>
      <c r="X18" s="820"/>
      <c r="Y18" s="820"/>
      <c r="Z18" s="820"/>
      <c r="AA18" s="820"/>
      <c r="AB18" s="820"/>
      <c r="AC18" s="820"/>
      <c r="AD18" s="820"/>
      <c r="AE18" s="821"/>
      <c r="AF18" s="822"/>
      <c r="AG18" s="823"/>
      <c r="AH18" s="823"/>
      <c r="AI18" s="823"/>
      <c r="AJ18" s="824"/>
      <c r="AK18" s="805"/>
      <c r="AL18" s="806"/>
      <c r="AM18" s="806"/>
      <c r="AN18" s="806"/>
      <c r="AO18" s="806"/>
      <c r="AP18" s="806"/>
      <c r="AQ18" s="806"/>
      <c r="AR18" s="806"/>
      <c r="AS18" s="806"/>
      <c r="AT18" s="806"/>
      <c r="AU18" s="807"/>
      <c r="AV18" s="807"/>
      <c r="AW18" s="807"/>
      <c r="AX18" s="807"/>
      <c r="AY18" s="808"/>
      <c r="AZ18" s="220"/>
      <c r="BA18" s="220"/>
      <c r="BB18" s="220"/>
      <c r="BC18" s="220"/>
      <c r="BD18" s="220"/>
      <c r="BE18" s="221"/>
      <c r="BF18" s="221"/>
      <c r="BG18" s="221"/>
      <c r="BH18" s="221"/>
      <c r="BI18" s="221"/>
      <c r="BJ18" s="221"/>
      <c r="BK18" s="221"/>
      <c r="BL18" s="221"/>
      <c r="BM18" s="221"/>
      <c r="BN18" s="221"/>
      <c r="BO18" s="221"/>
      <c r="BP18" s="221"/>
      <c r="BQ18" s="226">
        <v>12</v>
      </c>
      <c r="BR18" s="227"/>
      <c r="BS18" s="809"/>
      <c r="BT18" s="810"/>
      <c r="BU18" s="810"/>
      <c r="BV18" s="810"/>
      <c r="BW18" s="810"/>
      <c r="BX18" s="810"/>
      <c r="BY18" s="810"/>
      <c r="BZ18" s="810"/>
      <c r="CA18" s="810"/>
      <c r="CB18" s="810"/>
      <c r="CC18" s="810"/>
      <c r="CD18" s="810"/>
      <c r="CE18" s="810"/>
      <c r="CF18" s="810"/>
      <c r="CG18" s="811"/>
      <c r="CH18" s="812"/>
      <c r="CI18" s="813"/>
      <c r="CJ18" s="813"/>
      <c r="CK18" s="813"/>
      <c r="CL18" s="814"/>
      <c r="CM18" s="812"/>
      <c r="CN18" s="813"/>
      <c r="CO18" s="813"/>
      <c r="CP18" s="813"/>
      <c r="CQ18" s="814"/>
      <c r="CR18" s="812"/>
      <c r="CS18" s="813"/>
      <c r="CT18" s="813"/>
      <c r="CU18" s="813"/>
      <c r="CV18" s="814"/>
      <c r="CW18" s="812"/>
      <c r="CX18" s="813"/>
      <c r="CY18" s="813"/>
      <c r="CZ18" s="813"/>
      <c r="DA18" s="814"/>
      <c r="DB18" s="812"/>
      <c r="DC18" s="813"/>
      <c r="DD18" s="813"/>
      <c r="DE18" s="813"/>
      <c r="DF18" s="814"/>
      <c r="DG18" s="812"/>
      <c r="DH18" s="813"/>
      <c r="DI18" s="813"/>
      <c r="DJ18" s="813"/>
      <c r="DK18" s="814"/>
      <c r="DL18" s="812"/>
      <c r="DM18" s="813"/>
      <c r="DN18" s="813"/>
      <c r="DO18" s="813"/>
      <c r="DP18" s="814"/>
      <c r="DQ18" s="812"/>
      <c r="DR18" s="813"/>
      <c r="DS18" s="813"/>
      <c r="DT18" s="813"/>
      <c r="DU18" s="814"/>
      <c r="DV18" s="809"/>
      <c r="DW18" s="810"/>
      <c r="DX18" s="810"/>
      <c r="DY18" s="810"/>
      <c r="DZ18" s="815"/>
      <c r="EA18" s="222"/>
    </row>
    <row r="19" spans="1:131" s="223" customFormat="1" ht="26.25" customHeight="1" x14ac:dyDescent="0.15">
      <c r="A19" s="226">
        <v>13</v>
      </c>
      <c r="B19" s="816"/>
      <c r="C19" s="817"/>
      <c r="D19" s="817"/>
      <c r="E19" s="817"/>
      <c r="F19" s="817"/>
      <c r="G19" s="817"/>
      <c r="H19" s="817"/>
      <c r="I19" s="817"/>
      <c r="J19" s="817"/>
      <c r="K19" s="817"/>
      <c r="L19" s="817"/>
      <c r="M19" s="817"/>
      <c r="N19" s="817"/>
      <c r="O19" s="817"/>
      <c r="P19" s="818"/>
      <c r="Q19" s="819"/>
      <c r="R19" s="820"/>
      <c r="S19" s="820"/>
      <c r="T19" s="820"/>
      <c r="U19" s="820"/>
      <c r="V19" s="820"/>
      <c r="W19" s="820"/>
      <c r="X19" s="820"/>
      <c r="Y19" s="820"/>
      <c r="Z19" s="820"/>
      <c r="AA19" s="820"/>
      <c r="AB19" s="820"/>
      <c r="AC19" s="820"/>
      <c r="AD19" s="820"/>
      <c r="AE19" s="821"/>
      <c r="AF19" s="822"/>
      <c r="AG19" s="823"/>
      <c r="AH19" s="823"/>
      <c r="AI19" s="823"/>
      <c r="AJ19" s="824"/>
      <c r="AK19" s="805"/>
      <c r="AL19" s="806"/>
      <c r="AM19" s="806"/>
      <c r="AN19" s="806"/>
      <c r="AO19" s="806"/>
      <c r="AP19" s="806"/>
      <c r="AQ19" s="806"/>
      <c r="AR19" s="806"/>
      <c r="AS19" s="806"/>
      <c r="AT19" s="806"/>
      <c r="AU19" s="807"/>
      <c r="AV19" s="807"/>
      <c r="AW19" s="807"/>
      <c r="AX19" s="807"/>
      <c r="AY19" s="808"/>
      <c r="AZ19" s="220"/>
      <c r="BA19" s="220"/>
      <c r="BB19" s="220"/>
      <c r="BC19" s="220"/>
      <c r="BD19" s="220"/>
      <c r="BE19" s="221"/>
      <c r="BF19" s="221"/>
      <c r="BG19" s="221"/>
      <c r="BH19" s="221"/>
      <c r="BI19" s="221"/>
      <c r="BJ19" s="221"/>
      <c r="BK19" s="221"/>
      <c r="BL19" s="221"/>
      <c r="BM19" s="221"/>
      <c r="BN19" s="221"/>
      <c r="BO19" s="221"/>
      <c r="BP19" s="221"/>
      <c r="BQ19" s="226">
        <v>13</v>
      </c>
      <c r="BR19" s="227"/>
      <c r="BS19" s="809"/>
      <c r="BT19" s="810"/>
      <c r="BU19" s="810"/>
      <c r="BV19" s="810"/>
      <c r="BW19" s="810"/>
      <c r="BX19" s="810"/>
      <c r="BY19" s="810"/>
      <c r="BZ19" s="810"/>
      <c r="CA19" s="810"/>
      <c r="CB19" s="810"/>
      <c r="CC19" s="810"/>
      <c r="CD19" s="810"/>
      <c r="CE19" s="810"/>
      <c r="CF19" s="810"/>
      <c r="CG19" s="811"/>
      <c r="CH19" s="812"/>
      <c r="CI19" s="813"/>
      <c r="CJ19" s="813"/>
      <c r="CK19" s="813"/>
      <c r="CL19" s="814"/>
      <c r="CM19" s="812"/>
      <c r="CN19" s="813"/>
      <c r="CO19" s="813"/>
      <c r="CP19" s="813"/>
      <c r="CQ19" s="814"/>
      <c r="CR19" s="812"/>
      <c r="CS19" s="813"/>
      <c r="CT19" s="813"/>
      <c r="CU19" s="813"/>
      <c r="CV19" s="814"/>
      <c r="CW19" s="812"/>
      <c r="CX19" s="813"/>
      <c r="CY19" s="813"/>
      <c r="CZ19" s="813"/>
      <c r="DA19" s="814"/>
      <c r="DB19" s="812"/>
      <c r="DC19" s="813"/>
      <c r="DD19" s="813"/>
      <c r="DE19" s="813"/>
      <c r="DF19" s="814"/>
      <c r="DG19" s="812"/>
      <c r="DH19" s="813"/>
      <c r="DI19" s="813"/>
      <c r="DJ19" s="813"/>
      <c r="DK19" s="814"/>
      <c r="DL19" s="812"/>
      <c r="DM19" s="813"/>
      <c r="DN19" s="813"/>
      <c r="DO19" s="813"/>
      <c r="DP19" s="814"/>
      <c r="DQ19" s="812"/>
      <c r="DR19" s="813"/>
      <c r="DS19" s="813"/>
      <c r="DT19" s="813"/>
      <c r="DU19" s="814"/>
      <c r="DV19" s="809"/>
      <c r="DW19" s="810"/>
      <c r="DX19" s="810"/>
      <c r="DY19" s="810"/>
      <c r="DZ19" s="815"/>
      <c r="EA19" s="222"/>
    </row>
    <row r="20" spans="1:131" s="223" customFormat="1" ht="26.25" customHeight="1" x14ac:dyDescent="0.15">
      <c r="A20" s="226">
        <v>14</v>
      </c>
      <c r="B20" s="816"/>
      <c r="C20" s="817"/>
      <c r="D20" s="817"/>
      <c r="E20" s="817"/>
      <c r="F20" s="817"/>
      <c r="G20" s="817"/>
      <c r="H20" s="817"/>
      <c r="I20" s="817"/>
      <c r="J20" s="817"/>
      <c r="K20" s="817"/>
      <c r="L20" s="817"/>
      <c r="M20" s="817"/>
      <c r="N20" s="817"/>
      <c r="O20" s="817"/>
      <c r="P20" s="818"/>
      <c r="Q20" s="819"/>
      <c r="R20" s="820"/>
      <c r="S20" s="820"/>
      <c r="T20" s="820"/>
      <c r="U20" s="820"/>
      <c r="V20" s="820"/>
      <c r="W20" s="820"/>
      <c r="X20" s="820"/>
      <c r="Y20" s="820"/>
      <c r="Z20" s="820"/>
      <c r="AA20" s="820"/>
      <c r="AB20" s="820"/>
      <c r="AC20" s="820"/>
      <c r="AD20" s="820"/>
      <c r="AE20" s="821"/>
      <c r="AF20" s="822"/>
      <c r="AG20" s="823"/>
      <c r="AH20" s="823"/>
      <c r="AI20" s="823"/>
      <c r="AJ20" s="824"/>
      <c r="AK20" s="805"/>
      <c r="AL20" s="806"/>
      <c r="AM20" s="806"/>
      <c r="AN20" s="806"/>
      <c r="AO20" s="806"/>
      <c r="AP20" s="806"/>
      <c r="AQ20" s="806"/>
      <c r="AR20" s="806"/>
      <c r="AS20" s="806"/>
      <c r="AT20" s="806"/>
      <c r="AU20" s="807"/>
      <c r="AV20" s="807"/>
      <c r="AW20" s="807"/>
      <c r="AX20" s="807"/>
      <c r="AY20" s="808"/>
      <c r="AZ20" s="220"/>
      <c r="BA20" s="220"/>
      <c r="BB20" s="220"/>
      <c r="BC20" s="220"/>
      <c r="BD20" s="220"/>
      <c r="BE20" s="221"/>
      <c r="BF20" s="221"/>
      <c r="BG20" s="221"/>
      <c r="BH20" s="221"/>
      <c r="BI20" s="221"/>
      <c r="BJ20" s="221"/>
      <c r="BK20" s="221"/>
      <c r="BL20" s="221"/>
      <c r="BM20" s="221"/>
      <c r="BN20" s="221"/>
      <c r="BO20" s="221"/>
      <c r="BP20" s="221"/>
      <c r="BQ20" s="226">
        <v>14</v>
      </c>
      <c r="BR20" s="227"/>
      <c r="BS20" s="809"/>
      <c r="BT20" s="810"/>
      <c r="BU20" s="810"/>
      <c r="BV20" s="810"/>
      <c r="BW20" s="810"/>
      <c r="BX20" s="810"/>
      <c r="BY20" s="810"/>
      <c r="BZ20" s="810"/>
      <c r="CA20" s="810"/>
      <c r="CB20" s="810"/>
      <c r="CC20" s="810"/>
      <c r="CD20" s="810"/>
      <c r="CE20" s="810"/>
      <c r="CF20" s="810"/>
      <c r="CG20" s="811"/>
      <c r="CH20" s="812"/>
      <c r="CI20" s="813"/>
      <c r="CJ20" s="813"/>
      <c r="CK20" s="813"/>
      <c r="CL20" s="814"/>
      <c r="CM20" s="812"/>
      <c r="CN20" s="813"/>
      <c r="CO20" s="813"/>
      <c r="CP20" s="813"/>
      <c r="CQ20" s="814"/>
      <c r="CR20" s="812"/>
      <c r="CS20" s="813"/>
      <c r="CT20" s="813"/>
      <c r="CU20" s="813"/>
      <c r="CV20" s="814"/>
      <c r="CW20" s="812"/>
      <c r="CX20" s="813"/>
      <c r="CY20" s="813"/>
      <c r="CZ20" s="813"/>
      <c r="DA20" s="814"/>
      <c r="DB20" s="812"/>
      <c r="DC20" s="813"/>
      <c r="DD20" s="813"/>
      <c r="DE20" s="813"/>
      <c r="DF20" s="814"/>
      <c r="DG20" s="812"/>
      <c r="DH20" s="813"/>
      <c r="DI20" s="813"/>
      <c r="DJ20" s="813"/>
      <c r="DK20" s="814"/>
      <c r="DL20" s="812"/>
      <c r="DM20" s="813"/>
      <c r="DN20" s="813"/>
      <c r="DO20" s="813"/>
      <c r="DP20" s="814"/>
      <c r="DQ20" s="812"/>
      <c r="DR20" s="813"/>
      <c r="DS20" s="813"/>
      <c r="DT20" s="813"/>
      <c r="DU20" s="814"/>
      <c r="DV20" s="809"/>
      <c r="DW20" s="810"/>
      <c r="DX20" s="810"/>
      <c r="DY20" s="810"/>
      <c r="DZ20" s="815"/>
      <c r="EA20" s="222"/>
    </row>
    <row r="21" spans="1:131" s="223" customFormat="1" ht="26.25" customHeight="1" thickBot="1" x14ac:dyDescent="0.2">
      <c r="A21" s="226">
        <v>15</v>
      </c>
      <c r="B21" s="816"/>
      <c r="C21" s="817"/>
      <c r="D21" s="817"/>
      <c r="E21" s="817"/>
      <c r="F21" s="817"/>
      <c r="G21" s="817"/>
      <c r="H21" s="817"/>
      <c r="I21" s="817"/>
      <c r="J21" s="817"/>
      <c r="K21" s="817"/>
      <c r="L21" s="817"/>
      <c r="M21" s="817"/>
      <c r="N21" s="817"/>
      <c r="O21" s="817"/>
      <c r="P21" s="818"/>
      <c r="Q21" s="819"/>
      <c r="R21" s="820"/>
      <c r="S21" s="820"/>
      <c r="T21" s="820"/>
      <c r="U21" s="820"/>
      <c r="V21" s="820"/>
      <c r="W21" s="820"/>
      <c r="X21" s="820"/>
      <c r="Y21" s="820"/>
      <c r="Z21" s="820"/>
      <c r="AA21" s="820"/>
      <c r="AB21" s="820"/>
      <c r="AC21" s="820"/>
      <c r="AD21" s="820"/>
      <c r="AE21" s="821"/>
      <c r="AF21" s="822"/>
      <c r="AG21" s="823"/>
      <c r="AH21" s="823"/>
      <c r="AI21" s="823"/>
      <c r="AJ21" s="824"/>
      <c r="AK21" s="805"/>
      <c r="AL21" s="806"/>
      <c r="AM21" s="806"/>
      <c r="AN21" s="806"/>
      <c r="AO21" s="806"/>
      <c r="AP21" s="806"/>
      <c r="AQ21" s="806"/>
      <c r="AR21" s="806"/>
      <c r="AS21" s="806"/>
      <c r="AT21" s="806"/>
      <c r="AU21" s="807"/>
      <c r="AV21" s="807"/>
      <c r="AW21" s="807"/>
      <c r="AX21" s="807"/>
      <c r="AY21" s="808"/>
      <c r="AZ21" s="220"/>
      <c r="BA21" s="220"/>
      <c r="BB21" s="220"/>
      <c r="BC21" s="220"/>
      <c r="BD21" s="220"/>
      <c r="BE21" s="221"/>
      <c r="BF21" s="221"/>
      <c r="BG21" s="221"/>
      <c r="BH21" s="221"/>
      <c r="BI21" s="221"/>
      <c r="BJ21" s="221"/>
      <c r="BK21" s="221"/>
      <c r="BL21" s="221"/>
      <c r="BM21" s="221"/>
      <c r="BN21" s="221"/>
      <c r="BO21" s="221"/>
      <c r="BP21" s="221"/>
      <c r="BQ21" s="226">
        <v>15</v>
      </c>
      <c r="BR21" s="227"/>
      <c r="BS21" s="809"/>
      <c r="BT21" s="810"/>
      <c r="BU21" s="810"/>
      <c r="BV21" s="810"/>
      <c r="BW21" s="810"/>
      <c r="BX21" s="810"/>
      <c r="BY21" s="810"/>
      <c r="BZ21" s="810"/>
      <c r="CA21" s="810"/>
      <c r="CB21" s="810"/>
      <c r="CC21" s="810"/>
      <c r="CD21" s="810"/>
      <c r="CE21" s="810"/>
      <c r="CF21" s="810"/>
      <c r="CG21" s="811"/>
      <c r="CH21" s="812"/>
      <c r="CI21" s="813"/>
      <c r="CJ21" s="813"/>
      <c r="CK21" s="813"/>
      <c r="CL21" s="814"/>
      <c r="CM21" s="812"/>
      <c r="CN21" s="813"/>
      <c r="CO21" s="813"/>
      <c r="CP21" s="813"/>
      <c r="CQ21" s="814"/>
      <c r="CR21" s="812"/>
      <c r="CS21" s="813"/>
      <c r="CT21" s="813"/>
      <c r="CU21" s="813"/>
      <c r="CV21" s="814"/>
      <c r="CW21" s="812"/>
      <c r="CX21" s="813"/>
      <c r="CY21" s="813"/>
      <c r="CZ21" s="813"/>
      <c r="DA21" s="814"/>
      <c r="DB21" s="812"/>
      <c r="DC21" s="813"/>
      <c r="DD21" s="813"/>
      <c r="DE21" s="813"/>
      <c r="DF21" s="814"/>
      <c r="DG21" s="812"/>
      <c r="DH21" s="813"/>
      <c r="DI21" s="813"/>
      <c r="DJ21" s="813"/>
      <c r="DK21" s="814"/>
      <c r="DL21" s="812"/>
      <c r="DM21" s="813"/>
      <c r="DN21" s="813"/>
      <c r="DO21" s="813"/>
      <c r="DP21" s="814"/>
      <c r="DQ21" s="812"/>
      <c r="DR21" s="813"/>
      <c r="DS21" s="813"/>
      <c r="DT21" s="813"/>
      <c r="DU21" s="814"/>
      <c r="DV21" s="809"/>
      <c r="DW21" s="810"/>
      <c r="DX21" s="810"/>
      <c r="DY21" s="810"/>
      <c r="DZ21" s="815"/>
      <c r="EA21" s="222"/>
    </row>
    <row r="22" spans="1:131" s="223" customFormat="1" ht="26.25" customHeight="1" x14ac:dyDescent="0.15">
      <c r="A22" s="226">
        <v>16</v>
      </c>
      <c r="B22" s="816"/>
      <c r="C22" s="817"/>
      <c r="D22" s="817"/>
      <c r="E22" s="817"/>
      <c r="F22" s="817"/>
      <c r="G22" s="817"/>
      <c r="H22" s="817"/>
      <c r="I22" s="817"/>
      <c r="J22" s="817"/>
      <c r="K22" s="817"/>
      <c r="L22" s="817"/>
      <c r="M22" s="817"/>
      <c r="N22" s="817"/>
      <c r="O22" s="817"/>
      <c r="P22" s="818"/>
      <c r="Q22" s="835"/>
      <c r="R22" s="836"/>
      <c r="S22" s="836"/>
      <c r="T22" s="836"/>
      <c r="U22" s="836"/>
      <c r="V22" s="836"/>
      <c r="W22" s="836"/>
      <c r="X22" s="836"/>
      <c r="Y22" s="836"/>
      <c r="Z22" s="836"/>
      <c r="AA22" s="836"/>
      <c r="AB22" s="836"/>
      <c r="AC22" s="836"/>
      <c r="AD22" s="836"/>
      <c r="AE22" s="837"/>
      <c r="AF22" s="822"/>
      <c r="AG22" s="823"/>
      <c r="AH22" s="823"/>
      <c r="AI22" s="823"/>
      <c r="AJ22" s="824"/>
      <c r="AK22" s="838"/>
      <c r="AL22" s="839"/>
      <c r="AM22" s="839"/>
      <c r="AN22" s="839"/>
      <c r="AO22" s="839"/>
      <c r="AP22" s="839"/>
      <c r="AQ22" s="839"/>
      <c r="AR22" s="839"/>
      <c r="AS22" s="839"/>
      <c r="AT22" s="839"/>
      <c r="AU22" s="840"/>
      <c r="AV22" s="840"/>
      <c r="AW22" s="840"/>
      <c r="AX22" s="840"/>
      <c r="AY22" s="841"/>
      <c r="AZ22" s="842" t="s">
        <v>378</v>
      </c>
      <c r="BA22" s="842"/>
      <c r="BB22" s="842"/>
      <c r="BC22" s="842"/>
      <c r="BD22" s="843"/>
      <c r="BE22" s="221"/>
      <c r="BF22" s="221"/>
      <c r="BG22" s="221"/>
      <c r="BH22" s="221"/>
      <c r="BI22" s="221"/>
      <c r="BJ22" s="221"/>
      <c r="BK22" s="221"/>
      <c r="BL22" s="221"/>
      <c r="BM22" s="221"/>
      <c r="BN22" s="221"/>
      <c r="BO22" s="221"/>
      <c r="BP22" s="221"/>
      <c r="BQ22" s="226">
        <v>16</v>
      </c>
      <c r="BR22" s="227"/>
      <c r="BS22" s="809"/>
      <c r="BT22" s="810"/>
      <c r="BU22" s="810"/>
      <c r="BV22" s="810"/>
      <c r="BW22" s="810"/>
      <c r="BX22" s="810"/>
      <c r="BY22" s="810"/>
      <c r="BZ22" s="810"/>
      <c r="CA22" s="810"/>
      <c r="CB22" s="810"/>
      <c r="CC22" s="810"/>
      <c r="CD22" s="810"/>
      <c r="CE22" s="810"/>
      <c r="CF22" s="810"/>
      <c r="CG22" s="811"/>
      <c r="CH22" s="812"/>
      <c r="CI22" s="813"/>
      <c r="CJ22" s="813"/>
      <c r="CK22" s="813"/>
      <c r="CL22" s="814"/>
      <c r="CM22" s="812"/>
      <c r="CN22" s="813"/>
      <c r="CO22" s="813"/>
      <c r="CP22" s="813"/>
      <c r="CQ22" s="814"/>
      <c r="CR22" s="812"/>
      <c r="CS22" s="813"/>
      <c r="CT22" s="813"/>
      <c r="CU22" s="813"/>
      <c r="CV22" s="814"/>
      <c r="CW22" s="812"/>
      <c r="CX22" s="813"/>
      <c r="CY22" s="813"/>
      <c r="CZ22" s="813"/>
      <c r="DA22" s="814"/>
      <c r="DB22" s="812"/>
      <c r="DC22" s="813"/>
      <c r="DD22" s="813"/>
      <c r="DE22" s="813"/>
      <c r="DF22" s="814"/>
      <c r="DG22" s="812"/>
      <c r="DH22" s="813"/>
      <c r="DI22" s="813"/>
      <c r="DJ22" s="813"/>
      <c r="DK22" s="814"/>
      <c r="DL22" s="812"/>
      <c r="DM22" s="813"/>
      <c r="DN22" s="813"/>
      <c r="DO22" s="813"/>
      <c r="DP22" s="814"/>
      <c r="DQ22" s="812"/>
      <c r="DR22" s="813"/>
      <c r="DS22" s="813"/>
      <c r="DT22" s="813"/>
      <c r="DU22" s="814"/>
      <c r="DV22" s="809"/>
      <c r="DW22" s="810"/>
      <c r="DX22" s="810"/>
      <c r="DY22" s="810"/>
      <c r="DZ22" s="815"/>
      <c r="EA22" s="222"/>
    </row>
    <row r="23" spans="1:131" s="223" customFormat="1" ht="26.25" customHeight="1" thickBot="1" x14ac:dyDescent="0.2">
      <c r="A23" s="228" t="s">
        <v>379</v>
      </c>
      <c r="B23" s="825" t="s">
        <v>380</v>
      </c>
      <c r="C23" s="826"/>
      <c r="D23" s="826"/>
      <c r="E23" s="826"/>
      <c r="F23" s="826"/>
      <c r="G23" s="826"/>
      <c r="H23" s="826"/>
      <c r="I23" s="826"/>
      <c r="J23" s="826"/>
      <c r="K23" s="826"/>
      <c r="L23" s="826"/>
      <c r="M23" s="826"/>
      <c r="N23" s="826"/>
      <c r="O23" s="826"/>
      <c r="P23" s="827"/>
      <c r="Q23" s="828">
        <v>23895</v>
      </c>
      <c r="R23" s="829"/>
      <c r="S23" s="829"/>
      <c r="T23" s="829"/>
      <c r="U23" s="829"/>
      <c r="V23" s="829">
        <v>22849</v>
      </c>
      <c r="W23" s="829"/>
      <c r="X23" s="829"/>
      <c r="Y23" s="829"/>
      <c r="Z23" s="829"/>
      <c r="AA23" s="829">
        <v>1047</v>
      </c>
      <c r="AB23" s="829"/>
      <c r="AC23" s="829"/>
      <c r="AD23" s="829"/>
      <c r="AE23" s="830"/>
      <c r="AF23" s="831">
        <v>728</v>
      </c>
      <c r="AG23" s="829"/>
      <c r="AH23" s="829"/>
      <c r="AI23" s="829"/>
      <c r="AJ23" s="832"/>
      <c r="AK23" s="833"/>
      <c r="AL23" s="834"/>
      <c r="AM23" s="834"/>
      <c r="AN23" s="834"/>
      <c r="AO23" s="834"/>
      <c r="AP23" s="829">
        <v>21627</v>
      </c>
      <c r="AQ23" s="829"/>
      <c r="AR23" s="829"/>
      <c r="AS23" s="829"/>
      <c r="AT23" s="829"/>
      <c r="AU23" s="845"/>
      <c r="AV23" s="845"/>
      <c r="AW23" s="845"/>
      <c r="AX23" s="845"/>
      <c r="AY23" s="846"/>
      <c r="AZ23" s="847" t="s">
        <v>122</v>
      </c>
      <c r="BA23" s="848"/>
      <c r="BB23" s="848"/>
      <c r="BC23" s="848"/>
      <c r="BD23" s="849"/>
      <c r="BE23" s="221"/>
      <c r="BF23" s="221"/>
      <c r="BG23" s="221"/>
      <c r="BH23" s="221"/>
      <c r="BI23" s="221"/>
      <c r="BJ23" s="221"/>
      <c r="BK23" s="221"/>
      <c r="BL23" s="221"/>
      <c r="BM23" s="221"/>
      <c r="BN23" s="221"/>
      <c r="BO23" s="221"/>
      <c r="BP23" s="221"/>
      <c r="BQ23" s="226">
        <v>17</v>
      </c>
      <c r="BR23" s="227"/>
      <c r="BS23" s="809"/>
      <c r="BT23" s="810"/>
      <c r="BU23" s="810"/>
      <c r="BV23" s="810"/>
      <c r="BW23" s="810"/>
      <c r="BX23" s="810"/>
      <c r="BY23" s="810"/>
      <c r="BZ23" s="810"/>
      <c r="CA23" s="810"/>
      <c r="CB23" s="810"/>
      <c r="CC23" s="810"/>
      <c r="CD23" s="810"/>
      <c r="CE23" s="810"/>
      <c r="CF23" s="810"/>
      <c r="CG23" s="811"/>
      <c r="CH23" s="812"/>
      <c r="CI23" s="813"/>
      <c r="CJ23" s="813"/>
      <c r="CK23" s="813"/>
      <c r="CL23" s="814"/>
      <c r="CM23" s="812"/>
      <c r="CN23" s="813"/>
      <c r="CO23" s="813"/>
      <c r="CP23" s="813"/>
      <c r="CQ23" s="814"/>
      <c r="CR23" s="812"/>
      <c r="CS23" s="813"/>
      <c r="CT23" s="813"/>
      <c r="CU23" s="813"/>
      <c r="CV23" s="814"/>
      <c r="CW23" s="812"/>
      <c r="CX23" s="813"/>
      <c r="CY23" s="813"/>
      <c r="CZ23" s="813"/>
      <c r="DA23" s="814"/>
      <c r="DB23" s="812"/>
      <c r="DC23" s="813"/>
      <c r="DD23" s="813"/>
      <c r="DE23" s="813"/>
      <c r="DF23" s="814"/>
      <c r="DG23" s="812"/>
      <c r="DH23" s="813"/>
      <c r="DI23" s="813"/>
      <c r="DJ23" s="813"/>
      <c r="DK23" s="814"/>
      <c r="DL23" s="812"/>
      <c r="DM23" s="813"/>
      <c r="DN23" s="813"/>
      <c r="DO23" s="813"/>
      <c r="DP23" s="814"/>
      <c r="DQ23" s="812"/>
      <c r="DR23" s="813"/>
      <c r="DS23" s="813"/>
      <c r="DT23" s="813"/>
      <c r="DU23" s="814"/>
      <c r="DV23" s="809"/>
      <c r="DW23" s="810"/>
      <c r="DX23" s="810"/>
      <c r="DY23" s="810"/>
      <c r="DZ23" s="815"/>
      <c r="EA23" s="222"/>
    </row>
    <row r="24" spans="1:131" s="223" customFormat="1" ht="26.25" customHeight="1" x14ac:dyDescent="0.15">
      <c r="A24" s="844" t="s">
        <v>381</v>
      </c>
      <c r="B24" s="844"/>
      <c r="C24" s="844"/>
      <c r="D24" s="844"/>
      <c r="E24" s="844"/>
      <c r="F24" s="844"/>
      <c r="G24" s="844"/>
      <c r="H24" s="844"/>
      <c r="I24" s="844"/>
      <c r="J24" s="844"/>
      <c r="K24" s="844"/>
      <c r="L24" s="844"/>
      <c r="M24" s="844"/>
      <c r="N24" s="844"/>
      <c r="O24" s="844"/>
      <c r="P24" s="844"/>
      <c r="Q24" s="844"/>
      <c r="R24" s="844"/>
      <c r="S24" s="844"/>
      <c r="T24" s="844"/>
      <c r="U24" s="844"/>
      <c r="V24" s="844"/>
      <c r="W24" s="844"/>
      <c r="X24" s="844"/>
      <c r="Y24" s="844"/>
      <c r="Z24" s="844"/>
      <c r="AA24" s="844"/>
      <c r="AB24" s="844"/>
      <c r="AC24" s="844"/>
      <c r="AD24" s="844"/>
      <c r="AE24" s="844"/>
      <c r="AF24" s="844"/>
      <c r="AG24" s="844"/>
      <c r="AH24" s="844"/>
      <c r="AI24" s="844"/>
      <c r="AJ24" s="844"/>
      <c r="AK24" s="844"/>
      <c r="AL24" s="844"/>
      <c r="AM24" s="844"/>
      <c r="AN24" s="844"/>
      <c r="AO24" s="844"/>
      <c r="AP24" s="844"/>
      <c r="AQ24" s="844"/>
      <c r="AR24" s="844"/>
      <c r="AS24" s="844"/>
      <c r="AT24" s="844"/>
      <c r="AU24" s="844"/>
      <c r="AV24" s="844"/>
      <c r="AW24" s="844"/>
      <c r="AX24" s="844"/>
      <c r="AY24" s="844"/>
      <c r="AZ24" s="220"/>
      <c r="BA24" s="220"/>
      <c r="BB24" s="220"/>
      <c r="BC24" s="220"/>
      <c r="BD24" s="220"/>
      <c r="BE24" s="221"/>
      <c r="BF24" s="221"/>
      <c r="BG24" s="221"/>
      <c r="BH24" s="221"/>
      <c r="BI24" s="221"/>
      <c r="BJ24" s="221"/>
      <c r="BK24" s="221"/>
      <c r="BL24" s="221"/>
      <c r="BM24" s="221"/>
      <c r="BN24" s="221"/>
      <c r="BO24" s="221"/>
      <c r="BP24" s="221"/>
      <c r="BQ24" s="226">
        <v>18</v>
      </c>
      <c r="BR24" s="227"/>
      <c r="BS24" s="809"/>
      <c r="BT24" s="810"/>
      <c r="BU24" s="810"/>
      <c r="BV24" s="810"/>
      <c r="BW24" s="810"/>
      <c r="BX24" s="810"/>
      <c r="BY24" s="810"/>
      <c r="BZ24" s="810"/>
      <c r="CA24" s="810"/>
      <c r="CB24" s="810"/>
      <c r="CC24" s="810"/>
      <c r="CD24" s="810"/>
      <c r="CE24" s="810"/>
      <c r="CF24" s="810"/>
      <c r="CG24" s="811"/>
      <c r="CH24" s="812"/>
      <c r="CI24" s="813"/>
      <c r="CJ24" s="813"/>
      <c r="CK24" s="813"/>
      <c r="CL24" s="814"/>
      <c r="CM24" s="812"/>
      <c r="CN24" s="813"/>
      <c r="CO24" s="813"/>
      <c r="CP24" s="813"/>
      <c r="CQ24" s="814"/>
      <c r="CR24" s="812"/>
      <c r="CS24" s="813"/>
      <c r="CT24" s="813"/>
      <c r="CU24" s="813"/>
      <c r="CV24" s="814"/>
      <c r="CW24" s="812"/>
      <c r="CX24" s="813"/>
      <c r="CY24" s="813"/>
      <c r="CZ24" s="813"/>
      <c r="DA24" s="814"/>
      <c r="DB24" s="812"/>
      <c r="DC24" s="813"/>
      <c r="DD24" s="813"/>
      <c r="DE24" s="813"/>
      <c r="DF24" s="814"/>
      <c r="DG24" s="812"/>
      <c r="DH24" s="813"/>
      <c r="DI24" s="813"/>
      <c r="DJ24" s="813"/>
      <c r="DK24" s="814"/>
      <c r="DL24" s="812"/>
      <c r="DM24" s="813"/>
      <c r="DN24" s="813"/>
      <c r="DO24" s="813"/>
      <c r="DP24" s="814"/>
      <c r="DQ24" s="812"/>
      <c r="DR24" s="813"/>
      <c r="DS24" s="813"/>
      <c r="DT24" s="813"/>
      <c r="DU24" s="814"/>
      <c r="DV24" s="809"/>
      <c r="DW24" s="810"/>
      <c r="DX24" s="810"/>
      <c r="DY24" s="810"/>
      <c r="DZ24" s="815"/>
      <c r="EA24" s="222"/>
    </row>
    <row r="25" spans="1:131" ht="26.25" customHeight="1" thickBot="1" x14ac:dyDescent="0.2">
      <c r="A25" s="761" t="s">
        <v>382</v>
      </c>
      <c r="B25" s="761"/>
      <c r="C25" s="761"/>
      <c r="D25" s="761"/>
      <c r="E25" s="761"/>
      <c r="F25" s="761"/>
      <c r="G25" s="761"/>
      <c r="H25" s="761"/>
      <c r="I25" s="761"/>
      <c r="J25" s="761"/>
      <c r="K25" s="761"/>
      <c r="L25" s="761"/>
      <c r="M25" s="761"/>
      <c r="N25" s="761"/>
      <c r="O25" s="761"/>
      <c r="P25" s="761"/>
      <c r="Q25" s="761"/>
      <c r="R25" s="761"/>
      <c r="S25" s="761"/>
      <c r="T25" s="761"/>
      <c r="U25" s="761"/>
      <c r="V25" s="761"/>
      <c r="W25" s="761"/>
      <c r="X25" s="761"/>
      <c r="Y25" s="761"/>
      <c r="Z25" s="761"/>
      <c r="AA25" s="761"/>
      <c r="AB25" s="761"/>
      <c r="AC25" s="761"/>
      <c r="AD25" s="761"/>
      <c r="AE25" s="761"/>
      <c r="AF25" s="761"/>
      <c r="AG25" s="761"/>
      <c r="AH25" s="761"/>
      <c r="AI25" s="761"/>
      <c r="AJ25" s="761"/>
      <c r="AK25" s="761"/>
      <c r="AL25" s="761"/>
      <c r="AM25" s="761"/>
      <c r="AN25" s="761"/>
      <c r="AO25" s="761"/>
      <c r="AP25" s="761"/>
      <c r="AQ25" s="761"/>
      <c r="AR25" s="761"/>
      <c r="AS25" s="761"/>
      <c r="AT25" s="761"/>
      <c r="AU25" s="761"/>
      <c r="AV25" s="761"/>
      <c r="AW25" s="761"/>
      <c r="AX25" s="761"/>
      <c r="AY25" s="761"/>
      <c r="AZ25" s="761"/>
      <c r="BA25" s="761"/>
      <c r="BB25" s="761"/>
      <c r="BC25" s="761"/>
      <c r="BD25" s="761"/>
      <c r="BE25" s="761"/>
      <c r="BF25" s="761"/>
      <c r="BG25" s="761"/>
      <c r="BH25" s="761"/>
      <c r="BI25" s="761"/>
      <c r="BJ25" s="220"/>
      <c r="BK25" s="220"/>
      <c r="BL25" s="220"/>
      <c r="BM25" s="220"/>
      <c r="BN25" s="220"/>
      <c r="BO25" s="229"/>
      <c r="BP25" s="229"/>
      <c r="BQ25" s="226">
        <v>19</v>
      </c>
      <c r="BR25" s="227"/>
      <c r="BS25" s="809"/>
      <c r="BT25" s="810"/>
      <c r="BU25" s="810"/>
      <c r="BV25" s="810"/>
      <c r="BW25" s="810"/>
      <c r="BX25" s="810"/>
      <c r="BY25" s="810"/>
      <c r="BZ25" s="810"/>
      <c r="CA25" s="810"/>
      <c r="CB25" s="810"/>
      <c r="CC25" s="810"/>
      <c r="CD25" s="810"/>
      <c r="CE25" s="810"/>
      <c r="CF25" s="810"/>
      <c r="CG25" s="811"/>
      <c r="CH25" s="812"/>
      <c r="CI25" s="813"/>
      <c r="CJ25" s="813"/>
      <c r="CK25" s="813"/>
      <c r="CL25" s="814"/>
      <c r="CM25" s="812"/>
      <c r="CN25" s="813"/>
      <c r="CO25" s="813"/>
      <c r="CP25" s="813"/>
      <c r="CQ25" s="814"/>
      <c r="CR25" s="812"/>
      <c r="CS25" s="813"/>
      <c r="CT25" s="813"/>
      <c r="CU25" s="813"/>
      <c r="CV25" s="814"/>
      <c r="CW25" s="812"/>
      <c r="CX25" s="813"/>
      <c r="CY25" s="813"/>
      <c r="CZ25" s="813"/>
      <c r="DA25" s="814"/>
      <c r="DB25" s="812"/>
      <c r="DC25" s="813"/>
      <c r="DD25" s="813"/>
      <c r="DE25" s="813"/>
      <c r="DF25" s="814"/>
      <c r="DG25" s="812"/>
      <c r="DH25" s="813"/>
      <c r="DI25" s="813"/>
      <c r="DJ25" s="813"/>
      <c r="DK25" s="814"/>
      <c r="DL25" s="812"/>
      <c r="DM25" s="813"/>
      <c r="DN25" s="813"/>
      <c r="DO25" s="813"/>
      <c r="DP25" s="814"/>
      <c r="DQ25" s="812"/>
      <c r="DR25" s="813"/>
      <c r="DS25" s="813"/>
      <c r="DT25" s="813"/>
      <c r="DU25" s="814"/>
      <c r="DV25" s="809"/>
      <c r="DW25" s="810"/>
      <c r="DX25" s="810"/>
      <c r="DY25" s="810"/>
      <c r="DZ25" s="815"/>
      <c r="EA25" s="218"/>
    </row>
    <row r="26" spans="1:131" ht="26.25" customHeight="1" x14ac:dyDescent="0.15">
      <c r="A26" s="763" t="s">
        <v>357</v>
      </c>
      <c r="B26" s="764"/>
      <c r="C26" s="764"/>
      <c r="D26" s="764"/>
      <c r="E26" s="764"/>
      <c r="F26" s="764"/>
      <c r="G26" s="764"/>
      <c r="H26" s="764"/>
      <c r="I26" s="764"/>
      <c r="J26" s="764"/>
      <c r="K26" s="764"/>
      <c r="L26" s="764"/>
      <c r="M26" s="764"/>
      <c r="N26" s="764"/>
      <c r="O26" s="764"/>
      <c r="P26" s="765"/>
      <c r="Q26" s="769" t="s">
        <v>383</v>
      </c>
      <c r="R26" s="770"/>
      <c r="S26" s="770"/>
      <c r="T26" s="770"/>
      <c r="U26" s="771"/>
      <c r="V26" s="769" t="s">
        <v>384</v>
      </c>
      <c r="W26" s="770"/>
      <c r="X26" s="770"/>
      <c r="Y26" s="770"/>
      <c r="Z26" s="771"/>
      <c r="AA26" s="769" t="s">
        <v>385</v>
      </c>
      <c r="AB26" s="770"/>
      <c r="AC26" s="770"/>
      <c r="AD26" s="770"/>
      <c r="AE26" s="770"/>
      <c r="AF26" s="850" t="s">
        <v>386</v>
      </c>
      <c r="AG26" s="851"/>
      <c r="AH26" s="851"/>
      <c r="AI26" s="851"/>
      <c r="AJ26" s="852"/>
      <c r="AK26" s="770" t="s">
        <v>387</v>
      </c>
      <c r="AL26" s="770"/>
      <c r="AM26" s="770"/>
      <c r="AN26" s="770"/>
      <c r="AO26" s="771"/>
      <c r="AP26" s="769" t="s">
        <v>388</v>
      </c>
      <c r="AQ26" s="770"/>
      <c r="AR26" s="770"/>
      <c r="AS26" s="770"/>
      <c r="AT26" s="771"/>
      <c r="AU26" s="769" t="s">
        <v>389</v>
      </c>
      <c r="AV26" s="770"/>
      <c r="AW26" s="770"/>
      <c r="AX26" s="770"/>
      <c r="AY26" s="771"/>
      <c r="AZ26" s="769" t="s">
        <v>390</v>
      </c>
      <c r="BA26" s="770"/>
      <c r="BB26" s="770"/>
      <c r="BC26" s="770"/>
      <c r="BD26" s="771"/>
      <c r="BE26" s="769" t="s">
        <v>364</v>
      </c>
      <c r="BF26" s="770"/>
      <c r="BG26" s="770"/>
      <c r="BH26" s="770"/>
      <c r="BI26" s="776"/>
      <c r="BJ26" s="220"/>
      <c r="BK26" s="220"/>
      <c r="BL26" s="220"/>
      <c r="BM26" s="220"/>
      <c r="BN26" s="220"/>
      <c r="BO26" s="229"/>
      <c r="BP26" s="229"/>
      <c r="BQ26" s="226">
        <v>20</v>
      </c>
      <c r="BR26" s="227"/>
      <c r="BS26" s="809"/>
      <c r="BT26" s="810"/>
      <c r="BU26" s="810"/>
      <c r="BV26" s="810"/>
      <c r="BW26" s="810"/>
      <c r="BX26" s="810"/>
      <c r="BY26" s="810"/>
      <c r="BZ26" s="810"/>
      <c r="CA26" s="810"/>
      <c r="CB26" s="810"/>
      <c r="CC26" s="810"/>
      <c r="CD26" s="810"/>
      <c r="CE26" s="810"/>
      <c r="CF26" s="810"/>
      <c r="CG26" s="811"/>
      <c r="CH26" s="812"/>
      <c r="CI26" s="813"/>
      <c r="CJ26" s="813"/>
      <c r="CK26" s="813"/>
      <c r="CL26" s="814"/>
      <c r="CM26" s="812"/>
      <c r="CN26" s="813"/>
      <c r="CO26" s="813"/>
      <c r="CP26" s="813"/>
      <c r="CQ26" s="814"/>
      <c r="CR26" s="812"/>
      <c r="CS26" s="813"/>
      <c r="CT26" s="813"/>
      <c r="CU26" s="813"/>
      <c r="CV26" s="814"/>
      <c r="CW26" s="812"/>
      <c r="CX26" s="813"/>
      <c r="CY26" s="813"/>
      <c r="CZ26" s="813"/>
      <c r="DA26" s="814"/>
      <c r="DB26" s="812"/>
      <c r="DC26" s="813"/>
      <c r="DD26" s="813"/>
      <c r="DE26" s="813"/>
      <c r="DF26" s="814"/>
      <c r="DG26" s="812"/>
      <c r="DH26" s="813"/>
      <c r="DI26" s="813"/>
      <c r="DJ26" s="813"/>
      <c r="DK26" s="814"/>
      <c r="DL26" s="812"/>
      <c r="DM26" s="813"/>
      <c r="DN26" s="813"/>
      <c r="DO26" s="813"/>
      <c r="DP26" s="814"/>
      <c r="DQ26" s="812"/>
      <c r="DR26" s="813"/>
      <c r="DS26" s="813"/>
      <c r="DT26" s="813"/>
      <c r="DU26" s="814"/>
      <c r="DV26" s="809"/>
      <c r="DW26" s="810"/>
      <c r="DX26" s="810"/>
      <c r="DY26" s="810"/>
      <c r="DZ26" s="815"/>
      <c r="EA26" s="218"/>
    </row>
    <row r="27" spans="1:131" ht="26.25" customHeight="1" thickBot="1" x14ac:dyDescent="0.2">
      <c r="A27" s="766"/>
      <c r="B27" s="767"/>
      <c r="C27" s="767"/>
      <c r="D27" s="767"/>
      <c r="E27" s="767"/>
      <c r="F27" s="767"/>
      <c r="G27" s="767"/>
      <c r="H27" s="767"/>
      <c r="I27" s="767"/>
      <c r="J27" s="767"/>
      <c r="K27" s="767"/>
      <c r="L27" s="767"/>
      <c r="M27" s="767"/>
      <c r="N27" s="767"/>
      <c r="O27" s="767"/>
      <c r="P27" s="768"/>
      <c r="Q27" s="772"/>
      <c r="R27" s="773"/>
      <c r="S27" s="773"/>
      <c r="T27" s="773"/>
      <c r="U27" s="774"/>
      <c r="V27" s="772"/>
      <c r="W27" s="773"/>
      <c r="X27" s="773"/>
      <c r="Y27" s="773"/>
      <c r="Z27" s="774"/>
      <c r="AA27" s="772"/>
      <c r="AB27" s="773"/>
      <c r="AC27" s="773"/>
      <c r="AD27" s="773"/>
      <c r="AE27" s="773"/>
      <c r="AF27" s="853"/>
      <c r="AG27" s="854"/>
      <c r="AH27" s="854"/>
      <c r="AI27" s="854"/>
      <c r="AJ27" s="855"/>
      <c r="AK27" s="773"/>
      <c r="AL27" s="773"/>
      <c r="AM27" s="773"/>
      <c r="AN27" s="773"/>
      <c r="AO27" s="774"/>
      <c r="AP27" s="772"/>
      <c r="AQ27" s="773"/>
      <c r="AR27" s="773"/>
      <c r="AS27" s="773"/>
      <c r="AT27" s="774"/>
      <c r="AU27" s="772"/>
      <c r="AV27" s="773"/>
      <c r="AW27" s="773"/>
      <c r="AX27" s="773"/>
      <c r="AY27" s="774"/>
      <c r="AZ27" s="772"/>
      <c r="BA27" s="773"/>
      <c r="BB27" s="773"/>
      <c r="BC27" s="773"/>
      <c r="BD27" s="774"/>
      <c r="BE27" s="772"/>
      <c r="BF27" s="773"/>
      <c r="BG27" s="773"/>
      <c r="BH27" s="773"/>
      <c r="BI27" s="778"/>
      <c r="BJ27" s="220"/>
      <c r="BK27" s="220"/>
      <c r="BL27" s="220"/>
      <c r="BM27" s="220"/>
      <c r="BN27" s="220"/>
      <c r="BO27" s="229"/>
      <c r="BP27" s="229"/>
      <c r="BQ27" s="226">
        <v>21</v>
      </c>
      <c r="BR27" s="227"/>
      <c r="BS27" s="809"/>
      <c r="BT27" s="810"/>
      <c r="BU27" s="810"/>
      <c r="BV27" s="810"/>
      <c r="BW27" s="810"/>
      <c r="BX27" s="810"/>
      <c r="BY27" s="810"/>
      <c r="BZ27" s="810"/>
      <c r="CA27" s="810"/>
      <c r="CB27" s="810"/>
      <c r="CC27" s="810"/>
      <c r="CD27" s="810"/>
      <c r="CE27" s="810"/>
      <c r="CF27" s="810"/>
      <c r="CG27" s="811"/>
      <c r="CH27" s="812"/>
      <c r="CI27" s="813"/>
      <c r="CJ27" s="813"/>
      <c r="CK27" s="813"/>
      <c r="CL27" s="814"/>
      <c r="CM27" s="812"/>
      <c r="CN27" s="813"/>
      <c r="CO27" s="813"/>
      <c r="CP27" s="813"/>
      <c r="CQ27" s="814"/>
      <c r="CR27" s="812"/>
      <c r="CS27" s="813"/>
      <c r="CT27" s="813"/>
      <c r="CU27" s="813"/>
      <c r="CV27" s="814"/>
      <c r="CW27" s="812"/>
      <c r="CX27" s="813"/>
      <c r="CY27" s="813"/>
      <c r="CZ27" s="813"/>
      <c r="DA27" s="814"/>
      <c r="DB27" s="812"/>
      <c r="DC27" s="813"/>
      <c r="DD27" s="813"/>
      <c r="DE27" s="813"/>
      <c r="DF27" s="814"/>
      <c r="DG27" s="812"/>
      <c r="DH27" s="813"/>
      <c r="DI27" s="813"/>
      <c r="DJ27" s="813"/>
      <c r="DK27" s="814"/>
      <c r="DL27" s="812"/>
      <c r="DM27" s="813"/>
      <c r="DN27" s="813"/>
      <c r="DO27" s="813"/>
      <c r="DP27" s="814"/>
      <c r="DQ27" s="812"/>
      <c r="DR27" s="813"/>
      <c r="DS27" s="813"/>
      <c r="DT27" s="813"/>
      <c r="DU27" s="814"/>
      <c r="DV27" s="809"/>
      <c r="DW27" s="810"/>
      <c r="DX27" s="810"/>
      <c r="DY27" s="810"/>
      <c r="DZ27" s="815"/>
      <c r="EA27" s="218"/>
    </row>
    <row r="28" spans="1:131" ht="26.25" customHeight="1" thickTop="1" x14ac:dyDescent="0.15">
      <c r="A28" s="230">
        <v>1</v>
      </c>
      <c r="B28" s="785" t="s">
        <v>391</v>
      </c>
      <c r="C28" s="786"/>
      <c r="D28" s="786"/>
      <c r="E28" s="786"/>
      <c r="F28" s="786"/>
      <c r="G28" s="786"/>
      <c r="H28" s="786"/>
      <c r="I28" s="786"/>
      <c r="J28" s="786"/>
      <c r="K28" s="786"/>
      <c r="L28" s="786"/>
      <c r="M28" s="786"/>
      <c r="N28" s="786"/>
      <c r="O28" s="786"/>
      <c r="P28" s="787"/>
      <c r="Q28" s="858">
        <v>4506</v>
      </c>
      <c r="R28" s="859"/>
      <c r="S28" s="859"/>
      <c r="T28" s="859"/>
      <c r="U28" s="859"/>
      <c r="V28" s="859">
        <v>3999</v>
      </c>
      <c r="W28" s="859"/>
      <c r="X28" s="859"/>
      <c r="Y28" s="859"/>
      <c r="Z28" s="859"/>
      <c r="AA28" s="859">
        <v>507</v>
      </c>
      <c r="AB28" s="859"/>
      <c r="AC28" s="859"/>
      <c r="AD28" s="859"/>
      <c r="AE28" s="860"/>
      <c r="AF28" s="861">
        <v>507</v>
      </c>
      <c r="AG28" s="859"/>
      <c r="AH28" s="859"/>
      <c r="AI28" s="859"/>
      <c r="AJ28" s="862"/>
      <c r="AK28" s="863">
        <v>262</v>
      </c>
      <c r="AL28" s="864"/>
      <c r="AM28" s="864"/>
      <c r="AN28" s="864"/>
      <c r="AO28" s="864"/>
      <c r="AP28" s="864" t="s">
        <v>553</v>
      </c>
      <c r="AQ28" s="864"/>
      <c r="AR28" s="864"/>
      <c r="AS28" s="864"/>
      <c r="AT28" s="864"/>
      <c r="AU28" s="864" t="s">
        <v>553</v>
      </c>
      <c r="AV28" s="864"/>
      <c r="AW28" s="864"/>
      <c r="AX28" s="864"/>
      <c r="AY28" s="864"/>
      <c r="AZ28" s="865" t="s">
        <v>553</v>
      </c>
      <c r="BA28" s="865"/>
      <c r="BB28" s="865"/>
      <c r="BC28" s="865"/>
      <c r="BD28" s="865"/>
      <c r="BE28" s="856"/>
      <c r="BF28" s="856"/>
      <c r="BG28" s="856"/>
      <c r="BH28" s="856"/>
      <c r="BI28" s="857"/>
      <c r="BJ28" s="220"/>
      <c r="BK28" s="220"/>
      <c r="BL28" s="220"/>
      <c r="BM28" s="220"/>
      <c r="BN28" s="220"/>
      <c r="BO28" s="229"/>
      <c r="BP28" s="229"/>
      <c r="BQ28" s="226">
        <v>22</v>
      </c>
      <c r="BR28" s="227"/>
      <c r="BS28" s="809"/>
      <c r="BT28" s="810"/>
      <c r="BU28" s="810"/>
      <c r="BV28" s="810"/>
      <c r="BW28" s="810"/>
      <c r="BX28" s="810"/>
      <c r="BY28" s="810"/>
      <c r="BZ28" s="810"/>
      <c r="CA28" s="810"/>
      <c r="CB28" s="810"/>
      <c r="CC28" s="810"/>
      <c r="CD28" s="810"/>
      <c r="CE28" s="810"/>
      <c r="CF28" s="810"/>
      <c r="CG28" s="811"/>
      <c r="CH28" s="812"/>
      <c r="CI28" s="813"/>
      <c r="CJ28" s="813"/>
      <c r="CK28" s="813"/>
      <c r="CL28" s="814"/>
      <c r="CM28" s="812"/>
      <c r="CN28" s="813"/>
      <c r="CO28" s="813"/>
      <c r="CP28" s="813"/>
      <c r="CQ28" s="814"/>
      <c r="CR28" s="812"/>
      <c r="CS28" s="813"/>
      <c r="CT28" s="813"/>
      <c r="CU28" s="813"/>
      <c r="CV28" s="814"/>
      <c r="CW28" s="812"/>
      <c r="CX28" s="813"/>
      <c r="CY28" s="813"/>
      <c r="CZ28" s="813"/>
      <c r="DA28" s="814"/>
      <c r="DB28" s="812"/>
      <c r="DC28" s="813"/>
      <c r="DD28" s="813"/>
      <c r="DE28" s="813"/>
      <c r="DF28" s="814"/>
      <c r="DG28" s="812"/>
      <c r="DH28" s="813"/>
      <c r="DI28" s="813"/>
      <c r="DJ28" s="813"/>
      <c r="DK28" s="814"/>
      <c r="DL28" s="812"/>
      <c r="DM28" s="813"/>
      <c r="DN28" s="813"/>
      <c r="DO28" s="813"/>
      <c r="DP28" s="814"/>
      <c r="DQ28" s="812"/>
      <c r="DR28" s="813"/>
      <c r="DS28" s="813"/>
      <c r="DT28" s="813"/>
      <c r="DU28" s="814"/>
      <c r="DV28" s="809"/>
      <c r="DW28" s="810"/>
      <c r="DX28" s="810"/>
      <c r="DY28" s="810"/>
      <c r="DZ28" s="815"/>
      <c r="EA28" s="218"/>
    </row>
    <row r="29" spans="1:131" ht="26.25" customHeight="1" x14ac:dyDescent="0.15">
      <c r="A29" s="230">
        <v>2</v>
      </c>
      <c r="B29" s="816" t="s">
        <v>392</v>
      </c>
      <c r="C29" s="817"/>
      <c r="D29" s="817"/>
      <c r="E29" s="817"/>
      <c r="F29" s="817"/>
      <c r="G29" s="817"/>
      <c r="H29" s="817"/>
      <c r="I29" s="817"/>
      <c r="J29" s="817"/>
      <c r="K29" s="817"/>
      <c r="L29" s="817"/>
      <c r="M29" s="817"/>
      <c r="N29" s="817"/>
      <c r="O29" s="817"/>
      <c r="P29" s="818"/>
      <c r="Q29" s="819">
        <v>4259</v>
      </c>
      <c r="R29" s="820"/>
      <c r="S29" s="820"/>
      <c r="T29" s="820"/>
      <c r="U29" s="820"/>
      <c r="V29" s="820">
        <v>4029</v>
      </c>
      <c r="W29" s="820"/>
      <c r="X29" s="820"/>
      <c r="Y29" s="820"/>
      <c r="Z29" s="820"/>
      <c r="AA29" s="820">
        <v>230</v>
      </c>
      <c r="AB29" s="820"/>
      <c r="AC29" s="820"/>
      <c r="AD29" s="820"/>
      <c r="AE29" s="821"/>
      <c r="AF29" s="822">
        <v>230</v>
      </c>
      <c r="AG29" s="823"/>
      <c r="AH29" s="823"/>
      <c r="AI29" s="823"/>
      <c r="AJ29" s="824"/>
      <c r="AK29" s="870">
        <v>601</v>
      </c>
      <c r="AL29" s="866"/>
      <c r="AM29" s="866"/>
      <c r="AN29" s="866"/>
      <c r="AO29" s="866"/>
      <c r="AP29" s="866" t="s">
        <v>553</v>
      </c>
      <c r="AQ29" s="866"/>
      <c r="AR29" s="866"/>
      <c r="AS29" s="866"/>
      <c r="AT29" s="866"/>
      <c r="AU29" s="866" t="s">
        <v>553</v>
      </c>
      <c r="AV29" s="866"/>
      <c r="AW29" s="866"/>
      <c r="AX29" s="866"/>
      <c r="AY29" s="866"/>
      <c r="AZ29" s="867" t="s">
        <v>553</v>
      </c>
      <c r="BA29" s="867"/>
      <c r="BB29" s="867"/>
      <c r="BC29" s="867"/>
      <c r="BD29" s="867"/>
      <c r="BE29" s="868"/>
      <c r="BF29" s="868"/>
      <c r="BG29" s="868"/>
      <c r="BH29" s="868"/>
      <c r="BI29" s="869"/>
      <c r="BJ29" s="220"/>
      <c r="BK29" s="220"/>
      <c r="BL29" s="220"/>
      <c r="BM29" s="220"/>
      <c r="BN29" s="220"/>
      <c r="BO29" s="229"/>
      <c r="BP29" s="229"/>
      <c r="BQ29" s="226">
        <v>23</v>
      </c>
      <c r="BR29" s="227"/>
      <c r="BS29" s="809"/>
      <c r="BT29" s="810"/>
      <c r="BU29" s="810"/>
      <c r="BV29" s="810"/>
      <c r="BW29" s="810"/>
      <c r="BX29" s="810"/>
      <c r="BY29" s="810"/>
      <c r="BZ29" s="810"/>
      <c r="CA29" s="810"/>
      <c r="CB29" s="810"/>
      <c r="CC29" s="810"/>
      <c r="CD29" s="810"/>
      <c r="CE29" s="810"/>
      <c r="CF29" s="810"/>
      <c r="CG29" s="811"/>
      <c r="CH29" s="812"/>
      <c r="CI29" s="813"/>
      <c r="CJ29" s="813"/>
      <c r="CK29" s="813"/>
      <c r="CL29" s="814"/>
      <c r="CM29" s="812"/>
      <c r="CN29" s="813"/>
      <c r="CO29" s="813"/>
      <c r="CP29" s="813"/>
      <c r="CQ29" s="814"/>
      <c r="CR29" s="812"/>
      <c r="CS29" s="813"/>
      <c r="CT29" s="813"/>
      <c r="CU29" s="813"/>
      <c r="CV29" s="814"/>
      <c r="CW29" s="812"/>
      <c r="CX29" s="813"/>
      <c r="CY29" s="813"/>
      <c r="CZ29" s="813"/>
      <c r="DA29" s="814"/>
      <c r="DB29" s="812"/>
      <c r="DC29" s="813"/>
      <c r="DD29" s="813"/>
      <c r="DE29" s="813"/>
      <c r="DF29" s="814"/>
      <c r="DG29" s="812"/>
      <c r="DH29" s="813"/>
      <c r="DI29" s="813"/>
      <c r="DJ29" s="813"/>
      <c r="DK29" s="814"/>
      <c r="DL29" s="812"/>
      <c r="DM29" s="813"/>
      <c r="DN29" s="813"/>
      <c r="DO29" s="813"/>
      <c r="DP29" s="814"/>
      <c r="DQ29" s="812"/>
      <c r="DR29" s="813"/>
      <c r="DS29" s="813"/>
      <c r="DT29" s="813"/>
      <c r="DU29" s="814"/>
      <c r="DV29" s="809"/>
      <c r="DW29" s="810"/>
      <c r="DX29" s="810"/>
      <c r="DY29" s="810"/>
      <c r="DZ29" s="815"/>
      <c r="EA29" s="218"/>
    </row>
    <row r="30" spans="1:131" ht="26.25" customHeight="1" x14ac:dyDescent="0.15">
      <c r="A30" s="230">
        <v>3</v>
      </c>
      <c r="B30" s="816" t="s">
        <v>393</v>
      </c>
      <c r="C30" s="817"/>
      <c r="D30" s="817"/>
      <c r="E30" s="817"/>
      <c r="F30" s="817"/>
      <c r="G30" s="817"/>
      <c r="H30" s="817"/>
      <c r="I30" s="817"/>
      <c r="J30" s="817"/>
      <c r="K30" s="817"/>
      <c r="L30" s="817"/>
      <c r="M30" s="817"/>
      <c r="N30" s="817"/>
      <c r="O30" s="817"/>
      <c r="P30" s="818"/>
      <c r="Q30" s="819">
        <v>533</v>
      </c>
      <c r="R30" s="820"/>
      <c r="S30" s="820"/>
      <c r="T30" s="820"/>
      <c r="U30" s="820"/>
      <c r="V30" s="820">
        <v>520</v>
      </c>
      <c r="W30" s="820"/>
      <c r="X30" s="820"/>
      <c r="Y30" s="820"/>
      <c r="Z30" s="820"/>
      <c r="AA30" s="820">
        <v>13</v>
      </c>
      <c r="AB30" s="820"/>
      <c r="AC30" s="820"/>
      <c r="AD30" s="820"/>
      <c r="AE30" s="821"/>
      <c r="AF30" s="822">
        <v>13</v>
      </c>
      <c r="AG30" s="823"/>
      <c r="AH30" s="823"/>
      <c r="AI30" s="823"/>
      <c r="AJ30" s="824"/>
      <c r="AK30" s="870">
        <v>170</v>
      </c>
      <c r="AL30" s="866"/>
      <c r="AM30" s="866"/>
      <c r="AN30" s="866"/>
      <c r="AO30" s="866"/>
      <c r="AP30" s="866" t="s">
        <v>553</v>
      </c>
      <c r="AQ30" s="866"/>
      <c r="AR30" s="866"/>
      <c r="AS30" s="866"/>
      <c r="AT30" s="866"/>
      <c r="AU30" s="866" t="s">
        <v>553</v>
      </c>
      <c r="AV30" s="866"/>
      <c r="AW30" s="866"/>
      <c r="AX30" s="866"/>
      <c r="AY30" s="866"/>
      <c r="AZ30" s="867" t="s">
        <v>553</v>
      </c>
      <c r="BA30" s="867"/>
      <c r="BB30" s="867"/>
      <c r="BC30" s="867"/>
      <c r="BD30" s="867"/>
      <c r="BE30" s="868"/>
      <c r="BF30" s="868"/>
      <c r="BG30" s="868"/>
      <c r="BH30" s="868"/>
      <c r="BI30" s="869"/>
      <c r="BJ30" s="220"/>
      <c r="BK30" s="220"/>
      <c r="BL30" s="220"/>
      <c r="BM30" s="220"/>
      <c r="BN30" s="220"/>
      <c r="BO30" s="229"/>
      <c r="BP30" s="229"/>
      <c r="BQ30" s="226">
        <v>24</v>
      </c>
      <c r="BR30" s="227"/>
      <c r="BS30" s="809"/>
      <c r="BT30" s="810"/>
      <c r="BU30" s="810"/>
      <c r="BV30" s="810"/>
      <c r="BW30" s="810"/>
      <c r="BX30" s="810"/>
      <c r="BY30" s="810"/>
      <c r="BZ30" s="810"/>
      <c r="CA30" s="810"/>
      <c r="CB30" s="810"/>
      <c r="CC30" s="810"/>
      <c r="CD30" s="810"/>
      <c r="CE30" s="810"/>
      <c r="CF30" s="810"/>
      <c r="CG30" s="811"/>
      <c r="CH30" s="812"/>
      <c r="CI30" s="813"/>
      <c r="CJ30" s="813"/>
      <c r="CK30" s="813"/>
      <c r="CL30" s="814"/>
      <c r="CM30" s="812"/>
      <c r="CN30" s="813"/>
      <c r="CO30" s="813"/>
      <c r="CP30" s="813"/>
      <c r="CQ30" s="814"/>
      <c r="CR30" s="812"/>
      <c r="CS30" s="813"/>
      <c r="CT30" s="813"/>
      <c r="CU30" s="813"/>
      <c r="CV30" s="814"/>
      <c r="CW30" s="812"/>
      <c r="CX30" s="813"/>
      <c r="CY30" s="813"/>
      <c r="CZ30" s="813"/>
      <c r="DA30" s="814"/>
      <c r="DB30" s="812"/>
      <c r="DC30" s="813"/>
      <c r="DD30" s="813"/>
      <c r="DE30" s="813"/>
      <c r="DF30" s="814"/>
      <c r="DG30" s="812"/>
      <c r="DH30" s="813"/>
      <c r="DI30" s="813"/>
      <c r="DJ30" s="813"/>
      <c r="DK30" s="814"/>
      <c r="DL30" s="812"/>
      <c r="DM30" s="813"/>
      <c r="DN30" s="813"/>
      <c r="DO30" s="813"/>
      <c r="DP30" s="814"/>
      <c r="DQ30" s="812"/>
      <c r="DR30" s="813"/>
      <c r="DS30" s="813"/>
      <c r="DT30" s="813"/>
      <c r="DU30" s="814"/>
      <c r="DV30" s="809"/>
      <c r="DW30" s="810"/>
      <c r="DX30" s="810"/>
      <c r="DY30" s="810"/>
      <c r="DZ30" s="815"/>
      <c r="EA30" s="218"/>
    </row>
    <row r="31" spans="1:131" ht="26.25" customHeight="1" x14ac:dyDescent="0.15">
      <c r="A31" s="230">
        <v>4</v>
      </c>
      <c r="B31" s="816" t="s">
        <v>394</v>
      </c>
      <c r="C31" s="817"/>
      <c r="D31" s="817"/>
      <c r="E31" s="817"/>
      <c r="F31" s="817"/>
      <c r="G31" s="817"/>
      <c r="H31" s="817"/>
      <c r="I31" s="817"/>
      <c r="J31" s="817"/>
      <c r="K31" s="817"/>
      <c r="L31" s="817"/>
      <c r="M31" s="817"/>
      <c r="N31" s="817"/>
      <c r="O31" s="817"/>
      <c r="P31" s="818"/>
      <c r="Q31" s="819">
        <v>932</v>
      </c>
      <c r="R31" s="820"/>
      <c r="S31" s="820"/>
      <c r="T31" s="820"/>
      <c r="U31" s="820"/>
      <c r="V31" s="820">
        <v>864</v>
      </c>
      <c r="W31" s="820"/>
      <c r="X31" s="820"/>
      <c r="Y31" s="820"/>
      <c r="Z31" s="820"/>
      <c r="AA31" s="820">
        <v>67</v>
      </c>
      <c r="AB31" s="820"/>
      <c r="AC31" s="820"/>
      <c r="AD31" s="820"/>
      <c r="AE31" s="821"/>
      <c r="AF31" s="822">
        <v>1258</v>
      </c>
      <c r="AG31" s="823"/>
      <c r="AH31" s="823"/>
      <c r="AI31" s="823"/>
      <c r="AJ31" s="824"/>
      <c r="AK31" s="870">
        <v>138</v>
      </c>
      <c r="AL31" s="866"/>
      <c r="AM31" s="866"/>
      <c r="AN31" s="866"/>
      <c r="AO31" s="866"/>
      <c r="AP31" s="866">
        <v>2174</v>
      </c>
      <c r="AQ31" s="866"/>
      <c r="AR31" s="866"/>
      <c r="AS31" s="866"/>
      <c r="AT31" s="866"/>
      <c r="AU31" s="866">
        <v>1176</v>
      </c>
      <c r="AV31" s="866"/>
      <c r="AW31" s="866"/>
      <c r="AX31" s="866"/>
      <c r="AY31" s="866"/>
      <c r="AZ31" s="867" t="s">
        <v>553</v>
      </c>
      <c r="BA31" s="867"/>
      <c r="BB31" s="867"/>
      <c r="BC31" s="867"/>
      <c r="BD31" s="867"/>
      <c r="BE31" s="868" t="s">
        <v>395</v>
      </c>
      <c r="BF31" s="868"/>
      <c r="BG31" s="868"/>
      <c r="BH31" s="868"/>
      <c r="BI31" s="869"/>
      <c r="BJ31" s="220"/>
      <c r="BK31" s="220"/>
      <c r="BL31" s="220"/>
      <c r="BM31" s="220"/>
      <c r="BN31" s="220"/>
      <c r="BO31" s="229"/>
      <c r="BP31" s="229"/>
      <c r="BQ31" s="226">
        <v>25</v>
      </c>
      <c r="BR31" s="227"/>
      <c r="BS31" s="809"/>
      <c r="BT31" s="810"/>
      <c r="BU31" s="810"/>
      <c r="BV31" s="810"/>
      <c r="BW31" s="810"/>
      <c r="BX31" s="810"/>
      <c r="BY31" s="810"/>
      <c r="BZ31" s="810"/>
      <c r="CA31" s="810"/>
      <c r="CB31" s="810"/>
      <c r="CC31" s="810"/>
      <c r="CD31" s="810"/>
      <c r="CE31" s="810"/>
      <c r="CF31" s="810"/>
      <c r="CG31" s="811"/>
      <c r="CH31" s="812"/>
      <c r="CI31" s="813"/>
      <c r="CJ31" s="813"/>
      <c r="CK31" s="813"/>
      <c r="CL31" s="814"/>
      <c r="CM31" s="812"/>
      <c r="CN31" s="813"/>
      <c r="CO31" s="813"/>
      <c r="CP31" s="813"/>
      <c r="CQ31" s="814"/>
      <c r="CR31" s="812"/>
      <c r="CS31" s="813"/>
      <c r="CT31" s="813"/>
      <c r="CU31" s="813"/>
      <c r="CV31" s="814"/>
      <c r="CW31" s="812"/>
      <c r="CX31" s="813"/>
      <c r="CY31" s="813"/>
      <c r="CZ31" s="813"/>
      <c r="DA31" s="814"/>
      <c r="DB31" s="812"/>
      <c r="DC31" s="813"/>
      <c r="DD31" s="813"/>
      <c r="DE31" s="813"/>
      <c r="DF31" s="814"/>
      <c r="DG31" s="812"/>
      <c r="DH31" s="813"/>
      <c r="DI31" s="813"/>
      <c r="DJ31" s="813"/>
      <c r="DK31" s="814"/>
      <c r="DL31" s="812"/>
      <c r="DM31" s="813"/>
      <c r="DN31" s="813"/>
      <c r="DO31" s="813"/>
      <c r="DP31" s="814"/>
      <c r="DQ31" s="812"/>
      <c r="DR31" s="813"/>
      <c r="DS31" s="813"/>
      <c r="DT31" s="813"/>
      <c r="DU31" s="814"/>
      <c r="DV31" s="809"/>
      <c r="DW31" s="810"/>
      <c r="DX31" s="810"/>
      <c r="DY31" s="810"/>
      <c r="DZ31" s="815"/>
      <c r="EA31" s="218"/>
    </row>
    <row r="32" spans="1:131" ht="26.25" customHeight="1" x14ac:dyDescent="0.15">
      <c r="A32" s="230">
        <v>5</v>
      </c>
      <c r="B32" s="816" t="s">
        <v>396</v>
      </c>
      <c r="C32" s="817"/>
      <c r="D32" s="817"/>
      <c r="E32" s="817"/>
      <c r="F32" s="817"/>
      <c r="G32" s="817"/>
      <c r="H32" s="817"/>
      <c r="I32" s="817"/>
      <c r="J32" s="817"/>
      <c r="K32" s="817"/>
      <c r="L32" s="817"/>
      <c r="M32" s="817"/>
      <c r="N32" s="817"/>
      <c r="O32" s="817"/>
      <c r="P32" s="818"/>
      <c r="Q32" s="819">
        <v>3704</v>
      </c>
      <c r="R32" s="820"/>
      <c r="S32" s="820"/>
      <c r="T32" s="820"/>
      <c r="U32" s="820"/>
      <c r="V32" s="820">
        <v>3963</v>
      </c>
      <c r="W32" s="820"/>
      <c r="X32" s="820"/>
      <c r="Y32" s="820"/>
      <c r="Z32" s="820"/>
      <c r="AA32" s="820">
        <v>-258</v>
      </c>
      <c r="AB32" s="820"/>
      <c r="AC32" s="820"/>
      <c r="AD32" s="820"/>
      <c r="AE32" s="821"/>
      <c r="AF32" s="822">
        <v>1569</v>
      </c>
      <c r="AG32" s="823"/>
      <c r="AH32" s="823"/>
      <c r="AI32" s="823"/>
      <c r="AJ32" s="824"/>
      <c r="AK32" s="870">
        <v>224</v>
      </c>
      <c r="AL32" s="866"/>
      <c r="AM32" s="866"/>
      <c r="AN32" s="866"/>
      <c r="AO32" s="866"/>
      <c r="AP32" s="866">
        <v>1546</v>
      </c>
      <c r="AQ32" s="866"/>
      <c r="AR32" s="866"/>
      <c r="AS32" s="866"/>
      <c r="AT32" s="866"/>
      <c r="AU32" s="866">
        <v>1323</v>
      </c>
      <c r="AV32" s="866"/>
      <c r="AW32" s="866"/>
      <c r="AX32" s="866"/>
      <c r="AY32" s="866"/>
      <c r="AZ32" s="867" t="s">
        <v>553</v>
      </c>
      <c r="BA32" s="867"/>
      <c r="BB32" s="867"/>
      <c r="BC32" s="867"/>
      <c r="BD32" s="867"/>
      <c r="BE32" s="868" t="s">
        <v>395</v>
      </c>
      <c r="BF32" s="868"/>
      <c r="BG32" s="868"/>
      <c r="BH32" s="868"/>
      <c r="BI32" s="869"/>
      <c r="BJ32" s="220"/>
      <c r="BK32" s="220"/>
      <c r="BL32" s="220"/>
      <c r="BM32" s="220"/>
      <c r="BN32" s="220"/>
      <c r="BO32" s="229"/>
      <c r="BP32" s="229"/>
      <c r="BQ32" s="226">
        <v>26</v>
      </c>
      <c r="BR32" s="227"/>
      <c r="BS32" s="809"/>
      <c r="BT32" s="810"/>
      <c r="BU32" s="810"/>
      <c r="BV32" s="810"/>
      <c r="BW32" s="810"/>
      <c r="BX32" s="810"/>
      <c r="BY32" s="810"/>
      <c r="BZ32" s="810"/>
      <c r="CA32" s="810"/>
      <c r="CB32" s="810"/>
      <c r="CC32" s="810"/>
      <c r="CD32" s="810"/>
      <c r="CE32" s="810"/>
      <c r="CF32" s="810"/>
      <c r="CG32" s="811"/>
      <c r="CH32" s="812"/>
      <c r="CI32" s="813"/>
      <c r="CJ32" s="813"/>
      <c r="CK32" s="813"/>
      <c r="CL32" s="814"/>
      <c r="CM32" s="812"/>
      <c r="CN32" s="813"/>
      <c r="CO32" s="813"/>
      <c r="CP32" s="813"/>
      <c r="CQ32" s="814"/>
      <c r="CR32" s="812"/>
      <c r="CS32" s="813"/>
      <c r="CT32" s="813"/>
      <c r="CU32" s="813"/>
      <c r="CV32" s="814"/>
      <c r="CW32" s="812"/>
      <c r="CX32" s="813"/>
      <c r="CY32" s="813"/>
      <c r="CZ32" s="813"/>
      <c r="DA32" s="814"/>
      <c r="DB32" s="812"/>
      <c r="DC32" s="813"/>
      <c r="DD32" s="813"/>
      <c r="DE32" s="813"/>
      <c r="DF32" s="814"/>
      <c r="DG32" s="812"/>
      <c r="DH32" s="813"/>
      <c r="DI32" s="813"/>
      <c r="DJ32" s="813"/>
      <c r="DK32" s="814"/>
      <c r="DL32" s="812"/>
      <c r="DM32" s="813"/>
      <c r="DN32" s="813"/>
      <c r="DO32" s="813"/>
      <c r="DP32" s="814"/>
      <c r="DQ32" s="812"/>
      <c r="DR32" s="813"/>
      <c r="DS32" s="813"/>
      <c r="DT32" s="813"/>
      <c r="DU32" s="814"/>
      <c r="DV32" s="809"/>
      <c r="DW32" s="810"/>
      <c r="DX32" s="810"/>
      <c r="DY32" s="810"/>
      <c r="DZ32" s="815"/>
      <c r="EA32" s="218"/>
    </row>
    <row r="33" spans="1:131" ht="26.25" customHeight="1" x14ac:dyDescent="0.15">
      <c r="A33" s="230">
        <v>6</v>
      </c>
      <c r="B33" s="816" t="s">
        <v>397</v>
      </c>
      <c r="C33" s="817"/>
      <c r="D33" s="817"/>
      <c r="E33" s="817"/>
      <c r="F33" s="817"/>
      <c r="G33" s="817"/>
      <c r="H33" s="817"/>
      <c r="I33" s="817"/>
      <c r="J33" s="817"/>
      <c r="K33" s="817"/>
      <c r="L33" s="817"/>
      <c r="M33" s="817"/>
      <c r="N33" s="817"/>
      <c r="O33" s="817"/>
      <c r="P33" s="818"/>
      <c r="Q33" s="819">
        <v>304</v>
      </c>
      <c r="R33" s="820"/>
      <c r="S33" s="820"/>
      <c r="T33" s="820"/>
      <c r="U33" s="820"/>
      <c r="V33" s="820">
        <v>267</v>
      </c>
      <c r="W33" s="820"/>
      <c r="X33" s="820"/>
      <c r="Y33" s="820"/>
      <c r="Z33" s="820"/>
      <c r="AA33" s="820">
        <v>36</v>
      </c>
      <c r="AB33" s="820"/>
      <c r="AC33" s="820"/>
      <c r="AD33" s="820"/>
      <c r="AE33" s="821"/>
      <c r="AF33" s="822">
        <v>93</v>
      </c>
      <c r="AG33" s="823"/>
      <c r="AH33" s="823"/>
      <c r="AI33" s="823"/>
      <c r="AJ33" s="824"/>
      <c r="AK33" s="870">
        <v>167</v>
      </c>
      <c r="AL33" s="866"/>
      <c r="AM33" s="866"/>
      <c r="AN33" s="866"/>
      <c r="AO33" s="866"/>
      <c r="AP33" s="866">
        <v>1090</v>
      </c>
      <c r="AQ33" s="866"/>
      <c r="AR33" s="866"/>
      <c r="AS33" s="866"/>
      <c r="AT33" s="866"/>
      <c r="AU33" s="866">
        <v>1090</v>
      </c>
      <c r="AV33" s="866"/>
      <c r="AW33" s="866"/>
      <c r="AX33" s="866"/>
      <c r="AY33" s="866"/>
      <c r="AZ33" s="867" t="s">
        <v>553</v>
      </c>
      <c r="BA33" s="867"/>
      <c r="BB33" s="867"/>
      <c r="BC33" s="867"/>
      <c r="BD33" s="867"/>
      <c r="BE33" s="868" t="s">
        <v>395</v>
      </c>
      <c r="BF33" s="868"/>
      <c r="BG33" s="868"/>
      <c r="BH33" s="868"/>
      <c r="BI33" s="869"/>
      <c r="BJ33" s="220"/>
      <c r="BK33" s="220"/>
      <c r="BL33" s="220"/>
      <c r="BM33" s="220"/>
      <c r="BN33" s="220"/>
      <c r="BO33" s="229"/>
      <c r="BP33" s="229"/>
      <c r="BQ33" s="226">
        <v>27</v>
      </c>
      <c r="BR33" s="227"/>
      <c r="BS33" s="809"/>
      <c r="BT33" s="810"/>
      <c r="BU33" s="810"/>
      <c r="BV33" s="810"/>
      <c r="BW33" s="810"/>
      <c r="BX33" s="810"/>
      <c r="BY33" s="810"/>
      <c r="BZ33" s="810"/>
      <c r="CA33" s="810"/>
      <c r="CB33" s="810"/>
      <c r="CC33" s="810"/>
      <c r="CD33" s="810"/>
      <c r="CE33" s="810"/>
      <c r="CF33" s="810"/>
      <c r="CG33" s="811"/>
      <c r="CH33" s="812"/>
      <c r="CI33" s="813"/>
      <c r="CJ33" s="813"/>
      <c r="CK33" s="813"/>
      <c r="CL33" s="814"/>
      <c r="CM33" s="812"/>
      <c r="CN33" s="813"/>
      <c r="CO33" s="813"/>
      <c r="CP33" s="813"/>
      <c r="CQ33" s="814"/>
      <c r="CR33" s="812"/>
      <c r="CS33" s="813"/>
      <c r="CT33" s="813"/>
      <c r="CU33" s="813"/>
      <c r="CV33" s="814"/>
      <c r="CW33" s="812"/>
      <c r="CX33" s="813"/>
      <c r="CY33" s="813"/>
      <c r="CZ33" s="813"/>
      <c r="DA33" s="814"/>
      <c r="DB33" s="812"/>
      <c r="DC33" s="813"/>
      <c r="DD33" s="813"/>
      <c r="DE33" s="813"/>
      <c r="DF33" s="814"/>
      <c r="DG33" s="812"/>
      <c r="DH33" s="813"/>
      <c r="DI33" s="813"/>
      <c r="DJ33" s="813"/>
      <c r="DK33" s="814"/>
      <c r="DL33" s="812"/>
      <c r="DM33" s="813"/>
      <c r="DN33" s="813"/>
      <c r="DO33" s="813"/>
      <c r="DP33" s="814"/>
      <c r="DQ33" s="812"/>
      <c r="DR33" s="813"/>
      <c r="DS33" s="813"/>
      <c r="DT33" s="813"/>
      <c r="DU33" s="814"/>
      <c r="DV33" s="809"/>
      <c r="DW33" s="810"/>
      <c r="DX33" s="810"/>
      <c r="DY33" s="810"/>
      <c r="DZ33" s="815"/>
      <c r="EA33" s="218"/>
    </row>
    <row r="34" spans="1:131" ht="26.25" customHeight="1" x14ac:dyDescent="0.15">
      <c r="A34" s="230">
        <v>7</v>
      </c>
      <c r="B34" s="816" t="s">
        <v>398</v>
      </c>
      <c r="C34" s="817"/>
      <c r="D34" s="817"/>
      <c r="E34" s="817"/>
      <c r="F34" s="817"/>
      <c r="G34" s="817"/>
      <c r="H34" s="817"/>
      <c r="I34" s="817"/>
      <c r="J34" s="817"/>
      <c r="K34" s="817"/>
      <c r="L34" s="817"/>
      <c r="M34" s="817"/>
      <c r="N34" s="817"/>
      <c r="O34" s="817"/>
      <c r="P34" s="818"/>
      <c r="Q34" s="819">
        <v>120</v>
      </c>
      <c r="R34" s="820"/>
      <c r="S34" s="820"/>
      <c r="T34" s="820"/>
      <c r="U34" s="820"/>
      <c r="V34" s="820">
        <v>48</v>
      </c>
      <c r="W34" s="820"/>
      <c r="X34" s="820"/>
      <c r="Y34" s="820"/>
      <c r="Z34" s="820"/>
      <c r="AA34" s="820">
        <v>72</v>
      </c>
      <c r="AB34" s="820"/>
      <c r="AC34" s="820"/>
      <c r="AD34" s="820"/>
      <c r="AE34" s="821"/>
      <c r="AF34" s="822">
        <v>72</v>
      </c>
      <c r="AG34" s="823"/>
      <c r="AH34" s="823"/>
      <c r="AI34" s="823"/>
      <c r="AJ34" s="824"/>
      <c r="AK34" s="870" t="s">
        <v>553</v>
      </c>
      <c r="AL34" s="866"/>
      <c r="AM34" s="866"/>
      <c r="AN34" s="866"/>
      <c r="AO34" s="866"/>
      <c r="AP34" s="866" t="s">
        <v>553</v>
      </c>
      <c r="AQ34" s="866"/>
      <c r="AR34" s="866"/>
      <c r="AS34" s="866"/>
      <c r="AT34" s="866"/>
      <c r="AU34" s="866" t="s">
        <v>553</v>
      </c>
      <c r="AV34" s="866"/>
      <c r="AW34" s="866"/>
      <c r="AX34" s="866"/>
      <c r="AY34" s="866"/>
      <c r="AZ34" s="867" t="s">
        <v>553</v>
      </c>
      <c r="BA34" s="867"/>
      <c r="BB34" s="867"/>
      <c r="BC34" s="867"/>
      <c r="BD34" s="867"/>
      <c r="BE34" s="868" t="s">
        <v>399</v>
      </c>
      <c r="BF34" s="868"/>
      <c r="BG34" s="868"/>
      <c r="BH34" s="868"/>
      <c r="BI34" s="869"/>
      <c r="BJ34" s="220"/>
      <c r="BK34" s="220"/>
      <c r="BL34" s="220"/>
      <c r="BM34" s="220"/>
      <c r="BN34" s="220"/>
      <c r="BO34" s="229"/>
      <c r="BP34" s="229"/>
      <c r="BQ34" s="226">
        <v>28</v>
      </c>
      <c r="BR34" s="227"/>
      <c r="BS34" s="809"/>
      <c r="BT34" s="810"/>
      <c r="BU34" s="810"/>
      <c r="BV34" s="810"/>
      <c r="BW34" s="810"/>
      <c r="BX34" s="810"/>
      <c r="BY34" s="810"/>
      <c r="BZ34" s="810"/>
      <c r="CA34" s="810"/>
      <c r="CB34" s="810"/>
      <c r="CC34" s="810"/>
      <c r="CD34" s="810"/>
      <c r="CE34" s="810"/>
      <c r="CF34" s="810"/>
      <c r="CG34" s="811"/>
      <c r="CH34" s="812"/>
      <c r="CI34" s="813"/>
      <c r="CJ34" s="813"/>
      <c r="CK34" s="813"/>
      <c r="CL34" s="814"/>
      <c r="CM34" s="812"/>
      <c r="CN34" s="813"/>
      <c r="CO34" s="813"/>
      <c r="CP34" s="813"/>
      <c r="CQ34" s="814"/>
      <c r="CR34" s="812"/>
      <c r="CS34" s="813"/>
      <c r="CT34" s="813"/>
      <c r="CU34" s="813"/>
      <c r="CV34" s="814"/>
      <c r="CW34" s="812"/>
      <c r="CX34" s="813"/>
      <c r="CY34" s="813"/>
      <c r="CZ34" s="813"/>
      <c r="DA34" s="814"/>
      <c r="DB34" s="812"/>
      <c r="DC34" s="813"/>
      <c r="DD34" s="813"/>
      <c r="DE34" s="813"/>
      <c r="DF34" s="814"/>
      <c r="DG34" s="812"/>
      <c r="DH34" s="813"/>
      <c r="DI34" s="813"/>
      <c r="DJ34" s="813"/>
      <c r="DK34" s="814"/>
      <c r="DL34" s="812"/>
      <c r="DM34" s="813"/>
      <c r="DN34" s="813"/>
      <c r="DO34" s="813"/>
      <c r="DP34" s="814"/>
      <c r="DQ34" s="812"/>
      <c r="DR34" s="813"/>
      <c r="DS34" s="813"/>
      <c r="DT34" s="813"/>
      <c r="DU34" s="814"/>
      <c r="DV34" s="809"/>
      <c r="DW34" s="810"/>
      <c r="DX34" s="810"/>
      <c r="DY34" s="810"/>
      <c r="DZ34" s="815"/>
      <c r="EA34" s="218"/>
    </row>
    <row r="35" spans="1:131" ht="26.25" customHeight="1" x14ac:dyDescent="0.15">
      <c r="A35" s="230">
        <v>8</v>
      </c>
      <c r="B35" s="816"/>
      <c r="C35" s="817"/>
      <c r="D35" s="817"/>
      <c r="E35" s="817"/>
      <c r="F35" s="817"/>
      <c r="G35" s="817"/>
      <c r="H35" s="817"/>
      <c r="I35" s="817"/>
      <c r="J35" s="817"/>
      <c r="K35" s="817"/>
      <c r="L35" s="817"/>
      <c r="M35" s="817"/>
      <c r="N35" s="817"/>
      <c r="O35" s="817"/>
      <c r="P35" s="818"/>
      <c r="Q35" s="819"/>
      <c r="R35" s="820"/>
      <c r="S35" s="820"/>
      <c r="T35" s="820"/>
      <c r="U35" s="820"/>
      <c r="V35" s="820"/>
      <c r="W35" s="820"/>
      <c r="X35" s="820"/>
      <c r="Y35" s="820"/>
      <c r="Z35" s="820"/>
      <c r="AA35" s="820"/>
      <c r="AB35" s="820"/>
      <c r="AC35" s="820"/>
      <c r="AD35" s="820"/>
      <c r="AE35" s="821"/>
      <c r="AF35" s="822"/>
      <c r="AG35" s="823"/>
      <c r="AH35" s="823"/>
      <c r="AI35" s="823"/>
      <c r="AJ35" s="824"/>
      <c r="AK35" s="870"/>
      <c r="AL35" s="866"/>
      <c r="AM35" s="866"/>
      <c r="AN35" s="866"/>
      <c r="AO35" s="866"/>
      <c r="AP35" s="866"/>
      <c r="AQ35" s="866"/>
      <c r="AR35" s="866"/>
      <c r="AS35" s="866"/>
      <c r="AT35" s="866"/>
      <c r="AU35" s="866"/>
      <c r="AV35" s="866"/>
      <c r="AW35" s="866"/>
      <c r="AX35" s="866"/>
      <c r="AY35" s="866"/>
      <c r="AZ35" s="867"/>
      <c r="BA35" s="867"/>
      <c r="BB35" s="867"/>
      <c r="BC35" s="867"/>
      <c r="BD35" s="867"/>
      <c r="BE35" s="868"/>
      <c r="BF35" s="868"/>
      <c r="BG35" s="868"/>
      <c r="BH35" s="868"/>
      <c r="BI35" s="869"/>
      <c r="BJ35" s="220"/>
      <c r="BK35" s="220"/>
      <c r="BL35" s="220"/>
      <c r="BM35" s="220"/>
      <c r="BN35" s="220"/>
      <c r="BO35" s="229"/>
      <c r="BP35" s="229"/>
      <c r="BQ35" s="226">
        <v>29</v>
      </c>
      <c r="BR35" s="227"/>
      <c r="BS35" s="809"/>
      <c r="BT35" s="810"/>
      <c r="BU35" s="810"/>
      <c r="BV35" s="810"/>
      <c r="BW35" s="810"/>
      <c r="BX35" s="810"/>
      <c r="BY35" s="810"/>
      <c r="BZ35" s="810"/>
      <c r="CA35" s="810"/>
      <c r="CB35" s="810"/>
      <c r="CC35" s="810"/>
      <c r="CD35" s="810"/>
      <c r="CE35" s="810"/>
      <c r="CF35" s="810"/>
      <c r="CG35" s="811"/>
      <c r="CH35" s="812"/>
      <c r="CI35" s="813"/>
      <c r="CJ35" s="813"/>
      <c r="CK35" s="813"/>
      <c r="CL35" s="814"/>
      <c r="CM35" s="812"/>
      <c r="CN35" s="813"/>
      <c r="CO35" s="813"/>
      <c r="CP35" s="813"/>
      <c r="CQ35" s="814"/>
      <c r="CR35" s="812"/>
      <c r="CS35" s="813"/>
      <c r="CT35" s="813"/>
      <c r="CU35" s="813"/>
      <c r="CV35" s="814"/>
      <c r="CW35" s="812"/>
      <c r="CX35" s="813"/>
      <c r="CY35" s="813"/>
      <c r="CZ35" s="813"/>
      <c r="DA35" s="814"/>
      <c r="DB35" s="812"/>
      <c r="DC35" s="813"/>
      <c r="DD35" s="813"/>
      <c r="DE35" s="813"/>
      <c r="DF35" s="814"/>
      <c r="DG35" s="812"/>
      <c r="DH35" s="813"/>
      <c r="DI35" s="813"/>
      <c r="DJ35" s="813"/>
      <c r="DK35" s="814"/>
      <c r="DL35" s="812"/>
      <c r="DM35" s="813"/>
      <c r="DN35" s="813"/>
      <c r="DO35" s="813"/>
      <c r="DP35" s="814"/>
      <c r="DQ35" s="812"/>
      <c r="DR35" s="813"/>
      <c r="DS35" s="813"/>
      <c r="DT35" s="813"/>
      <c r="DU35" s="814"/>
      <c r="DV35" s="809"/>
      <c r="DW35" s="810"/>
      <c r="DX35" s="810"/>
      <c r="DY35" s="810"/>
      <c r="DZ35" s="815"/>
      <c r="EA35" s="218"/>
    </row>
    <row r="36" spans="1:131" ht="26.25" customHeight="1" x14ac:dyDescent="0.15">
      <c r="A36" s="230">
        <v>9</v>
      </c>
      <c r="B36" s="816"/>
      <c r="C36" s="817"/>
      <c r="D36" s="817"/>
      <c r="E36" s="817"/>
      <c r="F36" s="817"/>
      <c r="G36" s="817"/>
      <c r="H36" s="817"/>
      <c r="I36" s="817"/>
      <c r="J36" s="817"/>
      <c r="K36" s="817"/>
      <c r="L36" s="817"/>
      <c r="M36" s="817"/>
      <c r="N36" s="817"/>
      <c r="O36" s="817"/>
      <c r="P36" s="818"/>
      <c r="Q36" s="819"/>
      <c r="R36" s="820"/>
      <c r="S36" s="820"/>
      <c r="T36" s="820"/>
      <c r="U36" s="820"/>
      <c r="V36" s="820"/>
      <c r="W36" s="820"/>
      <c r="X36" s="820"/>
      <c r="Y36" s="820"/>
      <c r="Z36" s="820"/>
      <c r="AA36" s="820"/>
      <c r="AB36" s="820"/>
      <c r="AC36" s="820"/>
      <c r="AD36" s="820"/>
      <c r="AE36" s="821"/>
      <c r="AF36" s="822"/>
      <c r="AG36" s="823"/>
      <c r="AH36" s="823"/>
      <c r="AI36" s="823"/>
      <c r="AJ36" s="824"/>
      <c r="AK36" s="870"/>
      <c r="AL36" s="866"/>
      <c r="AM36" s="866"/>
      <c r="AN36" s="866"/>
      <c r="AO36" s="866"/>
      <c r="AP36" s="866"/>
      <c r="AQ36" s="866"/>
      <c r="AR36" s="866"/>
      <c r="AS36" s="866"/>
      <c r="AT36" s="866"/>
      <c r="AU36" s="866"/>
      <c r="AV36" s="866"/>
      <c r="AW36" s="866"/>
      <c r="AX36" s="866"/>
      <c r="AY36" s="866"/>
      <c r="AZ36" s="867"/>
      <c r="BA36" s="867"/>
      <c r="BB36" s="867"/>
      <c r="BC36" s="867"/>
      <c r="BD36" s="867"/>
      <c r="BE36" s="868"/>
      <c r="BF36" s="868"/>
      <c r="BG36" s="868"/>
      <c r="BH36" s="868"/>
      <c r="BI36" s="869"/>
      <c r="BJ36" s="220"/>
      <c r="BK36" s="220"/>
      <c r="BL36" s="220"/>
      <c r="BM36" s="220"/>
      <c r="BN36" s="220"/>
      <c r="BO36" s="229"/>
      <c r="BP36" s="229"/>
      <c r="BQ36" s="226">
        <v>30</v>
      </c>
      <c r="BR36" s="227"/>
      <c r="BS36" s="809"/>
      <c r="BT36" s="810"/>
      <c r="BU36" s="810"/>
      <c r="BV36" s="810"/>
      <c r="BW36" s="810"/>
      <c r="BX36" s="810"/>
      <c r="BY36" s="810"/>
      <c r="BZ36" s="810"/>
      <c r="CA36" s="810"/>
      <c r="CB36" s="810"/>
      <c r="CC36" s="810"/>
      <c r="CD36" s="810"/>
      <c r="CE36" s="810"/>
      <c r="CF36" s="810"/>
      <c r="CG36" s="811"/>
      <c r="CH36" s="812"/>
      <c r="CI36" s="813"/>
      <c r="CJ36" s="813"/>
      <c r="CK36" s="813"/>
      <c r="CL36" s="814"/>
      <c r="CM36" s="812"/>
      <c r="CN36" s="813"/>
      <c r="CO36" s="813"/>
      <c r="CP36" s="813"/>
      <c r="CQ36" s="814"/>
      <c r="CR36" s="812"/>
      <c r="CS36" s="813"/>
      <c r="CT36" s="813"/>
      <c r="CU36" s="813"/>
      <c r="CV36" s="814"/>
      <c r="CW36" s="812"/>
      <c r="CX36" s="813"/>
      <c r="CY36" s="813"/>
      <c r="CZ36" s="813"/>
      <c r="DA36" s="814"/>
      <c r="DB36" s="812"/>
      <c r="DC36" s="813"/>
      <c r="DD36" s="813"/>
      <c r="DE36" s="813"/>
      <c r="DF36" s="814"/>
      <c r="DG36" s="812"/>
      <c r="DH36" s="813"/>
      <c r="DI36" s="813"/>
      <c r="DJ36" s="813"/>
      <c r="DK36" s="814"/>
      <c r="DL36" s="812"/>
      <c r="DM36" s="813"/>
      <c r="DN36" s="813"/>
      <c r="DO36" s="813"/>
      <c r="DP36" s="814"/>
      <c r="DQ36" s="812"/>
      <c r="DR36" s="813"/>
      <c r="DS36" s="813"/>
      <c r="DT36" s="813"/>
      <c r="DU36" s="814"/>
      <c r="DV36" s="809"/>
      <c r="DW36" s="810"/>
      <c r="DX36" s="810"/>
      <c r="DY36" s="810"/>
      <c r="DZ36" s="815"/>
      <c r="EA36" s="218"/>
    </row>
    <row r="37" spans="1:131" ht="26.25" customHeight="1" x14ac:dyDescent="0.15">
      <c r="A37" s="230">
        <v>10</v>
      </c>
      <c r="B37" s="816"/>
      <c r="C37" s="817"/>
      <c r="D37" s="817"/>
      <c r="E37" s="817"/>
      <c r="F37" s="817"/>
      <c r="G37" s="817"/>
      <c r="H37" s="817"/>
      <c r="I37" s="817"/>
      <c r="J37" s="817"/>
      <c r="K37" s="817"/>
      <c r="L37" s="817"/>
      <c r="M37" s="817"/>
      <c r="N37" s="817"/>
      <c r="O37" s="817"/>
      <c r="P37" s="818"/>
      <c r="Q37" s="819"/>
      <c r="R37" s="820"/>
      <c r="S37" s="820"/>
      <c r="T37" s="820"/>
      <c r="U37" s="820"/>
      <c r="V37" s="820"/>
      <c r="W37" s="820"/>
      <c r="X37" s="820"/>
      <c r="Y37" s="820"/>
      <c r="Z37" s="820"/>
      <c r="AA37" s="820"/>
      <c r="AB37" s="820"/>
      <c r="AC37" s="820"/>
      <c r="AD37" s="820"/>
      <c r="AE37" s="821"/>
      <c r="AF37" s="822"/>
      <c r="AG37" s="823"/>
      <c r="AH37" s="823"/>
      <c r="AI37" s="823"/>
      <c r="AJ37" s="824"/>
      <c r="AK37" s="870"/>
      <c r="AL37" s="866"/>
      <c r="AM37" s="866"/>
      <c r="AN37" s="866"/>
      <c r="AO37" s="866"/>
      <c r="AP37" s="866"/>
      <c r="AQ37" s="866"/>
      <c r="AR37" s="866"/>
      <c r="AS37" s="866"/>
      <c r="AT37" s="866"/>
      <c r="AU37" s="866"/>
      <c r="AV37" s="866"/>
      <c r="AW37" s="866"/>
      <c r="AX37" s="866"/>
      <c r="AY37" s="866"/>
      <c r="AZ37" s="867"/>
      <c r="BA37" s="867"/>
      <c r="BB37" s="867"/>
      <c r="BC37" s="867"/>
      <c r="BD37" s="867"/>
      <c r="BE37" s="868"/>
      <c r="BF37" s="868"/>
      <c r="BG37" s="868"/>
      <c r="BH37" s="868"/>
      <c r="BI37" s="869"/>
      <c r="BJ37" s="220"/>
      <c r="BK37" s="220"/>
      <c r="BL37" s="220"/>
      <c r="BM37" s="220"/>
      <c r="BN37" s="220"/>
      <c r="BO37" s="229"/>
      <c r="BP37" s="229"/>
      <c r="BQ37" s="226">
        <v>31</v>
      </c>
      <c r="BR37" s="227"/>
      <c r="BS37" s="809"/>
      <c r="BT37" s="810"/>
      <c r="BU37" s="810"/>
      <c r="BV37" s="810"/>
      <c r="BW37" s="810"/>
      <c r="BX37" s="810"/>
      <c r="BY37" s="810"/>
      <c r="BZ37" s="810"/>
      <c r="CA37" s="810"/>
      <c r="CB37" s="810"/>
      <c r="CC37" s="810"/>
      <c r="CD37" s="810"/>
      <c r="CE37" s="810"/>
      <c r="CF37" s="810"/>
      <c r="CG37" s="811"/>
      <c r="CH37" s="812"/>
      <c r="CI37" s="813"/>
      <c r="CJ37" s="813"/>
      <c r="CK37" s="813"/>
      <c r="CL37" s="814"/>
      <c r="CM37" s="812"/>
      <c r="CN37" s="813"/>
      <c r="CO37" s="813"/>
      <c r="CP37" s="813"/>
      <c r="CQ37" s="814"/>
      <c r="CR37" s="812"/>
      <c r="CS37" s="813"/>
      <c r="CT37" s="813"/>
      <c r="CU37" s="813"/>
      <c r="CV37" s="814"/>
      <c r="CW37" s="812"/>
      <c r="CX37" s="813"/>
      <c r="CY37" s="813"/>
      <c r="CZ37" s="813"/>
      <c r="DA37" s="814"/>
      <c r="DB37" s="812"/>
      <c r="DC37" s="813"/>
      <c r="DD37" s="813"/>
      <c r="DE37" s="813"/>
      <c r="DF37" s="814"/>
      <c r="DG37" s="812"/>
      <c r="DH37" s="813"/>
      <c r="DI37" s="813"/>
      <c r="DJ37" s="813"/>
      <c r="DK37" s="814"/>
      <c r="DL37" s="812"/>
      <c r="DM37" s="813"/>
      <c r="DN37" s="813"/>
      <c r="DO37" s="813"/>
      <c r="DP37" s="814"/>
      <c r="DQ37" s="812"/>
      <c r="DR37" s="813"/>
      <c r="DS37" s="813"/>
      <c r="DT37" s="813"/>
      <c r="DU37" s="814"/>
      <c r="DV37" s="809"/>
      <c r="DW37" s="810"/>
      <c r="DX37" s="810"/>
      <c r="DY37" s="810"/>
      <c r="DZ37" s="815"/>
      <c r="EA37" s="218"/>
    </row>
    <row r="38" spans="1:131" ht="26.25" customHeight="1" x14ac:dyDescent="0.15">
      <c r="A38" s="230">
        <v>11</v>
      </c>
      <c r="B38" s="816"/>
      <c r="C38" s="817"/>
      <c r="D38" s="817"/>
      <c r="E38" s="817"/>
      <c r="F38" s="817"/>
      <c r="G38" s="817"/>
      <c r="H38" s="817"/>
      <c r="I38" s="817"/>
      <c r="J38" s="817"/>
      <c r="K38" s="817"/>
      <c r="L38" s="817"/>
      <c r="M38" s="817"/>
      <c r="N38" s="817"/>
      <c r="O38" s="817"/>
      <c r="P38" s="818"/>
      <c r="Q38" s="819"/>
      <c r="R38" s="820"/>
      <c r="S38" s="820"/>
      <c r="T38" s="820"/>
      <c r="U38" s="820"/>
      <c r="V38" s="820"/>
      <c r="W38" s="820"/>
      <c r="X38" s="820"/>
      <c r="Y38" s="820"/>
      <c r="Z38" s="820"/>
      <c r="AA38" s="820"/>
      <c r="AB38" s="820"/>
      <c r="AC38" s="820"/>
      <c r="AD38" s="820"/>
      <c r="AE38" s="821"/>
      <c r="AF38" s="822"/>
      <c r="AG38" s="823"/>
      <c r="AH38" s="823"/>
      <c r="AI38" s="823"/>
      <c r="AJ38" s="824"/>
      <c r="AK38" s="870"/>
      <c r="AL38" s="866"/>
      <c r="AM38" s="866"/>
      <c r="AN38" s="866"/>
      <c r="AO38" s="866"/>
      <c r="AP38" s="866"/>
      <c r="AQ38" s="866"/>
      <c r="AR38" s="866"/>
      <c r="AS38" s="866"/>
      <c r="AT38" s="866"/>
      <c r="AU38" s="866"/>
      <c r="AV38" s="866"/>
      <c r="AW38" s="866"/>
      <c r="AX38" s="866"/>
      <c r="AY38" s="866"/>
      <c r="AZ38" s="867"/>
      <c r="BA38" s="867"/>
      <c r="BB38" s="867"/>
      <c r="BC38" s="867"/>
      <c r="BD38" s="867"/>
      <c r="BE38" s="868"/>
      <c r="BF38" s="868"/>
      <c r="BG38" s="868"/>
      <c r="BH38" s="868"/>
      <c r="BI38" s="869"/>
      <c r="BJ38" s="220"/>
      <c r="BK38" s="220"/>
      <c r="BL38" s="220"/>
      <c r="BM38" s="220"/>
      <c r="BN38" s="220"/>
      <c r="BO38" s="229"/>
      <c r="BP38" s="229"/>
      <c r="BQ38" s="226">
        <v>32</v>
      </c>
      <c r="BR38" s="227"/>
      <c r="BS38" s="809"/>
      <c r="BT38" s="810"/>
      <c r="BU38" s="810"/>
      <c r="BV38" s="810"/>
      <c r="BW38" s="810"/>
      <c r="BX38" s="810"/>
      <c r="BY38" s="810"/>
      <c r="BZ38" s="810"/>
      <c r="CA38" s="810"/>
      <c r="CB38" s="810"/>
      <c r="CC38" s="810"/>
      <c r="CD38" s="810"/>
      <c r="CE38" s="810"/>
      <c r="CF38" s="810"/>
      <c r="CG38" s="811"/>
      <c r="CH38" s="812"/>
      <c r="CI38" s="813"/>
      <c r="CJ38" s="813"/>
      <c r="CK38" s="813"/>
      <c r="CL38" s="814"/>
      <c r="CM38" s="812"/>
      <c r="CN38" s="813"/>
      <c r="CO38" s="813"/>
      <c r="CP38" s="813"/>
      <c r="CQ38" s="814"/>
      <c r="CR38" s="812"/>
      <c r="CS38" s="813"/>
      <c r="CT38" s="813"/>
      <c r="CU38" s="813"/>
      <c r="CV38" s="814"/>
      <c r="CW38" s="812"/>
      <c r="CX38" s="813"/>
      <c r="CY38" s="813"/>
      <c r="CZ38" s="813"/>
      <c r="DA38" s="814"/>
      <c r="DB38" s="812"/>
      <c r="DC38" s="813"/>
      <c r="DD38" s="813"/>
      <c r="DE38" s="813"/>
      <c r="DF38" s="814"/>
      <c r="DG38" s="812"/>
      <c r="DH38" s="813"/>
      <c r="DI38" s="813"/>
      <c r="DJ38" s="813"/>
      <c r="DK38" s="814"/>
      <c r="DL38" s="812"/>
      <c r="DM38" s="813"/>
      <c r="DN38" s="813"/>
      <c r="DO38" s="813"/>
      <c r="DP38" s="814"/>
      <c r="DQ38" s="812"/>
      <c r="DR38" s="813"/>
      <c r="DS38" s="813"/>
      <c r="DT38" s="813"/>
      <c r="DU38" s="814"/>
      <c r="DV38" s="809"/>
      <c r="DW38" s="810"/>
      <c r="DX38" s="810"/>
      <c r="DY38" s="810"/>
      <c r="DZ38" s="815"/>
      <c r="EA38" s="218"/>
    </row>
    <row r="39" spans="1:131" ht="26.25" customHeight="1" x14ac:dyDescent="0.15">
      <c r="A39" s="230">
        <v>12</v>
      </c>
      <c r="B39" s="816"/>
      <c r="C39" s="817"/>
      <c r="D39" s="817"/>
      <c r="E39" s="817"/>
      <c r="F39" s="817"/>
      <c r="G39" s="817"/>
      <c r="H39" s="817"/>
      <c r="I39" s="817"/>
      <c r="J39" s="817"/>
      <c r="K39" s="817"/>
      <c r="L39" s="817"/>
      <c r="M39" s="817"/>
      <c r="N39" s="817"/>
      <c r="O39" s="817"/>
      <c r="P39" s="818"/>
      <c r="Q39" s="819"/>
      <c r="R39" s="820"/>
      <c r="S39" s="820"/>
      <c r="T39" s="820"/>
      <c r="U39" s="820"/>
      <c r="V39" s="820"/>
      <c r="W39" s="820"/>
      <c r="X39" s="820"/>
      <c r="Y39" s="820"/>
      <c r="Z39" s="820"/>
      <c r="AA39" s="820"/>
      <c r="AB39" s="820"/>
      <c r="AC39" s="820"/>
      <c r="AD39" s="820"/>
      <c r="AE39" s="821"/>
      <c r="AF39" s="822"/>
      <c r="AG39" s="823"/>
      <c r="AH39" s="823"/>
      <c r="AI39" s="823"/>
      <c r="AJ39" s="824"/>
      <c r="AK39" s="870"/>
      <c r="AL39" s="866"/>
      <c r="AM39" s="866"/>
      <c r="AN39" s="866"/>
      <c r="AO39" s="866"/>
      <c r="AP39" s="866"/>
      <c r="AQ39" s="866"/>
      <c r="AR39" s="866"/>
      <c r="AS39" s="866"/>
      <c r="AT39" s="866"/>
      <c r="AU39" s="866"/>
      <c r="AV39" s="866"/>
      <c r="AW39" s="866"/>
      <c r="AX39" s="866"/>
      <c r="AY39" s="866"/>
      <c r="AZ39" s="867"/>
      <c r="BA39" s="867"/>
      <c r="BB39" s="867"/>
      <c r="BC39" s="867"/>
      <c r="BD39" s="867"/>
      <c r="BE39" s="868"/>
      <c r="BF39" s="868"/>
      <c r="BG39" s="868"/>
      <c r="BH39" s="868"/>
      <c r="BI39" s="869"/>
      <c r="BJ39" s="220"/>
      <c r="BK39" s="220"/>
      <c r="BL39" s="220"/>
      <c r="BM39" s="220"/>
      <c r="BN39" s="220"/>
      <c r="BO39" s="229"/>
      <c r="BP39" s="229"/>
      <c r="BQ39" s="226">
        <v>33</v>
      </c>
      <c r="BR39" s="227"/>
      <c r="BS39" s="809"/>
      <c r="BT39" s="810"/>
      <c r="BU39" s="810"/>
      <c r="BV39" s="810"/>
      <c r="BW39" s="810"/>
      <c r="BX39" s="810"/>
      <c r="BY39" s="810"/>
      <c r="BZ39" s="810"/>
      <c r="CA39" s="810"/>
      <c r="CB39" s="810"/>
      <c r="CC39" s="810"/>
      <c r="CD39" s="810"/>
      <c r="CE39" s="810"/>
      <c r="CF39" s="810"/>
      <c r="CG39" s="811"/>
      <c r="CH39" s="812"/>
      <c r="CI39" s="813"/>
      <c r="CJ39" s="813"/>
      <c r="CK39" s="813"/>
      <c r="CL39" s="814"/>
      <c r="CM39" s="812"/>
      <c r="CN39" s="813"/>
      <c r="CO39" s="813"/>
      <c r="CP39" s="813"/>
      <c r="CQ39" s="814"/>
      <c r="CR39" s="812"/>
      <c r="CS39" s="813"/>
      <c r="CT39" s="813"/>
      <c r="CU39" s="813"/>
      <c r="CV39" s="814"/>
      <c r="CW39" s="812"/>
      <c r="CX39" s="813"/>
      <c r="CY39" s="813"/>
      <c r="CZ39" s="813"/>
      <c r="DA39" s="814"/>
      <c r="DB39" s="812"/>
      <c r="DC39" s="813"/>
      <c r="DD39" s="813"/>
      <c r="DE39" s="813"/>
      <c r="DF39" s="814"/>
      <c r="DG39" s="812"/>
      <c r="DH39" s="813"/>
      <c r="DI39" s="813"/>
      <c r="DJ39" s="813"/>
      <c r="DK39" s="814"/>
      <c r="DL39" s="812"/>
      <c r="DM39" s="813"/>
      <c r="DN39" s="813"/>
      <c r="DO39" s="813"/>
      <c r="DP39" s="814"/>
      <c r="DQ39" s="812"/>
      <c r="DR39" s="813"/>
      <c r="DS39" s="813"/>
      <c r="DT39" s="813"/>
      <c r="DU39" s="814"/>
      <c r="DV39" s="809"/>
      <c r="DW39" s="810"/>
      <c r="DX39" s="810"/>
      <c r="DY39" s="810"/>
      <c r="DZ39" s="815"/>
      <c r="EA39" s="218"/>
    </row>
    <row r="40" spans="1:131" ht="26.25" customHeight="1" x14ac:dyDescent="0.15">
      <c r="A40" s="226">
        <v>13</v>
      </c>
      <c r="B40" s="816"/>
      <c r="C40" s="817"/>
      <c r="D40" s="817"/>
      <c r="E40" s="817"/>
      <c r="F40" s="817"/>
      <c r="G40" s="817"/>
      <c r="H40" s="817"/>
      <c r="I40" s="817"/>
      <c r="J40" s="817"/>
      <c r="K40" s="817"/>
      <c r="L40" s="817"/>
      <c r="M40" s="817"/>
      <c r="N40" s="817"/>
      <c r="O40" s="817"/>
      <c r="P40" s="818"/>
      <c r="Q40" s="819"/>
      <c r="R40" s="820"/>
      <c r="S40" s="820"/>
      <c r="T40" s="820"/>
      <c r="U40" s="820"/>
      <c r="V40" s="820"/>
      <c r="W40" s="820"/>
      <c r="X40" s="820"/>
      <c r="Y40" s="820"/>
      <c r="Z40" s="820"/>
      <c r="AA40" s="820"/>
      <c r="AB40" s="820"/>
      <c r="AC40" s="820"/>
      <c r="AD40" s="820"/>
      <c r="AE40" s="821"/>
      <c r="AF40" s="822"/>
      <c r="AG40" s="823"/>
      <c r="AH40" s="823"/>
      <c r="AI40" s="823"/>
      <c r="AJ40" s="824"/>
      <c r="AK40" s="870"/>
      <c r="AL40" s="866"/>
      <c r="AM40" s="866"/>
      <c r="AN40" s="866"/>
      <c r="AO40" s="866"/>
      <c r="AP40" s="866"/>
      <c r="AQ40" s="866"/>
      <c r="AR40" s="866"/>
      <c r="AS40" s="866"/>
      <c r="AT40" s="866"/>
      <c r="AU40" s="866"/>
      <c r="AV40" s="866"/>
      <c r="AW40" s="866"/>
      <c r="AX40" s="866"/>
      <c r="AY40" s="866"/>
      <c r="AZ40" s="867"/>
      <c r="BA40" s="867"/>
      <c r="BB40" s="867"/>
      <c r="BC40" s="867"/>
      <c r="BD40" s="867"/>
      <c r="BE40" s="868"/>
      <c r="BF40" s="868"/>
      <c r="BG40" s="868"/>
      <c r="BH40" s="868"/>
      <c r="BI40" s="869"/>
      <c r="BJ40" s="220"/>
      <c r="BK40" s="220"/>
      <c r="BL40" s="220"/>
      <c r="BM40" s="220"/>
      <c r="BN40" s="220"/>
      <c r="BO40" s="229"/>
      <c r="BP40" s="229"/>
      <c r="BQ40" s="226">
        <v>34</v>
      </c>
      <c r="BR40" s="227"/>
      <c r="BS40" s="809"/>
      <c r="BT40" s="810"/>
      <c r="BU40" s="810"/>
      <c r="BV40" s="810"/>
      <c r="BW40" s="810"/>
      <c r="BX40" s="810"/>
      <c r="BY40" s="810"/>
      <c r="BZ40" s="810"/>
      <c r="CA40" s="810"/>
      <c r="CB40" s="810"/>
      <c r="CC40" s="810"/>
      <c r="CD40" s="810"/>
      <c r="CE40" s="810"/>
      <c r="CF40" s="810"/>
      <c r="CG40" s="811"/>
      <c r="CH40" s="812"/>
      <c r="CI40" s="813"/>
      <c r="CJ40" s="813"/>
      <c r="CK40" s="813"/>
      <c r="CL40" s="814"/>
      <c r="CM40" s="812"/>
      <c r="CN40" s="813"/>
      <c r="CO40" s="813"/>
      <c r="CP40" s="813"/>
      <c r="CQ40" s="814"/>
      <c r="CR40" s="812"/>
      <c r="CS40" s="813"/>
      <c r="CT40" s="813"/>
      <c r="CU40" s="813"/>
      <c r="CV40" s="814"/>
      <c r="CW40" s="812"/>
      <c r="CX40" s="813"/>
      <c r="CY40" s="813"/>
      <c r="CZ40" s="813"/>
      <c r="DA40" s="814"/>
      <c r="DB40" s="812"/>
      <c r="DC40" s="813"/>
      <c r="DD40" s="813"/>
      <c r="DE40" s="813"/>
      <c r="DF40" s="814"/>
      <c r="DG40" s="812"/>
      <c r="DH40" s="813"/>
      <c r="DI40" s="813"/>
      <c r="DJ40" s="813"/>
      <c r="DK40" s="814"/>
      <c r="DL40" s="812"/>
      <c r="DM40" s="813"/>
      <c r="DN40" s="813"/>
      <c r="DO40" s="813"/>
      <c r="DP40" s="814"/>
      <c r="DQ40" s="812"/>
      <c r="DR40" s="813"/>
      <c r="DS40" s="813"/>
      <c r="DT40" s="813"/>
      <c r="DU40" s="814"/>
      <c r="DV40" s="809"/>
      <c r="DW40" s="810"/>
      <c r="DX40" s="810"/>
      <c r="DY40" s="810"/>
      <c r="DZ40" s="815"/>
      <c r="EA40" s="218"/>
    </row>
    <row r="41" spans="1:131" ht="26.25" customHeight="1" x14ac:dyDescent="0.15">
      <c r="A41" s="226">
        <v>14</v>
      </c>
      <c r="B41" s="816"/>
      <c r="C41" s="817"/>
      <c r="D41" s="817"/>
      <c r="E41" s="817"/>
      <c r="F41" s="817"/>
      <c r="G41" s="817"/>
      <c r="H41" s="817"/>
      <c r="I41" s="817"/>
      <c r="J41" s="817"/>
      <c r="K41" s="817"/>
      <c r="L41" s="817"/>
      <c r="M41" s="817"/>
      <c r="N41" s="817"/>
      <c r="O41" s="817"/>
      <c r="P41" s="818"/>
      <c r="Q41" s="819"/>
      <c r="R41" s="820"/>
      <c r="S41" s="820"/>
      <c r="T41" s="820"/>
      <c r="U41" s="820"/>
      <c r="V41" s="820"/>
      <c r="W41" s="820"/>
      <c r="X41" s="820"/>
      <c r="Y41" s="820"/>
      <c r="Z41" s="820"/>
      <c r="AA41" s="820"/>
      <c r="AB41" s="820"/>
      <c r="AC41" s="820"/>
      <c r="AD41" s="820"/>
      <c r="AE41" s="821"/>
      <c r="AF41" s="822"/>
      <c r="AG41" s="823"/>
      <c r="AH41" s="823"/>
      <c r="AI41" s="823"/>
      <c r="AJ41" s="824"/>
      <c r="AK41" s="870"/>
      <c r="AL41" s="866"/>
      <c r="AM41" s="866"/>
      <c r="AN41" s="866"/>
      <c r="AO41" s="866"/>
      <c r="AP41" s="866"/>
      <c r="AQ41" s="866"/>
      <c r="AR41" s="866"/>
      <c r="AS41" s="866"/>
      <c r="AT41" s="866"/>
      <c r="AU41" s="866"/>
      <c r="AV41" s="866"/>
      <c r="AW41" s="866"/>
      <c r="AX41" s="866"/>
      <c r="AY41" s="866"/>
      <c r="AZ41" s="867"/>
      <c r="BA41" s="867"/>
      <c r="BB41" s="867"/>
      <c r="BC41" s="867"/>
      <c r="BD41" s="867"/>
      <c r="BE41" s="868"/>
      <c r="BF41" s="868"/>
      <c r="BG41" s="868"/>
      <c r="BH41" s="868"/>
      <c r="BI41" s="869"/>
      <c r="BJ41" s="220"/>
      <c r="BK41" s="220"/>
      <c r="BL41" s="220"/>
      <c r="BM41" s="220"/>
      <c r="BN41" s="220"/>
      <c r="BO41" s="229"/>
      <c r="BP41" s="229"/>
      <c r="BQ41" s="226">
        <v>35</v>
      </c>
      <c r="BR41" s="227"/>
      <c r="BS41" s="809"/>
      <c r="BT41" s="810"/>
      <c r="BU41" s="810"/>
      <c r="BV41" s="810"/>
      <c r="BW41" s="810"/>
      <c r="BX41" s="810"/>
      <c r="BY41" s="810"/>
      <c r="BZ41" s="810"/>
      <c r="CA41" s="810"/>
      <c r="CB41" s="810"/>
      <c r="CC41" s="810"/>
      <c r="CD41" s="810"/>
      <c r="CE41" s="810"/>
      <c r="CF41" s="810"/>
      <c r="CG41" s="811"/>
      <c r="CH41" s="812"/>
      <c r="CI41" s="813"/>
      <c r="CJ41" s="813"/>
      <c r="CK41" s="813"/>
      <c r="CL41" s="814"/>
      <c r="CM41" s="812"/>
      <c r="CN41" s="813"/>
      <c r="CO41" s="813"/>
      <c r="CP41" s="813"/>
      <c r="CQ41" s="814"/>
      <c r="CR41" s="812"/>
      <c r="CS41" s="813"/>
      <c r="CT41" s="813"/>
      <c r="CU41" s="813"/>
      <c r="CV41" s="814"/>
      <c r="CW41" s="812"/>
      <c r="CX41" s="813"/>
      <c r="CY41" s="813"/>
      <c r="CZ41" s="813"/>
      <c r="DA41" s="814"/>
      <c r="DB41" s="812"/>
      <c r="DC41" s="813"/>
      <c r="DD41" s="813"/>
      <c r="DE41" s="813"/>
      <c r="DF41" s="814"/>
      <c r="DG41" s="812"/>
      <c r="DH41" s="813"/>
      <c r="DI41" s="813"/>
      <c r="DJ41" s="813"/>
      <c r="DK41" s="814"/>
      <c r="DL41" s="812"/>
      <c r="DM41" s="813"/>
      <c r="DN41" s="813"/>
      <c r="DO41" s="813"/>
      <c r="DP41" s="814"/>
      <c r="DQ41" s="812"/>
      <c r="DR41" s="813"/>
      <c r="DS41" s="813"/>
      <c r="DT41" s="813"/>
      <c r="DU41" s="814"/>
      <c r="DV41" s="809"/>
      <c r="DW41" s="810"/>
      <c r="DX41" s="810"/>
      <c r="DY41" s="810"/>
      <c r="DZ41" s="815"/>
      <c r="EA41" s="218"/>
    </row>
    <row r="42" spans="1:131" ht="26.25" customHeight="1" x14ac:dyDescent="0.15">
      <c r="A42" s="226">
        <v>15</v>
      </c>
      <c r="B42" s="816"/>
      <c r="C42" s="817"/>
      <c r="D42" s="817"/>
      <c r="E42" s="817"/>
      <c r="F42" s="817"/>
      <c r="G42" s="817"/>
      <c r="H42" s="817"/>
      <c r="I42" s="817"/>
      <c r="J42" s="817"/>
      <c r="K42" s="817"/>
      <c r="L42" s="817"/>
      <c r="M42" s="817"/>
      <c r="N42" s="817"/>
      <c r="O42" s="817"/>
      <c r="P42" s="818"/>
      <c r="Q42" s="819"/>
      <c r="R42" s="820"/>
      <c r="S42" s="820"/>
      <c r="T42" s="820"/>
      <c r="U42" s="820"/>
      <c r="V42" s="820"/>
      <c r="W42" s="820"/>
      <c r="X42" s="820"/>
      <c r="Y42" s="820"/>
      <c r="Z42" s="820"/>
      <c r="AA42" s="820"/>
      <c r="AB42" s="820"/>
      <c r="AC42" s="820"/>
      <c r="AD42" s="820"/>
      <c r="AE42" s="821"/>
      <c r="AF42" s="822"/>
      <c r="AG42" s="823"/>
      <c r="AH42" s="823"/>
      <c r="AI42" s="823"/>
      <c r="AJ42" s="824"/>
      <c r="AK42" s="870"/>
      <c r="AL42" s="866"/>
      <c r="AM42" s="866"/>
      <c r="AN42" s="866"/>
      <c r="AO42" s="866"/>
      <c r="AP42" s="866"/>
      <c r="AQ42" s="866"/>
      <c r="AR42" s="866"/>
      <c r="AS42" s="866"/>
      <c r="AT42" s="866"/>
      <c r="AU42" s="866"/>
      <c r="AV42" s="866"/>
      <c r="AW42" s="866"/>
      <c r="AX42" s="866"/>
      <c r="AY42" s="866"/>
      <c r="AZ42" s="867"/>
      <c r="BA42" s="867"/>
      <c r="BB42" s="867"/>
      <c r="BC42" s="867"/>
      <c r="BD42" s="867"/>
      <c r="BE42" s="868"/>
      <c r="BF42" s="868"/>
      <c r="BG42" s="868"/>
      <c r="BH42" s="868"/>
      <c r="BI42" s="869"/>
      <c r="BJ42" s="220"/>
      <c r="BK42" s="220"/>
      <c r="BL42" s="220"/>
      <c r="BM42" s="220"/>
      <c r="BN42" s="220"/>
      <c r="BO42" s="229"/>
      <c r="BP42" s="229"/>
      <c r="BQ42" s="226">
        <v>36</v>
      </c>
      <c r="BR42" s="227"/>
      <c r="BS42" s="809"/>
      <c r="BT42" s="810"/>
      <c r="BU42" s="810"/>
      <c r="BV42" s="810"/>
      <c r="BW42" s="810"/>
      <c r="BX42" s="810"/>
      <c r="BY42" s="810"/>
      <c r="BZ42" s="810"/>
      <c r="CA42" s="810"/>
      <c r="CB42" s="810"/>
      <c r="CC42" s="810"/>
      <c r="CD42" s="810"/>
      <c r="CE42" s="810"/>
      <c r="CF42" s="810"/>
      <c r="CG42" s="811"/>
      <c r="CH42" s="812"/>
      <c r="CI42" s="813"/>
      <c r="CJ42" s="813"/>
      <c r="CK42" s="813"/>
      <c r="CL42" s="814"/>
      <c r="CM42" s="812"/>
      <c r="CN42" s="813"/>
      <c r="CO42" s="813"/>
      <c r="CP42" s="813"/>
      <c r="CQ42" s="814"/>
      <c r="CR42" s="812"/>
      <c r="CS42" s="813"/>
      <c r="CT42" s="813"/>
      <c r="CU42" s="813"/>
      <c r="CV42" s="814"/>
      <c r="CW42" s="812"/>
      <c r="CX42" s="813"/>
      <c r="CY42" s="813"/>
      <c r="CZ42" s="813"/>
      <c r="DA42" s="814"/>
      <c r="DB42" s="812"/>
      <c r="DC42" s="813"/>
      <c r="DD42" s="813"/>
      <c r="DE42" s="813"/>
      <c r="DF42" s="814"/>
      <c r="DG42" s="812"/>
      <c r="DH42" s="813"/>
      <c r="DI42" s="813"/>
      <c r="DJ42" s="813"/>
      <c r="DK42" s="814"/>
      <c r="DL42" s="812"/>
      <c r="DM42" s="813"/>
      <c r="DN42" s="813"/>
      <c r="DO42" s="813"/>
      <c r="DP42" s="814"/>
      <c r="DQ42" s="812"/>
      <c r="DR42" s="813"/>
      <c r="DS42" s="813"/>
      <c r="DT42" s="813"/>
      <c r="DU42" s="814"/>
      <c r="DV42" s="809"/>
      <c r="DW42" s="810"/>
      <c r="DX42" s="810"/>
      <c r="DY42" s="810"/>
      <c r="DZ42" s="815"/>
      <c r="EA42" s="218"/>
    </row>
    <row r="43" spans="1:131" ht="26.25" customHeight="1" x14ac:dyDescent="0.15">
      <c r="A43" s="226">
        <v>16</v>
      </c>
      <c r="B43" s="816"/>
      <c r="C43" s="817"/>
      <c r="D43" s="817"/>
      <c r="E43" s="817"/>
      <c r="F43" s="817"/>
      <c r="G43" s="817"/>
      <c r="H43" s="817"/>
      <c r="I43" s="817"/>
      <c r="J43" s="817"/>
      <c r="K43" s="817"/>
      <c r="L43" s="817"/>
      <c r="M43" s="817"/>
      <c r="N43" s="817"/>
      <c r="O43" s="817"/>
      <c r="P43" s="818"/>
      <c r="Q43" s="819"/>
      <c r="R43" s="820"/>
      <c r="S43" s="820"/>
      <c r="T43" s="820"/>
      <c r="U43" s="820"/>
      <c r="V43" s="820"/>
      <c r="W43" s="820"/>
      <c r="X43" s="820"/>
      <c r="Y43" s="820"/>
      <c r="Z43" s="820"/>
      <c r="AA43" s="820"/>
      <c r="AB43" s="820"/>
      <c r="AC43" s="820"/>
      <c r="AD43" s="820"/>
      <c r="AE43" s="821"/>
      <c r="AF43" s="822"/>
      <c r="AG43" s="823"/>
      <c r="AH43" s="823"/>
      <c r="AI43" s="823"/>
      <c r="AJ43" s="824"/>
      <c r="AK43" s="870"/>
      <c r="AL43" s="866"/>
      <c r="AM43" s="866"/>
      <c r="AN43" s="866"/>
      <c r="AO43" s="866"/>
      <c r="AP43" s="866"/>
      <c r="AQ43" s="866"/>
      <c r="AR43" s="866"/>
      <c r="AS43" s="866"/>
      <c r="AT43" s="866"/>
      <c r="AU43" s="866"/>
      <c r="AV43" s="866"/>
      <c r="AW43" s="866"/>
      <c r="AX43" s="866"/>
      <c r="AY43" s="866"/>
      <c r="AZ43" s="867"/>
      <c r="BA43" s="867"/>
      <c r="BB43" s="867"/>
      <c r="BC43" s="867"/>
      <c r="BD43" s="867"/>
      <c r="BE43" s="868"/>
      <c r="BF43" s="868"/>
      <c r="BG43" s="868"/>
      <c r="BH43" s="868"/>
      <c r="BI43" s="869"/>
      <c r="BJ43" s="220"/>
      <c r="BK43" s="220"/>
      <c r="BL43" s="220"/>
      <c r="BM43" s="220"/>
      <c r="BN43" s="220"/>
      <c r="BO43" s="229"/>
      <c r="BP43" s="229"/>
      <c r="BQ43" s="226">
        <v>37</v>
      </c>
      <c r="BR43" s="227"/>
      <c r="BS43" s="809"/>
      <c r="BT43" s="810"/>
      <c r="BU43" s="810"/>
      <c r="BV43" s="810"/>
      <c r="BW43" s="810"/>
      <c r="BX43" s="810"/>
      <c r="BY43" s="810"/>
      <c r="BZ43" s="810"/>
      <c r="CA43" s="810"/>
      <c r="CB43" s="810"/>
      <c r="CC43" s="810"/>
      <c r="CD43" s="810"/>
      <c r="CE43" s="810"/>
      <c r="CF43" s="810"/>
      <c r="CG43" s="811"/>
      <c r="CH43" s="812"/>
      <c r="CI43" s="813"/>
      <c r="CJ43" s="813"/>
      <c r="CK43" s="813"/>
      <c r="CL43" s="814"/>
      <c r="CM43" s="812"/>
      <c r="CN43" s="813"/>
      <c r="CO43" s="813"/>
      <c r="CP43" s="813"/>
      <c r="CQ43" s="814"/>
      <c r="CR43" s="812"/>
      <c r="CS43" s="813"/>
      <c r="CT43" s="813"/>
      <c r="CU43" s="813"/>
      <c r="CV43" s="814"/>
      <c r="CW43" s="812"/>
      <c r="CX43" s="813"/>
      <c r="CY43" s="813"/>
      <c r="CZ43" s="813"/>
      <c r="DA43" s="814"/>
      <c r="DB43" s="812"/>
      <c r="DC43" s="813"/>
      <c r="DD43" s="813"/>
      <c r="DE43" s="813"/>
      <c r="DF43" s="814"/>
      <c r="DG43" s="812"/>
      <c r="DH43" s="813"/>
      <c r="DI43" s="813"/>
      <c r="DJ43" s="813"/>
      <c r="DK43" s="814"/>
      <c r="DL43" s="812"/>
      <c r="DM43" s="813"/>
      <c r="DN43" s="813"/>
      <c r="DO43" s="813"/>
      <c r="DP43" s="814"/>
      <c r="DQ43" s="812"/>
      <c r="DR43" s="813"/>
      <c r="DS43" s="813"/>
      <c r="DT43" s="813"/>
      <c r="DU43" s="814"/>
      <c r="DV43" s="809"/>
      <c r="DW43" s="810"/>
      <c r="DX43" s="810"/>
      <c r="DY43" s="810"/>
      <c r="DZ43" s="815"/>
      <c r="EA43" s="218"/>
    </row>
    <row r="44" spans="1:131" ht="26.25" customHeight="1" x14ac:dyDescent="0.15">
      <c r="A44" s="226">
        <v>17</v>
      </c>
      <c r="B44" s="816"/>
      <c r="C44" s="817"/>
      <c r="D44" s="817"/>
      <c r="E44" s="817"/>
      <c r="F44" s="817"/>
      <c r="G44" s="817"/>
      <c r="H44" s="817"/>
      <c r="I44" s="817"/>
      <c r="J44" s="817"/>
      <c r="K44" s="817"/>
      <c r="L44" s="817"/>
      <c r="M44" s="817"/>
      <c r="N44" s="817"/>
      <c r="O44" s="817"/>
      <c r="P44" s="818"/>
      <c r="Q44" s="819"/>
      <c r="R44" s="820"/>
      <c r="S44" s="820"/>
      <c r="T44" s="820"/>
      <c r="U44" s="820"/>
      <c r="V44" s="820"/>
      <c r="W44" s="820"/>
      <c r="X44" s="820"/>
      <c r="Y44" s="820"/>
      <c r="Z44" s="820"/>
      <c r="AA44" s="820"/>
      <c r="AB44" s="820"/>
      <c r="AC44" s="820"/>
      <c r="AD44" s="820"/>
      <c r="AE44" s="821"/>
      <c r="AF44" s="822"/>
      <c r="AG44" s="823"/>
      <c r="AH44" s="823"/>
      <c r="AI44" s="823"/>
      <c r="AJ44" s="824"/>
      <c r="AK44" s="870"/>
      <c r="AL44" s="866"/>
      <c r="AM44" s="866"/>
      <c r="AN44" s="866"/>
      <c r="AO44" s="866"/>
      <c r="AP44" s="866"/>
      <c r="AQ44" s="866"/>
      <c r="AR44" s="866"/>
      <c r="AS44" s="866"/>
      <c r="AT44" s="866"/>
      <c r="AU44" s="866"/>
      <c r="AV44" s="866"/>
      <c r="AW44" s="866"/>
      <c r="AX44" s="866"/>
      <c r="AY44" s="866"/>
      <c r="AZ44" s="867"/>
      <c r="BA44" s="867"/>
      <c r="BB44" s="867"/>
      <c r="BC44" s="867"/>
      <c r="BD44" s="867"/>
      <c r="BE44" s="868"/>
      <c r="BF44" s="868"/>
      <c r="BG44" s="868"/>
      <c r="BH44" s="868"/>
      <c r="BI44" s="869"/>
      <c r="BJ44" s="220"/>
      <c r="BK44" s="220"/>
      <c r="BL44" s="220"/>
      <c r="BM44" s="220"/>
      <c r="BN44" s="220"/>
      <c r="BO44" s="229"/>
      <c r="BP44" s="229"/>
      <c r="BQ44" s="226">
        <v>38</v>
      </c>
      <c r="BR44" s="227"/>
      <c r="BS44" s="809"/>
      <c r="BT44" s="810"/>
      <c r="BU44" s="810"/>
      <c r="BV44" s="810"/>
      <c r="BW44" s="810"/>
      <c r="BX44" s="810"/>
      <c r="BY44" s="810"/>
      <c r="BZ44" s="810"/>
      <c r="CA44" s="810"/>
      <c r="CB44" s="810"/>
      <c r="CC44" s="810"/>
      <c r="CD44" s="810"/>
      <c r="CE44" s="810"/>
      <c r="CF44" s="810"/>
      <c r="CG44" s="811"/>
      <c r="CH44" s="812"/>
      <c r="CI44" s="813"/>
      <c r="CJ44" s="813"/>
      <c r="CK44" s="813"/>
      <c r="CL44" s="814"/>
      <c r="CM44" s="812"/>
      <c r="CN44" s="813"/>
      <c r="CO44" s="813"/>
      <c r="CP44" s="813"/>
      <c r="CQ44" s="814"/>
      <c r="CR44" s="812"/>
      <c r="CS44" s="813"/>
      <c r="CT44" s="813"/>
      <c r="CU44" s="813"/>
      <c r="CV44" s="814"/>
      <c r="CW44" s="812"/>
      <c r="CX44" s="813"/>
      <c r="CY44" s="813"/>
      <c r="CZ44" s="813"/>
      <c r="DA44" s="814"/>
      <c r="DB44" s="812"/>
      <c r="DC44" s="813"/>
      <c r="DD44" s="813"/>
      <c r="DE44" s="813"/>
      <c r="DF44" s="814"/>
      <c r="DG44" s="812"/>
      <c r="DH44" s="813"/>
      <c r="DI44" s="813"/>
      <c r="DJ44" s="813"/>
      <c r="DK44" s="814"/>
      <c r="DL44" s="812"/>
      <c r="DM44" s="813"/>
      <c r="DN44" s="813"/>
      <c r="DO44" s="813"/>
      <c r="DP44" s="814"/>
      <c r="DQ44" s="812"/>
      <c r="DR44" s="813"/>
      <c r="DS44" s="813"/>
      <c r="DT44" s="813"/>
      <c r="DU44" s="814"/>
      <c r="DV44" s="809"/>
      <c r="DW44" s="810"/>
      <c r="DX44" s="810"/>
      <c r="DY44" s="810"/>
      <c r="DZ44" s="815"/>
      <c r="EA44" s="218"/>
    </row>
    <row r="45" spans="1:131" ht="26.25" customHeight="1" x14ac:dyDescent="0.15">
      <c r="A45" s="226">
        <v>18</v>
      </c>
      <c r="B45" s="816"/>
      <c r="C45" s="817"/>
      <c r="D45" s="817"/>
      <c r="E45" s="817"/>
      <c r="F45" s="817"/>
      <c r="G45" s="817"/>
      <c r="H45" s="817"/>
      <c r="I45" s="817"/>
      <c r="J45" s="817"/>
      <c r="K45" s="817"/>
      <c r="L45" s="817"/>
      <c r="M45" s="817"/>
      <c r="N45" s="817"/>
      <c r="O45" s="817"/>
      <c r="P45" s="818"/>
      <c r="Q45" s="819"/>
      <c r="R45" s="820"/>
      <c r="S45" s="820"/>
      <c r="T45" s="820"/>
      <c r="U45" s="820"/>
      <c r="V45" s="820"/>
      <c r="W45" s="820"/>
      <c r="X45" s="820"/>
      <c r="Y45" s="820"/>
      <c r="Z45" s="820"/>
      <c r="AA45" s="820"/>
      <c r="AB45" s="820"/>
      <c r="AC45" s="820"/>
      <c r="AD45" s="820"/>
      <c r="AE45" s="821"/>
      <c r="AF45" s="822"/>
      <c r="AG45" s="823"/>
      <c r="AH45" s="823"/>
      <c r="AI45" s="823"/>
      <c r="AJ45" s="824"/>
      <c r="AK45" s="870"/>
      <c r="AL45" s="866"/>
      <c r="AM45" s="866"/>
      <c r="AN45" s="866"/>
      <c r="AO45" s="866"/>
      <c r="AP45" s="866"/>
      <c r="AQ45" s="866"/>
      <c r="AR45" s="866"/>
      <c r="AS45" s="866"/>
      <c r="AT45" s="866"/>
      <c r="AU45" s="866"/>
      <c r="AV45" s="866"/>
      <c r="AW45" s="866"/>
      <c r="AX45" s="866"/>
      <c r="AY45" s="866"/>
      <c r="AZ45" s="867"/>
      <c r="BA45" s="867"/>
      <c r="BB45" s="867"/>
      <c r="BC45" s="867"/>
      <c r="BD45" s="867"/>
      <c r="BE45" s="868"/>
      <c r="BF45" s="868"/>
      <c r="BG45" s="868"/>
      <c r="BH45" s="868"/>
      <c r="BI45" s="869"/>
      <c r="BJ45" s="220"/>
      <c r="BK45" s="220"/>
      <c r="BL45" s="220"/>
      <c r="BM45" s="220"/>
      <c r="BN45" s="220"/>
      <c r="BO45" s="229"/>
      <c r="BP45" s="229"/>
      <c r="BQ45" s="226">
        <v>39</v>
      </c>
      <c r="BR45" s="227"/>
      <c r="BS45" s="809"/>
      <c r="BT45" s="810"/>
      <c r="BU45" s="810"/>
      <c r="BV45" s="810"/>
      <c r="BW45" s="810"/>
      <c r="BX45" s="810"/>
      <c r="BY45" s="810"/>
      <c r="BZ45" s="810"/>
      <c r="CA45" s="810"/>
      <c r="CB45" s="810"/>
      <c r="CC45" s="810"/>
      <c r="CD45" s="810"/>
      <c r="CE45" s="810"/>
      <c r="CF45" s="810"/>
      <c r="CG45" s="811"/>
      <c r="CH45" s="812"/>
      <c r="CI45" s="813"/>
      <c r="CJ45" s="813"/>
      <c r="CK45" s="813"/>
      <c r="CL45" s="814"/>
      <c r="CM45" s="812"/>
      <c r="CN45" s="813"/>
      <c r="CO45" s="813"/>
      <c r="CP45" s="813"/>
      <c r="CQ45" s="814"/>
      <c r="CR45" s="812"/>
      <c r="CS45" s="813"/>
      <c r="CT45" s="813"/>
      <c r="CU45" s="813"/>
      <c r="CV45" s="814"/>
      <c r="CW45" s="812"/>
      <c r="CX45" s="813"/>
      <c r="CY45" s="813"/>
      <c r="CZ45" s="813"/>
      <c r="DA45" s="814"/>
      <c r="DB45" s="812"/>
      <c r="DC45" s="813"/>
      <c r="DD45" s="813"/>
      <c r="DE45" s="813"/>
      <c r="DF45" s="814"/>
      <c r="DG45" s="812"/>
      <c r="DH45" s="813"/>
      <c r="DI45" s="813"/>
      <c r="DJ45" s="813"/>
      <c r="DK45" s="814"/>
      <c r="DL45" s="812"/>
      <c r="DM45" s="813"/>
      <c r="DN45" s="813"/>
      <c r="DO45" s="813"/>
      <c r="DP45" s="814"/>
      <c r="DQ45" s="812"/>
      <c r="DR45" s="813"/>
      <c r="DS45" s="813"/>
      <c r="DT45" s="813"/>
      <c r="DU45" s="814"/>
      <c r="DV45" s="809"/>
      <c r="DW45" s="810"/>
      <c r="DX45" s="810"/>
      <c r="DY45" s="810"/>
      <c r="DZ45" s="815"/>
      <c r="EA45" s="218"/>
    </row>
    <row r="46" spans="1:131" ht="26.25" customHeight="1" x14ac:dyDescent="0.15">
      <c r="A46" s="226">
        <v>19</v>
      </c>
      <c r="B46" s="816"/>
      <c r="C46" s="817"/>
      <c r="D46" s="817"/>
      <c r="E46" s="817"/>
      <c r="F46" s="817"/>
      <c r="G46" s="817"/>
      <c r="H46" s="817"/>
      <c r="I46" s="817"/>
      <c r="J46" s="817"/>
      <c r="K46" s="817"/>
      <c r="L46" s="817"/>
      <c r="M46" s="817"/>
      <c r="N46" s="817"/>
      <c r="O46" s="817"/>
      <c r="P46" s="818"/>
      <c r="Q46" s="819"/>
      <c r="R46" s="820"/>
      <c r="S46" s="820"/>
      <c r="T46" s="820"/>
      <c r="U46" s="820"/>
      <c r="V46" s="820"/>
      <c r="W46" s="820"/>
      <c r="X46" s="820"/>
      <c r="Y46" s="820"/>
      <c r="Z46" s="820"/>
      <c r="AA46" s="820"/>
      <c r="AB46" s="820"/>
      <c r="AC46" s="820"/>
      <c r="AD46" s="820"/>
      <c r="AE46" s="821"/>
      <c r="AF46" s="822"/>
      <c r="AG46" s="823"/>
      <c r="AH46" s="823"/>
      <c r="AI46" s="823"/>
      <c r="AJ46" s="824"/>
      <c r="AK46" s="870"/>
      <c r="AL46" s="866"/>
      <c r="AM46" s="866"/>
      <c r="AN46" s="866"/>
      <c r="AO46" s="866"/>
      <c r="AP46" s="866"/>
      <c r="AQ46" s="866"/>
      <c r="AR46" s="866"/>
      <c r="AS46" s="866"/>
      <c r="AT46" s="866"/>
      <c r="AU46" s="866"/>
      <c r="AV46" s="866"/>
      <c r="AW46" s="866"/>
      <c r="AX46" s="866"/>
      <c r="AY46" s="866"/>
      <c r="AZ46" s="867"/>
      <c r="BA46" s="867"/>
      <c r="BB46" s="867"/>
      <c r="BC46" s="867"/>
      <c r="BD46" s="867"/>
      <c r="BE46" s="868"/>
      <c r="BF46" s="868"/>
      <c r="BG46" s="868"/>
      <c r="BH46" s="868"/>
      <c r="BI46" s="869"/>
      <c r="BJ46" s="220"/>
      <c r="BK46" s="220"/>
      <c r="BL46" s="220"/>
      <c r="BM46" s="220"/>
      <c r="BN46" s="220"/>
      <c r="BO46" s="229"/>
      <c r="BP46" s="229"/>
      <c r="BQ46" s="226">
        <v>40</v>
      </c>
      <c r="BR46" s="227"/>
      <c r="BS46" s="809"/>
      <c r="BT46" s="810"/>
      <c r="BU46" s="810"/>
      <c r="BV46" s="810"/>
      <c r="BW46" s="810"/>
      <c r="BX46" s="810"/>
      <c r="BY46" s="810"/>
      <c r="BZ46" s="810"/>
      <c r="CA46" s="810"/>
      <c r="CB46" s="810"/>
      <c r="CC46" s="810"/>
      <c r="CD46" s="810"/>
      <c r="CE46" s="810"/>
      <c r="CF46" s="810"/>
      <c r="CG46" s="811"/>
      <c r="CH46" s="812"/>
      <c r="CI46" s="813"/>
      <c r="CJ46" s="813"/>
      <c r="CK46" s="813"/>
      <c r="CL46" s="814"/>
      <c r="CM46" s="812"/>
      <c r="CN46" s="813"/>
      <c r="CO46" s="813"/>
      <c r="CP46" s="813"/>
      <c r="CQ46" s="814"/>
      <c r="CR46" s="812"/>
      <c r="CS46" s="813"/>
      <c r="CT46" s="813"/>
      <c r="CU46" s="813"/>
      <c r="CV46" s="814"/>
      <c r="CW46" s="812"/>
      <c r="CX46" s="813"/>
      <c r="CY46" s="813"/>
      <c r="CZ46" s="813"/>
      <c r="DA46" s="814"/>
      <c r="DB46" s="812"/>
      <c r="DC46" s="813"/>
      <c r="DD46" s="813"/>
      <c r="DE46" s="813"/>
      <c r="DF46" s="814"/>
      <c r="DG46" s="812"/>
      <c r="DH46" s="813"/>
      <c r="DI46" s="813"/>
      <c r="DJ46" s="813"/>
      <c r="DK46" s="814"/>
      <c r="DL46" s="812"/>
      <c r="DM46" s="813"/>
      <c r="DN46" s="813"/>
      <c r="DO46" s="813"/>
      <c r="DP46" s="814"/>
      <c r="DQ46" s="812"/>
      <c r="DR46" s="813"/>
      <c r="DS46" s="813"/>
      <c r="DT46" s="813"/>
      <c r="DU46" s="814"/>
      <c r="DV46" s="809"/>
      <c r="DW46" s="810"/>
      <c r="DX46" s="810"/>
      <c r="DY46" s="810"/>
      <c r="DZ46" s="815"/>
      <c r="EA46" s="218"/>
    </row>
    <row r="47" spans="1:131" ht="26.25" customHeight="1" x14ac:dyDescent="0.15">
      <c r="A47" s="226">
        <v>20</v>
      </c>
      <c r="B47" s="816"/>
      <c r="C47" s="817"/>
      <c r="D47" s="817"/>
      <c r="E47" s="817"/>
      <c r="F47" s="817"/>
      <c r="G47" s="817"/>
      <c r="H47" s="817"/>
      <c r="I47" s="817"/>
      <c r="J47" s="817"/>
      <c r="K47" s="817"/>
      <c r="L47" s="817"/>
      <c r="M47" s="817"/>
      <c r="N47" s="817"/>
      <c r="O47" s="817"/>
      <c r="P47" s="818"/>
      <c r="Q47" s="819"/>
      <c r="R47" s="820"/>
      <c r="S47" s="820"/>
      <c r="T47" s="820"/>
      <c r="U47" s="820"/>
      <c r="V47" s="820"/>
      <c r="W47" s="820"/>
      <c r="X47" s="820"/>
      <c r="Y47" s="820"/>
      <c r="Z47" s="820"/>
      <c r="AA47" s="820"/>
      <c r="AB47" s="820"/>
      <c r="AC47" s="820"/>
      <c r="AD47" s="820"/>
      <c r="AE47" s="821"/>
      <c r="AF47" s="822"/>
      <c r="AG47" s="823"/>
      <c r="AH47" s="823"/>
      <c r="AI47" s="823"/>
      <c r="AJ47" s="824"/>
      <c r="AK47" s="870"/>
      <c r="AL47" s="866"/>
      <c r="AM47" s="866"/>
      <c r="AN47" s="866"/>
      <c r="AO47" s="866"/>
      <c r="AP47" s="866"/>
      <c r="AQ47" s="866"/>
      <c r="AR47" s="866"/>
      <c r="AS47" s="866"/>
      <c r="AT47" s="866"/>
      <c r="AU47" s="866"/>
      <c r="AV47" s="866"/>
      <c r="AW47" s="866"/>
      <c r="AX47" s="866"/>
      <c r="AY47" s="866"/>
      <c r="AZ47" s="867"/>
      <c r="BA47" s="867"/>
      <c r="BB47" s="867"/>
      <c r="BC47" s="867"/>
      <c r="BD47" s="867"/>
      <c r="BE47" s="868"/>
      <c r="BF47" s="868"/>
      <c r="BG47" s="868"/>
      <c r="BH47" s="868"/>
      <c r="BI47" s="869"/>
      <c r="BJ47" s="220"/>
      <c r="BK47" s="220"/>
      <c r="BL47" s="220"/>
      <c r="BM47" s="220"/>
      <c r="BN47" s="220"/>
      <c r="BO47" s="229"/>
      <c r="BP47" s="229"/>
      <c r="BQ47" s="226">
        <v>41</v>
      </c>
      <c r="BR47" s="227"/>
      <c r="BS47" s="809"/>
      <c r="BT47" s="810"/>
      <c r="BU47" s="810"/>
      <c r="BV47" s="810"/>
      <c r="BW47" s="810"/>
      <c r="BX47" s="810"/>
      <c r="BY47" s="810"/>
      <c r="BZ47" s="810"/>
      <c r="CA47" s="810"/>
      <c r="CB47" s="810"/>
      <c r="CC47" s="810"/>
      <c r="CD47" s="810"/>
      <c r="CE47" s="810"/>
      <c r="CF47" s="810"/>
      <c r="CG47" s="811"/>
      <c r="CH47" s="812"/>
      <c r="CI47" s="813"/>
      <c r="CJ47" s="813"/>
      <c r="CK47" s="813"/>
      <c r="CL47" s="814"/>
      <c r="CM47" s="812"/>
      <c r="CN47" s="813"/>
      <c r="CO47" s="813"/>
      <c r="CP47" s="813"/>
      <c r="CQ47" s="814"/>
      <c r="CR47" s="812"/>
      <c r="CS47" s="813"/>
      <c r="CT47" s="813"/>
      <c r="CU47" s="813"/>
      <c r="CV47" s="814"/>
      <c r="CW47" s="812"/>
      <c r="CX47" s="813"/>
      <c r="CY47" s="813"/>
      <c r="CZ47" s="813"/>
      <c r="DA47" s="814"/>
      <c r="DB47" s="812"/>
      <c r="DC47" s="813"/>
      <c r="DD47" s="813"/>
      <c r="DE47" s="813"/>
      <c r="DF47" s="814"/>
      <c r="DG47" s="812"/>
      <c r="DH47" s="813"/>
      <c r="DI47" s="813"/>
      <c r="DJ47" s="813"/>
      <c r="DK47" s="814"/>
      <c r="DL47" s="812"/>
      <c r="DM47" s="813"/>
      <c r="DN47" s="813"/>
      <c r="DO47" s="813"/>
      <c r="DP47" s="814"/>
      <c r="DQ47" s="812"/>
      <c r="DR47" s="813"/>
      <c r="DS47" s="813"/>
      <c r="DT47" s="813"/>
      <c r="DU47" s="814"/>
      <c r="DV47" s="809"/>
      <c r="DW47" s="810"/>
      <c r="DX47" s="810"/>
      <c r="DY47" s="810"/>
      <c r="DZ47" s="815"/>
      <c r="EA47" s="218"/>
    </row>
    <row r="48" spans="1:131" ht="26.25" customHeight="1" x14ac:dyDescent="0.15">
      <c r="A48" s="226">
        <v>21</v>
      </c>
      <c r="B48" s="816"/>
      <c r="C48" s="817"/>
      <c r="D48" s="817"/>
      <c r="E48" s="817"/>
      <c r="F48" s="817"/>
      <c r="G48" s="817"/>
      <c r="H48" s="817"/>
      <c r="I48" s="817"/>
      <c r="J48" s="817"/>
      <c r="K48" s="817"/>
      <c r="L48" s="817"/>
      <c r="M48" s="817"/>
      <c r="N48" s="817"/>
      <c r="O48" s="817"/>
      <c r="P48" s="818"/>
      <c r="Q48" s="819"/>
      <c r="R48" s="820"/>
      <c r="S48" s="820"/>
      <c r="T48" s="820"/>
      <c r="U48" s="820"/>
      <c r="V48" s="820"/>
      <c r="W48" s="820"/>
      <c r="X48" s="820"/>
      <c r="Y48" s="820"/>
      <c r="Z48" s="820"/>
      <c r="AA48" s="820"/>
      <c r="AB48" s="820"/>
      <c r="AC48" s="820"/>
      <c r="AD48" s="820"/>
      <c r="AE48" s="821"/>
      <c r="AF48" s="822"/>
      <c r="AG48" s="823"/>
      <c r="AH48" s="823"/>
      <c r="AI48" s="823"/>
      <c r="AJ48" s="824"/>
      <c r="AK48" s="870"/>
      <c r="AL48" s="866"/>
      <c r="AM48" s="866"/>
      <c r="AN48" s="866"/>
      <c r="AO48" s="866"/>
      <c r="AP48" s="866"/>
      <c r="AQ48" s="866"/>
      <c r="AR48" s="866"/>
      <c r="AS48" s="866"/>
      <c r="AT48" s="866"/>
      <c r="AU48" s="866"/>
      <c r="AV48" s="866"/>
      <c r="AW48" s="866"/>
      <c r="AX48" s="866"/>
      <c r="AY48" s="866"/>
      <c r="AZ48" s="867"/>
      <c r="BA48" s="867"/>
      <c r="BB48" s="867"/>
      <c r="BC48" s="867"/>
      <c r="BD48" s="867"/>
      <c r="BE48" s="868"/>
      <c r="BF48" s="868"/>
      <c r="BG48" s="868"/>
      <c r="BH48" s="868"/>
      <c r="BI48" s="869"/>
      <c r="BJ48" s="220"/>
      <c r="BK48" s="220"/>
      <c r="BL48" s="220"/>
      <c r="BM48" s="220"/>
      <c r="BN48" s="220"/>
      <c r="BO48" s="229"/>
      <c r="BP48" s="229"/>
      <c r="BQ48" s="226">
        <v>42</v>
      </c>
      <c r="BR48" s="227"/>
      <c r="BS48" s="809"/>
      <c r="BT48" s="810"/>
      <c r="BU48" s="810"/>
      <c r="BV48" s="810"/>
      <c r="BW48" s="810"/>
      <c r="BX48" s="810"/>
      <c r="BY48" s="810"/>
      <c r="BZ48" s="810"/>
      <c r="CA48" s="810"/>
      <c r="CB48" s="810"/>
      <c r="CC48" s="810"/>
      <c r="CD48" s="810"/>
      <c r="CE48" s="810"/>
      <c r="CF48" s="810"/>
      <c r="CG48" s="811"/>
      <c r="CH48" s="812"/>
      <c r="CI48" s="813"/>
      <c r="CJ48" s="813"/>
      <c r="CK48" s="813"/>
      <c r="CL48" s="814"/>
      <c r="CM48" s="812"/>
      <c r="CN48" s="813"/>
      <c r="CO48" s="813"/>
      <c r="CP48" s="813"/>
      <c r="CQ48" s="814"/>
      <c r="CR48" s="812"/>
      <c r="CS48" s="813"/>
      <c r="CT48" s="813"/>
      <c r="CU48" s="813"/>
      <c r="CV48" s="814"/>
      <c r="CW48" s="812"/>
      <c r="CX48" s="813"/>
      <c r="CY48" s="813"/>
      <c r="CZ48" s="813"/>
      <c r="DA48" s="814"/>
      <c r="DB48" s="812"/>
      <c r="DC48" s="813"/>
      <c r="DD48" s="813"/>
      <c r="DE48" s="813"/>
      <c r="DF48" s="814"/>
      <c r="DG48" s="812"/>
      <c r="DH48" s="813"/>
      <c r="DI48" s="813"/>
      <c r="DJ48" s="813"/>
      <c r="DK48" s="814"/>
      <c r="DL48" s="812"/>
      <c r="DM48" s="813"/>
      <c r="DN48" s="813"/>
      <c r="DO48" s="813"/>
      <c r="DP48" s="814"/>
      <c r="DQ48" s="812"/>
      <c r="DR48" s="813"/>
      <c r="DS48" s="813"/>
      <c r="DT48" s="813"/>
      <c r="DU48" s="814"/>
      <c r="DV48" s="809"/>
      <c r="DW48" s="810"/>
      <c r="DX48" s="810"/>
      <c r="DY48" s="810"/>
      <c r="DZ48" s="815"/>
      <c r="EA48" s="218"/>
    </row>
    <row r="49" spans="1:131" ht="26.25" customHeight="1" x14ac:dyDescent="0.15">
      <c r="A49" s="226">
        <v>22</v>
      </c>
      <c r="B49" s="816"/>
      <c r="C49" s="817"/>
      <c r="D49" s="817"/>
      <c r="E49" s="817"/>
      <c r="F49" s="817"/>
      <c r="G49" s="817"/>
      <c r="H49" s="817"/>
      <c r="I49" s="817"/>
      <c r="J49" s="817"/>
      <c r="K49" s="817"/>
      <c r="L49" s="817"/>
      <c r="M49" s="817"/>
      <c r="N49" s="817"/>
      <c r="O49" s="817"/>
      <c r="P49" s="818"/>
      <c r="Q49" s="819"/>
      <c r="R49" s="820"/>
      <c r="S49" s="820"/>
      <c r="T49" s="820"/>
      <c r="U49" s="820"/>
      <c r="V49" s="820"/>
      <c r="W49" s="820"/>
      <c r="X49" s="820"/>
      <c r="Y49" s="820"/>
      <c r="Z49" s="820"/>
      <c r="AA49" s="820"/>
      <c r="AB49" s="820"/>
      <c r="AC49" s="820"/>
      <c r="AD49" s="820"/>
      <c r="AE49" s="821"/>
      <c r="AF49" s="822"/>
      <c r="AG49" s="823"/>
      <c r="AH49" s="823"/>
      <c r="AI49" s="823"/>
      <c r="AJ49" s="824"/>
      <c r="AK49" s="870"/>
      <c r="AL49" s="866"/>
      <c r="AM49" s="866"/>
      <c r="AN49" s="866"/>
      <c r="AO49" s="866"/>
      <c r="AP49" s="866"/>
      <c r="AQ49" s="866"/>
      <c r="AR49" s="866"/>
      <c r="AS49" s="866"/>
      <c r="AT49" s="866"/>
      <c r="AU49" s="866"/>
      <c r="AV49" s="866"/>
      <c r="AW49" s="866"/>
      <c r="AX49" s="866"/>
      <c r="AY49" s="866"/>
      <c r="AZ49" s="867"/>
      <c r="BA49" s="867"/>
      <c r="BB49" s="867"/>
      <c r="BC49" s="867"/>
      <c r="BD49" s="867"/>
      <c r="BE49" s="868"/>
      <c r="BF49" s="868"/>
      <c r="BG49" s="868"/>
      <c r="BH49" s="868"/>
      <c r="BI49" s="869"/>
      <c r="BJ49" s="220"/>
      <c r="BK49" s="220"/>
      <c r="BL49" s="220"/>
      <c r="BM49" s="220"/>
      <c r="BN49" s="220"/>
      <c r="BO49" s="229"/>
      <c r="BP49" s="229"/>
      <c r="BQ49" s="226">
        <v>43</v>
      </c>
      <c r="BR49" s="227"/>
      <c r="BS49" s="809"/>
      <c r="BT49" s="810"/>
      <c r="BU49" s="810"/>
      <c r="BV49" s="810"/>
      <c r="BW49" s="810"/>
      <c r="BX49" s="810"/>
      <c r="BY49" s="810"/>
      <c r="BZ49" s="810"/>
      <c r="CA49" s="810"/>
      <c r="CB49" s="810"/>
      <c r="CC49" s="810"/>
      <c r="CD49" s="810"/>
      <c r="CE49" s="810"/>
      <c r="CF49" s="810"/>
      <c r="CG49" s="811"/>
      <c r="CH49" s="812"/>
      <c r="CI49" s="813"/>
      <c r="CJ49" s="813"/>
      <c r="CK49" s="813"/>
      <c r="CL49" s="814"/>
      <c r="CM49" s="812"/>
      <c r="CN49" s="813"/>
      <c r="CO49" s="813"/>
      <c r="CP49" s="813"/>
      <c r="CQ49" s="814"/>
      <c r="CR49" s="812"/>
      <c r="CS49" s="813"/>
      <c r="CT49" s="813"/>
      <c r="CU49" s="813"/>
      <c r="CV49" s="814"/>
      <c r="CW49" s="812"/>
      <c r="CX49" s="813"/>
      <c r="CY49" s="813"/>
      <c r="CZ49" s="813"/>
      <c r="DA49" s="814"/>
      <c r="DB49" s="812"/>
      <c r="DC49" s="813"/>
      <c r="DD49" s="813"/>
      <c r="DE49" s="813"/>
      <c r="DF49" s="814"/>
      <c r="DG49" s="812"/>
      <c r="DH49" s="813"/>
      <c r="DI49" s="813"/>
      <c r="DJ49" s="813"/>
      <c r="DK49" s="814"/>
      <c r="DL49" s="812"/>
      <c r="DM49" s="813"/>
      <c r="DN49" s="813"/>
      <c r="DO49" s="813"/>
      <c r="DP49" s="814"/>
      <c r="DQ49" s="812"/>
      <c r="DR49" s="813"/>
      <c r="DS49" s="813"/>
      <c r="DT49" s="813"/>
      <c r="DU49" s="814"/>
      <c r="DV49" s="809"/>
      <c r="DW49" s="810"/>
      <c r="DX49" s="810"/>
      <c r="DY49" s="810"/>
      <c r="DZ49" s="815"/>
      <c r="EA49" s="218"/>
    </row>
    <row r="50" spans="1:131" ht="26.25" customHeight="1" x14ac:dyDescent="0.15">
      <c r="A50" s="226">
        <v>23</v>
      </c>
      <c r="B50" s="816"/>
      <c r="C50" s="817"/>
      <c r="D50" s="817"/>
      <c r="E50" s="817"/>
      <c r="F50" s="817"/>
      <c r="G50" s="817"/>
      <c r="H50" s="817"/>
      <c r="I50" s="817"/>
      <c r="J50" s="817"/>
      <c r="K50" s="817"/>
      <c r="L50" s="817"/>
      <c r="M50" s="817"/>
      <c r="N50" s="817"/>
      <c r="O50" s="817"/>
      <c r="P50" s="818"/>
      <c r="Q50" s="871"/>
      <c r="R50" s="872"/>
      <c r="S50" s="872"/>
      <c r="T50" s="872"/>
      <c r="U50" s="872"/>
      <c r="V50" s="872"/>
      <c r="W50" s="872"/>
      <c r="X50" s="872"/>
      <c r="Y50" s="872"/>
      <c r="Z50" s="872"/>
      <c r="AA50" s="872"/>
      <c r="AB50" s="872"/>
      <c r="AC50" s="872"/>
      <c r="AD50" s="872"/>
      <c r="AE50" s="873"/>
      <c r="AF50" s="822"/>
      <c r="AG50" s="823"/>
      <c r="AH50" s="823"/>
      <c r="AI50" s="823"/>
      <c r="AJ50" s="824"/>
      <c r="AK50" s="875"/>
      <c r="AL50" s="872"/>
      <c r="AM50" s="872"/>
      <c r="AN50" s="872"/>
      <c r="AO50" s="872"/>
      <c r="AP50" s="872"/>
      <c r="AQ50" s="872"/>
      <c r="AR50" s="872"/>
      <c r="AS50" s="872"/>
      <c r="AT50" s="872"/>
      <c r="AU50" s="872"/>
      <c r="AV50" s="872"/>
      <c r="AW50" s="872"/>
      <c r="AX50" s="872"/>
      <c r="AY50" s="872"/>
      <c r="AZ50" s="874"/>
      <c r="BA50" s="874"/>
      <c r="BB50" s="874"/>
      <c r="BC50" s="874"/>
      <c r="BD50" s="874"/>
      <c r="BE50" s="868"/>
      <c r="BF50" s="868"/>
      <c r="BG50" s="868"/>
      <c r="BH50" s="868"/>
      <c r="BI50" s="869"/>
      <c r="BJ50" s="220"/>
      <c r="BK50" s="220"/>
      <c r="BL50" s="220"/>
      <c r="BM50" s="220"/>
      <c r="BN50" s="220"/>
      <c r="BO50" s="229"/>
      <c r="BP50" s="229"/>
      <c r="BQ50" s="226">
        <v>44</v>
      </c>
      <c r="BR50" s="227"/>
      <c r="BS50" s="809"/>
      <c r="BT50" s="810"/>
      <c r="BU50" s="810"/>
      <c r="BV50" s="810"/>
      <c r="BW50" s="810"/>
      <c r="BX50" s="810"/>
      <c r="BY50" s="810"/>
      <c r="BZ50" s="810"/>
      <c r="CA50" s="810"/>
      <c r="CB50" s="810"/>
      <c r="CC50" s="810"/>
      <c r="CD50" s="810"/>
      <c r="CE50" s="810"/>
      <c r="CF50" s="810"/>
      <c r="CG50" s="811"/>
      <c r="CH50" s="812"/>
      <c r="CI50" s="813"/>
      <c r="CJ50" s="813"/>
      <c r="CK50" s="813"/>
      <c r="CL50" s="814"/>
      <c r="CM50" s="812"/>
      <c r="CN50" s="813"/>
      <c r="CO50" s="813"/>
      <c r="CP50" s="813"/>
      <c r="CQ50" s="814"/>
      <c r="CR50" s="812"/>
      <c r="CS50" s="813"/>
      <c r="CT50" s="813"/>
      <c r="CU50" s="813"/>
      <c r="CV50" s="814"/>
      <c r="CW50" s="812"/>
      <c r="CX50" s="813"/>
      <c r="CY50" s="813"/>
      <c r="CZ50" s="813"/>
      <c r="DA50" s="814"/>
      <c r="DB50" s="812"/>
      <c r="DC50" s="813"/>
      <c r="DD50" s="813"/>
      <c r="DE50" s="813"/>
      <c r="DF50" s="814"/>
      <c r="DG50" s="812"/>
      <c r="DH50" s="813"/>
      <c r="DI50" s="813"/>
      <c r="DJ50" s="813"/>
      <c r="DK50" s="814"/>
      <c r="DL50" s="812"/>
      <c r="DM50" s="813"/>
      <c r="DN50" s="813"/>
      <c r="DO50" s="813"/>
      <c r="DP50" s="814"/>
      <c r="DQ50" s="812"/>
      <c r="DR50" s="813"/>
      <c r="DS50" s="813"/>
      <c r="DT50" s="813"/>
      <c r="DU50" s="814"/>
      <c r="DV50" s="809"/>
      <c r="DW50" s="810"/>
      <c r="DX50" s="810"/>
      <c r="DY50" s="810"/>
      <c r="DZ50" s="815"/>
      <c r="EA50" s="218"/>
    </row>
    <row r="51" spans="1:131" ht="26.25" customHeight="1" x14ac:dyDescent="0.15">
      <c r="A51" s="226">
        <v>24</v>
      </c>
      <c r="B51" s="816"/>
      <c r="C51" s="817"/>
      <c r="D51" s="817"/>
      <c r="E51" s="817"/>
      <c r="F51" s="817"/>
      <c r="G51" s="817"/>
      <c r="H51" s="817"/>
      <c r="I51" s="817"/>
      <c r="J51" s="817"/>
      <c r="K51" s="817"/>
      <c r="L51" s="817"/>
      <c r="M51" s="817"/>
      <c r="N51" s="817"/>
      <c r="O51" s="817"/>
      <c r="P51" s="818"/>
      <c r="Q51" s="871"/>
      <c r="R51" s="872"/>
      <c r="S51" s="872"/>
      <c r="T51" s="872"/>
      <c r="U51" s="872"/>
      <c r="V51" s="872"/>
      <c r="W51" s="872"/>
      <c r="X51" s="872"/>
      <c r="Y51" s="872"/>
      <c r="Z51" s="872"/>
      <c r="AA51" s="872"/>
      <c r="AB51" s="872"/>
      <c r="AC51" s="872"/>
      <c r="AD51" s="872"/>
      <c r="AE51" s="873"/>
      <c r="AF51" s="822"/>
      <c r="AG51" s="823"/>
      <c r="AH51" s="823"/>
      <c r="AI51" s="823"/>
      <c r="AJ51" s="824"/>
      <c r="AK51" s="875"/>
      <c r="AL51" s="872"/>
      <c r="AM51" s="872"/>
      <c r="AN51" s="872"/>
      <c r="AO51" s="872"/>
      <c r="AP51" s="872"/>
      <c r="AQ51" s="872"/>
      <c r="AR51" s="872"/>
      <c r="AS51" s="872"/>
      <c r="AT51" s="872"/>
      <c r="AU51" s="872"/>
      <c r="AV51" s="872"/>
      <c r="AW51" s="872"/>
      <c r="AX51" s="872"/>
      <c r="AY51" s="872"/>
      <c r="AZ51" s="874"/>
      <c r="BA51" s="874"/>
      <c r="BB51" s="874"/>
      <c r="BC51" s="874"/>
      <c r="BD51" s="874"/>
      <c r="BE51" s="868"/>
      <c r="BF51" s="868"/>
      <c r="BG51" s="868"/>
      <c r="BH51" s="868"/>
      <c r="BI51" s="869"/>
      <c r="BJ51" s="220"/>
      <c r="BK51" s="220"/>
      <c r="BL51" s="220"/>
      <c r="BM51" s="220"/>
      <c r="BN51" s="220"/>
      <c r="BO51" s="229"/>
      <c r="BP51" s="229"/>
      <c r="BQ51" s="226">
        <v>45</v>
      </c>
      <c r="BR51" s="227"/>
      <c r="BS51" s="809"/>
      <c r="BT51" s="810"/>
      <c r="BU51" s="810"/>
      <c r="BV51" s="810"/>
      <c r="BW51" s="810"/>
      <c r="BX51" s="810"/>
      <c r="BY51" s="810"/>
      <c r="BZ51" s="810"/>
      <c r="CA51" s="810"/>
      <c r="CB51" s="810"/>
      <c r="CC51" s="810"/>
      <c r="CD51" s="810"/>
      <c r="CE51" s="810"/>
      <c r="CF51" s="810"/>
      <c r="CG51" s="811"/>
      <c r="CH51" s="812"/>
      <c r="CI51" s="813"/>
      <c r="CJ51" s="813"/>
      <c r="CK51" s="813"/>
      <c r="CL51" s="814"/>
      <c r="CM51" s="812"/>
      <c r="CN51" s="813"/>
      <c r="CO51" s="813"/>
      <c r="CP51" s="813"/>
      <c r="CQ51" s="814"/>
      <c r="CR51" s="812"/>
      <c r="CS51" s="813"/>
      <c r="CT51" s="813"/>
      <c r="CU51" s="813"/>
      <c r="CV51" s="814"/>
      <c r="CW51" s="812"/>
      <c r="CX51" s="813"/>
      <c r="CY51" s="813"/>
      <c r="CZ51" s="813"/>
      <c r="DA51" s="814"/>
      <c r="DB51" s="812"/>
      <c r="DC51" s="813"/>
      <c r="DD51" s="813"/>
      <c r="DE51" s="813"/>
      <c r="DF51" s="814"/>
      <c r="DG51" s="812"/>
      <c r="DH51" s="813"/>
      <c r="DI51" s="813"/>
      <c r="DJ51" s="813"/>
      <c r="DK51" s="814"/>
      <c r="DL51" s="812"/>
      <c r="DM51" s="813"/>
      <c r="DN51" s="813"/>
      <c r="DO51" s="813"/>
      <c r="DP51" s="814"/>
      <c r="DQ51" s="812"/>
      <c r="DR51" s="813"/>
      <c r="DS51" s="813"/>
      <c r="DT51" s="813"/>
      <c r="DU51" s="814"/>
      <c r="DV51" s="809"/>
      <c r="DW51" s="810"/>
      <c r="DX51" s="810"/>
      <c r="DY51" s="810"/>
      <c r="DZ51" s="815"/>
      <c r="EA51" s="218"/>
    </row>
    <row r="52" spans="1:131" ht="26.25" customHeight="1" x14ac:dyDescent="0.15">
      <c r="A52" s="226">
        <v>25</v>
      </c>
      <c r="B52" s="816"/>
      <c r="C52" s="817"/>
      <c r="D52" s="817"/>
      <c r="E52" s="817"/>
      <c r="F52" s="817"/>
      <c r="G52" s="817"/>
      <c r="H52" s="817"/>
      <c r="I52" s="817"/>
      <c r="J52" s="817"/>
      <c r="K52" s="817"/>
      <c r="L52" s="817"/>
      <c r="M52" s="817"/>
      <c r="N52" s="817"/>
      <c r="O52" s="817"/>
      <c r="P52" s="818"/>
      <c r="Q52" s="871"/>
      <c r="R52" s="872"/>
      <c r="S52" s="872"/>
      <c r="T52" s="872"/>
      <c r="U52" s="872"/>
      <c r="V52" s="872"/>
      <c r="W52" s="872"/>
      <c r="X52" s="872"/>
      <c r="Y52" s="872"/>
      <c r="Z52" s="872"/>
      <c r="AA52" s="872"/>
      <c r="AB52" s="872"/>
      <c r="AC52" s="872"/>
      <c r="AD52" s="872"/>
      <c r="AE52" s="873"/>
      <c r="AF52" s="822"/>
      <c r="AG52" s="823"/>
      <c r="AH52" s="823"/>
      <c r="AI52" s="823"/>
      <c r="AJ52" s="824"/>
      <c r="AK52" s="875"/>
      <c r="AL52" s="872"/>
      <c r="AM52" s="872"/>
      <c r="AN52" s="872"/>
      <c r="AO52" s="872"/>
      <c r="AP52" s="872"/>
      <c r="AQ52" s="872"/>
      <c r="AR52" s="872"/>
      <c r="AS52" s="872"/>
      <c r="AT52" s="872"/>
      <c r="AU52" s="872"/>
      <c r="AV52" s="872"/>
      <c r="AW52" s="872"/>
      <c r="AX52" s="872"/>
      <c r="AY52" s="872"/>
      <c r="AZ52" s="874"/>
      <c r="BA52" s="874"/>
      <c r="BB52" s="874"/>
      <c r="BC52" s="874"/>
      <c r="BD52" s="874"/>
      <c r="BE52" s="868"/>
      <c r="BF52" s="868"/>
      <c r="BG52" s="868"/>
      <c r="BH52" s="868"/>
      <c r="BI52" s="869"/>
      <c r="BJ52" s="220"/>
      <c r="BK52" s="220"/>
      <c r="BL52" s="220"/>
      <c r="BM52" s="220"/>
      <c r="BN52" s="220"/>
      <c r="BO52" s="229"/>
      <c r="BP52" s="229"/>
      <c r="BQ52" s="226">
        <v>46</v>
      </c>
      <c r="BR52" s="227"/>
      <c r="BS52" s="809"/>
      <c r="BT52" s="810"/>
      <c r="BU52" s="810"/>
      <c r="BV52" s="810"/>
      <c r="BW52" s="810"/>
      <c r="BX52" s="810"/>
      <c r="BY52" s="810"/>
      <c r="BZ52" s="810"/>
      <c r="CA52" s="810"/>
      <c r="CB52" s="810"/>
      <c r="CC52" s="810"/>
      <c r="CD52" s="810"/>
      <c r="CE52" s="810"/>
      <c r="CF52" s="810"/>
      <c r="CG52" s="811"/>
      <c r="CH52" s="812"/>
      <c r="CI52" s="813"/>
      <c r="CJ52" s="813"/>
      <c r="CK52" s="813"/>
      <c r="CL52" s="814"/>
      <c r="CM52" s="812"/>
      <c r="CN52" s="813"/>
      <c r="CO52" s="813"/>
      <c r="CP52" s="813"/>
      <c r="CQ52" s="814"/>
      <c r="CR52" s="812"/>
      <c r="CS52" s="813"/>
      <c r="CT52" s="813"/>
      <c r="CU52" s="813"/>
      <c r="CV52" s="814"/>
      <c r="CW52" s="812"/>
      <c r="CX52" s="813"/>
      <c r="CY52" s="813"/>
      <c r="CZ52" s="813"/>
      <c r="DA52" s="814"/>
      <c r="DB52" s="812"/>
      <c r="DC52" s="813"/>
      <c r="DD52" s="813"/>
      <c r="DE52" s="813"/>
      <c r="DF52" s="814"/>
      <c r="DG52" s="812"/>
      <c r="DH52" s="813"/>
      <c r="DI52" s="813"/>
      <c r="DJ52" s="813"/>
      <c r="DK52" s="814"/>
      <c r="DL52" s="812"/>
      <c r="DM52" s="813"/>
      <c r="DN52" s="813"/>
      <c r="DO52" s="813"/>
      <c r="DP52" s="814"/>
      <c r="DQ52" s="812"/>
      <c r="DR52" s="813"/>
      <c r="DS52" s="813"/>
      <c r="DT52" s="813"/>
      <c r="DU52" s="814"/>
      <c r="DV52" s="809"/>
      <c r="DW52" s="810"/>
      <c r="DX52" s="810"/>
      <c r="DY52" s="810"/>
      <c r="DZ52" s="815"/>
      <c r="EA52" s="218"/>
    </row>
    <row r="53" spans="1:131" ht="26.25" customHeight="1" x14ac:dyDescent="0.15">
      <c r="A53" s="226">
        <v>26</v>
      </c>
      <c r="B53" s="816"/>
      <c r="C53" s="817"/>
      <c r="D53" s="817"/>
      <c r="E53" s="817"/>
      <c r="F53" s="817"/>
      <c r="G53" s="817"/>
      <c r="H53" s="817"/>
      <c r="I53" s="817"/>
      <c r="J53" s="817"/>
      <c r="K53" s="817"/>
      <c r="L53" s="817"/>
      <c r="M53" s="817"/>
      <c r="N53" s="817"/>
      <c r="O53" s="817"/>
      <c r="P53" s="818"/>
      <c r="Q53" s="871"/>
      <c r="R53" s="872"/>
      <c r="S53" s="872"/>
      <c r="T53" s="872"/>
      <c r="U53" s="872"/>
      <c r="V53" s="872"/>
      <c r="W53" s="872"/>
      <c r="X53" s="872"/>
      <c r="Y53" s="872"/>
      <c r="Z53" s="872"/>
      <c r="AA53" s="872"/>
      <c r="AB53" s="872"/>
      <c r="AC53" s="872"/>
      <c r="AD53" s="872"/>
      <c r="AE53" s="873"/>
      <c r="AF53" s="822"/>
      <c r="AG53" s="823"/>
      <c r="AH53" s="823"/>
      <c r="AI53" s="823"/>
      <c r="AJ53" s="824"/>
      <c r="AK53" s="875"/>
      <c r="AL53" s="872"/>
      <c r="AM53" s="872"/>
      <c r="AN53" s="872"/>
      <c r="AO53" s="872"/>
      <c r="AP53" s="872"/>
      <c r="AQ53" s="872"/>
      <c r="AR53" s="872"/>
      <c r="AS53" s="872"/>
      <c r="AT53" s="872"/>
      <c r="AU53" s="872"/>
      <c r="AV53" s="872"/>
      <c r="AW53" s="872"/>
      <c r="AX53" s="872"/>
      <c r="AY53" s="872"/>
      <c r="AZ53" s="874"/>
      <c r="BA53" s="874"/>
      <c r="BB53" s="874"/>
      <c r="BC53" s="874"/>
      <c r="BD53" s="874"/>
      <c r="BE53" s="868"/>
      <c r="BF53" s="868"/>
      <c r="BG53" s="868"/>
      <c r="BH53" s="868"/>
      <c r="BI53" s="869"/>
      <c r="BJ53" s="220"/>
      <c r="BK53" s="220"/>
      <c r="BL53" s="220"/>
      <c r="BM53" s="220"/>
      <c r="BN53" s="220"/>
      <c r="BO53" s="229"/>
      <c r="BP53" s="229"/>
      <c r="BQ53" s="226">
        <v>47</v>
      </c>
      <c r="BR53" s="227"/>
      <c r="BS53" s="809"/>
      <c r="BT53" s="810"/>
      <c r="BU53" s="810"/>
      <c r="BV53" s="810"/>
      <c r="BW53" s="810"/>
      <c r="BX53" s="810"/>
      <c r="BY53" s="810"/>
      <c r="BZ53" s="810"/>
      <c r="CA53" s="810"/>
      <c r="CB53" s="810"/>
      <c r="CC53" s="810"/>
      <c r="CD53" s="810"/>
      <c r="CE53" s="810"/>
      <c r="CF53" s="810"/>
      <c r="CG53" s="811"/>
      <c r="CH53" s="812"/>
      <c r="CI53" s="813"/>
      <c r="CJ53" s="813"/>
      <c r="CK53" s="813"/>
      <c r="CL53" s="814"/>
      <c r="CM53" s="812"/>
      <c r="CN53" s="813"/>
      <c r="CO53" s="813"/>
      <c r="CP53" s="813"/>
      <c r="CQ53" s="814"/>
      <c r="CR53" s="812"/>
      <c r="CS53" s="813"/>
      <c r="CT53" s="813"/>
      <c r="CU53" s="813"/>
      <c r="CV53" s="814"/>
      <c r="CW53" s="812"/>
      <c r="CX53" s="813"/>
      <c r="CY53" s="813"/>
      <c r="CZ53" s="813"/>
      <c r="DA53" s="814"/>
      <c r="DB53" s="812"/>
      <c r="DC53" s="813"/>
      <c r="DD53" s="813"/>
      <c r="DE53" s="813"/>
      <c r="DF53" s="814"/>
      <c r="DG53" s="812"/>
      <c r="DH53" s="813"/>
      <c r="DI53" s="813"/>
      <c r="DJ53" s="813"/>
      <c r="DK53" s="814"/>
      <c r="DL53" s="812"/>
      <c r="DM53" s="813"/>
      <c r="DN53" s="813"/>
      <c r="DO53" s="813"/>
      <c r="DP53" s="814"/>
      <c r="DQ53" s="812"/>
      <c r="DR53" s="813"/>
      <c r="DS53" s="813"/>
      <c r="DT53" s="813"/>
      <c r="DU53" s="814"/>
      <c r="DV53" s="809"/>
      <c r="DW53" s="810"/>
      <c r="DX53" s="810"/>
      <c r="DY53" s="810"/>
      <c r="DZ53" s="815"/>
      <c r="EA53" s="218"/>
    </row>
    <row r="54" spans="1:131" ht="26.25" customHeight="1" x14ac:dyDescent="0.15">
      <c r="A54" s="226">
        <v>27</v>
      </c>
      <c r="B54" s="816"/>
      <c r="C54" s="817"/>
      <c r="D54" s="817"/>
      <c r="E54" s="817"/>
      <c r="F54" s="817"/>
      <c r="G54" s="817"/>
      <c r="H54" s="817"/>
      <c r="I54" s="817"/>
      <c r="J54" s="817"/>
      <c r="K54" s="817"/>
      <c r="L54" s="817"/>
      <c r="M54" s="817"/>
      <c r="N54" s="817"/>
      <c r="O54" s="817"/>
      <c r="P54" s="818"/>
      <c r="Q54" s="871"/>
      <c r="R54" s="872"/>
      <c r="S54" s="872"/>
      <c r="T54" s="872"/>
      <c r="U54" s="872"/>
      <c r="V54" s="872"/>
      <c r="W54" s="872"/>
      <c r="X54" s="872"/>
      <c r="Y54" s="872"/>
      <c r="Z54" s="872"/>
      <c r="AA54" s="872"/>
      <c r="AB54" s="872"/>
      <c r="AC54" s="872"/>
      <c r="AD54" s="872"/>
      <c r="AE54" s="873"/>
      <c r="AF54" s="822"/>
      <c r="AG54" s="823"/>
      <c r="AH54" s="823"/>
      <c r="AI54" s="823"/>
      <c r="AJ54" s="824"/>
      <c r="AK54" s="875"/>
      <c r="AL54" s="872"/>
      <c r="AM54" s="872"/>
      <c r="AN54" s="872"/>
      <c r="AO54" s="872"/>
      <c r="AP54" s="872"/>
      <c r="AQ54" s="872"/>
      <c r="AR54" s="872"/>
      <c r="AS54" s="872"/>
      <c r="AT54" s="872"/>
      <c r="AU54" s="872"/>
      <c r="AV54" s="872"/>
      <c r="AW54" s="872"/>
      <c r="AX54" s="872"/>
      <c r="AY54" s="872"/>
      <c r="AZ54" s="874"/>
      <c r="BA54" s="874"/>
      <c r="BB54" s="874"/>
      <c r="BC54" s="874"/>
      <c r="BD54" s="874"/>
      <c r="BE54" s="868"/>
      <c r="BF54" s="868"/>
      <c r="BG54" s="868"/>
      <c r="BH54" s="868"/>
      <c r="BI54" s="869"/>
      <c r="BJ54" s="220"/>
      <c r="BK54" s="220"/>
      <c r="BL54" s="220"/>
      <c r="BM54" s="220"/>
      <c r="BN54" s="220"/>
      <c r="BO54" s="229"/>
      <c r="BP54" s="229"/>
      <c r="BQ54" s="226">
        <v>48</v>
      </c>
      <c r="BR54" s="227"/>
      <c r="BS54" s="809"/>
      <c r="BT54" s="810"/>
      <c r="BU54" s="810"/>
      <c r="BV54" s="810"/>
      <c r="BW54" s="810"/>
      <c r="BX54" s="810"/>
      <c r="BY54" s="810"/>
      <c r="BZ54" s="810"/>
      <c r="CA54" s="810"/>
      <c r="CB54" s="810"/>
      <c r="CC54" s="810"/>
      <c r="CD54" s="810"/>
      <c r="CE54" s="810"/>
      <c r="CF54" s="810"/>
      <c r="CG54" s="811"/>
      <c r="CH54" s="812"/>
      <c r="CI54" s="813"/>
      <c r="CJ54" s="813"/>
      <c r="CK54" s="813"/>
      <c r="CL54" s="814"/>
      <c r="CM54" s="812"/>
      <c r="CN54" s="813"/>
      <c r="CO54" s="813"/>
      <c r="CP54" s="813"/>
      <c r="CQ54" s="814"/>
      <c r="CR54" s="812"/>
      <c r="CS54" s="813"/>
      <c r="CT54" s="813"/>
      <c r="CU54" s="813"/>
      <c r="CV54" s="814"/>
      <c r="CW54" s="812"/>
      <c r="CX54" s="813"/>
      <c r="CY54" s="813"/>
      <c r="CZ54" s="813"/>
      <c r="DA54" s="814"/>
      <c r="DB54" s="812"/>
      <c r="DC54" s="813"/>
      <c r="DD54" s="813"/>
      <c r="DE54" s="813"/>
      <c r="DF54" s="814"/>
      <c r="DG54" s="812"/>
      <c r="DH54" s="813"/>
      <c r="DI54" s="813"/>
      <c r="DJ54" s="813"/>
      <c r="DK54" s="814"/>
      <c r="DL54" s="812"/>
      <c r="DM54" s="813"/>
      <c r="DN54" s="813"/>
      <c r="DO54" s="813"/>
      <c r="DP54" s="814"/>
      <c r="DQ54" s="812"/>
      <c r="DR54" s="813"/>
      <c r="DS54" s="813"/>
      <c r="DT54" s="813"/>
      <c r="DU54" s="814"/>
      <c r="DV54" s="809"/>
      <c r="DW54" s="810"/>
      <c r="DX54" s="810"/>
      <c r="DY54" s="810"/>
      <c r="DZ54" s="815"/>
      <c r="EA54" s="218"/>
    </row>
    <row r="55" spans="1:131" ht="26.25" customHeight="1" x14ac:dyDescent="0.15">
      <c r="A55" s="226">
        <v>28</v>
      </c>
      <c r="B55" s="816"/>
      <c r="C55" s="817"/>
      <c r="D55" s="817"/>
      <c r="E55" s="817"/>
      <c r="F55" s="817"/>
      <c r="G55" s="817"/>
      <c r="H55" s="817"/>
      <c r="I55" s="817"/>
      <c r="J55" s="817"/>
      <c r="K55" s="817"/>
      <c r="L55" s="817"/>
      <c r="M55" s="817"/>
      <c r="N55" s="817"/>
      <c r="O55" s="817"/>
      <c r="P55" s="818"/>
      <c r="Q55" s="871"/>
      <c r="R55" s="872"/>
      <c r="S55" s="872"/>
      <c r="T55" s="872"/>
      <c r="U55" s="872"/>
      <c r="V55" s="872"/>
      <c r="W55" s="872"/>
      <c r="X55" s="872"/>
      <c r="Y55" s="872"/>
      <c r="Z55" s="872"/>
      <c r="AA55" s="872"/>
      <c r="AB55" s="872"/>
      <c r="AC55" s="872"/>
      <c r="AD55" s="872"/>
      <c r="AE55" s="873"/>
      <c r="AF55" s="822"/>
      <c r="AG55" s="823"/>
      <c r="AH55" s="823"/>
      <c r="AI55" s="823"/>
      <c r="AJ55" s="824"/>
      <c r="AK55" s="875"/>
      <c r="AL55" s="872"/>
      <c r="AM55" s="872"/>
      <c r="AN55" s="872"/>
      <c r="AO55" s="872"/>
      <c r="AP55" s="872"/>
      <c r="AQ55" s="872"/>
      <c r="AR55" s="872"/>
      <c r="AS55" s="872"/>
      <c r="AT55" s="872"/>
      <c r="AU55" s="872"/>
      <c r="AV55" s="872"/>
      <c r="AW55" s="872"/>
      <c r="AX55" s="872"/>
      <c r="AY55" s="872"/>
      <c r="AZ55" s="874"/>
      <c r="BA55" s="874"/>
      <c r="BB55" s="874"/>
      <c r="BC55" s="874"/>
      <c r="BD55" s="874"/>
      <c r="BE55" s="868"/>
      <c r="BF55" s="868"/>
      <c r="BG55" s="868"/>
      <c r="BH55" s="868"/>
      <c r="BI55" s="869"/>
      <c r="BJ55" s="220"/>
      <c r="BK55" s="220"/>
      <c r="BL55" s="220"/>
      <c r="BM55" s="220"/>
      <c r="BN55" s="220"/>
      <c r="BO55" s="229"/>
      <c r="BP55" s="229"/>
      <c r="BQ55" s="226">
        <v>49</v>
      </c>
      <c r="BR55" s="227"/>
      <c r="BS55" s="809"/>
      <c r="BT55" s="810"/>
      <c r="BU55" s="810"/>
      <c r="BV55" s="810"/>
      <c r="BW55" s="810"/>
      <c r="BX55" s="810"/>
      <c r="BY55" s="810"/>
      <c r="BZ55" s="810"/>
      <c r="CA55" s="810"/>
      <c r="CB55" s="810"/>
      <c r="CC55" s="810"/>
      <c r="CD55" s="810"/>
      <c r="CE55" s="810"/>
      <c r="CF55" s="810"/>
      <c r="CG55" s="811"/>
      <c r="CH55" s="812"/>
      <c r="CI55" s="813"/>
      <c r="CJ55" s="813"/>
      <c r="CK55" s="813"/>
      <c r="CL55" s="814"/>
      <c r="CM55" s="812"/>
      <c r="CN55" s="813"/>
      <c r="CO55" s="813"/>
      <c r="CP55" s="813"/>
      <c r="CQ55" s="814"/>
      <c r="CR55" s="812"/>
      <c r="CS55" s="813"/>
      <c r="CT55" s="813"/>
      <c r="CU55" s="813"/>
      <c r="CV55" s="814"/>
      <c r="CW55" s="812"/>
      <c r="CX55" s="813"/>
      <c r="CY55" s="813"/>
      <c r="CZ55" s="813"/>
      <c r="DA55" s="814"/>
      <c r="DB55" s="812"/>
      <c r="DC55" s="813"/>
      <c r="DD55" s="813"/>
      <c r="DE55" s="813"/>
      <c r="DF55" s="814"/>
      <c r="DG55" s="812"/>
      <c r="DH55" s="813"/>
      <c r="DI55" s="813"/>
      <c r="DJ55" s="813"/>
      <c r="DK55" s="814"/>
      <c r="DL55" s="812"/>
      <c r="DM55" s="813"/>
      <c r="DN55" s="813"/>
      <c r="DO55" s="813"/>
      <c r="DP55" s="814"/>
      <c r="DQ55" s="812"/>
      <c r="DR55" s="813"/>
      <c r="DS55" s="813"/>
      <c r="DT55" s="813"/>
      <c r="DU55" s="814"/>
      <c r="DV55" s="809"/>
      <c r="DW55" s="810"/>
      <c r="DX55" s="810"/>
      <c r="DY55" s="810"/>
      <c r="DZ55" s="815"/>
      <c r="EA55" s="218"/>
    </row>
    <row r="56" spans="1:131" ht="26.25" customHeight="1" x14ac:dyDescent="0.15">
      <c r="A56" s="226">
        <v>29</v>
      </c>
      <c r="B56" s="816"/>
      <c r="C56" s="817"/>
      <c r="D56" s="817"/>
      <c r="E56" s="817"/>
      <c r="F56" s="817"/>
      <c r="G56" s="817"/>
      <c r="H56" s="817"/>
      <c r="I56" s="817"/>
      <c r="J56" s="817"/>
      <c r="K56" s="817"/>
      <c r="L56" s="817"/>
      <c r="M56" s="817"/>
      <c r="N56" s="817"/>
      <c r="O56" s="817"/>
      <c r="P56" s="818"/>
      <c r="Q56" s="871"/>
      <c r="R56" s="872"/>
      <c r="S56" s="872"/>
      <c r="T56" s="872"/>
      <c r="U56" s="872"/>
      <c r="V56" s="872"/>
      <c r="W56" s="872"/>
      <c r="X56" s="872"/>
      <c r="Y56" s="872"/>
      <c r="Z56" s="872"/>
      <c r="AA56" s="872"/>
      <c r="AB56" s="872"/>
      <c r="AC56" s="872"/>
      <c r="AD56" s="872"/>
      <c r="AE56" s="873"/>
      <c r="AF56" s="822"/>
      <c r="AG56" s="823"/>
      <c r="AH56" s="823"/>
      <c r="AI56" s="823"/>
      <c r="AJ56" s="824"/>
      <c r="AK56" s="875"/>
      <c r="AL56" s="872"/>
      <c r="AM56" s="872"/>
      <c r="AN56" s="872"/>
      <c r="AO56" s="872"/>
      <c r="AP56" s="872"/>
      <c r="AQ56" s="872"/>
      <c r="AR56" s="872"/>
      <c r="AS56" s="872"/>
      <c r="AT56" s="872"/>
      <c r="AU56" s="872"/>
      <c r="AV56" s="872"/>
      <c r="AW56" s="872"/>
      <c r="AX56" s="872"/>
      <c r="AY56" s="872"/>
      <c r="AZ56" s="874"/>
      <c r="BA56" s="874"/>
      <c r="BB56" s="874"/>
      <c r="BC56" s="874"/>
      <c r="BD56" s="874"/>
      <c r="BE56" s="868"/>
      <c r="BF56" s="868"/>
      <c r="BG56" s="868"/>
      <c r="BH56" s="868"/>
      <c r="BI56" s="869"/>
      <c r="BJ56" s="220"/>
      <c r="BK56" s="220"/>
      <c r="BL56" s="220"/>
      <c r="BM56" s="220"/>
      <c r="BN56" s="220"/>
      <c r="BO56" s="229"/>
      <c r="BP56" s="229"/>
      <c r="BQ56" s="226">
        <v>50</v>
      </c>
      <c r="BR56" s="227"/>
      <c r="BS56" s="809"/>
      <c r="BT56" s="810"/>
      <c r="BU56" s="810"/>
      <c r="BV56" s="810"/>
      <c r="BW56" s="810"/>
      <c r="BX56" s="810"/>
      <c r="BY56" s="810"/>
      <c r="BZ56" s="810"/>
      <c r="CA56" s="810"/>
      <c r="CB56" s="810"/>
      <c r="CC56" s="810"/>
      <c r="CD56" s="810"/>
      <c r="CE56" s="810"/>
      <c r="CF56" s="810"/>
      <c r="CG56" s="811"/>
      <c r="CH56" s="812"/>
      <c r="CI56" s="813"/>
      <c r="CJ56" s="813"/>
      <c r="CK56" s="813"/>
      <c r="CL56" s="814"/>
      <c r="CM56" s="812"/>
      <c r="CN56" s="813"/>
      <c r="CO56" s="813"/>
      <c r="CP56" s="813"/>
      <c r="CQ56" s="814"/>
      <c r="CR56" s="812"/>
      <c r="CS56" s="813"/>
      <c r="CT56" s="813"/>
      <c r="CU56" s="813"/>
      <c r="CV56" s="814"/>
      <c r="CW56" s="812"/>
      <c r="CX56" s="813"/>
      <c r="CY56" s="813"/>
      <c r="CZ56" s="813"/>
      <c r="DA56" s="814"/>
      <c r="DB56" s="812"/>
      <c r="DC56" s="813"/>
      <c r="DD56" s="813"/>
      <c r="DE56" s="813"/>
      <c r="DF56" s="814"/>
      <c r="DG56" s="812"/>
      <c r="DH56" s="813"/>
      <c r="DI56" s="813"/>
      <c r="DJ56" s="813"/>
      <c r="DK56" s="814"/>
      <c r="DL56" s="812"/>
      <c r="DM56" s="813"/>
      <c r="DN56" s="813"/>
      <c r="DO56" s="813"/>
      <c r="DP56" s="814"/>
      <c r="DQ56" s="812"/>
      <c r="DR56" s="813"/>
      <c r="DS56" s="813"/>
      <c r="DT56" s="813"/>
      <c r="DU56" s="814"/>
      <c r="DV56" s="809"/>
      <c r="DW56" s="810"/>
      <c r="DX56" s="810"/>
      <c r="DY56" s="810"/>
      <c r="DZ56" s="815"/>
      <c r="EA56" s="218"/>
    </row>
    <row r="57" spans="1:131" ht="26.25" customHeight="1" x14ac:dyDescent="0.15">
      <c r="A57" s="226">
        <v>30</v>
      </c>
      <c r="B57" s="816"/>
      <c r="C57" s="817"/>
      <c r="D57" s="817"/>
      <c r="E57" s="817"/>
      <c r="F57" s="817"/>
      <c r="G57" s="817"/>
      <c r="H57" s="817"/>
      <c r="I57" s="817"/>
      <c r="J57" s="817"/>
      <c r="K57" s="817"/>
      <c r="L57" s="817"/>
      <c r="M57" s="817"/>
      <c r="N57" s="817"/>
      <c r="O57" s="817"/>
      <c r="P57" s="818"/>
      <c r="Q57" s="871"/>
      <c r="R57" s="872"/>
      <c r="S57" s="872"/>
      <c r="T57" s="872"/>
      <c r="U57" s="872"/>
      <c r="V57" s="872"/>
      <c r="W57" s="872"/>
      <c r="X57" s="872"/>
      <c r="Y57" s="872"/>
      <c r="Z57" s="872"/>
      <c r="AA57" s="872"/>
      <c r="AB57" s="872"/>
      <c r="AC57" s="872"/>
      <c r="AD57" s="872"/>
      <c r="AE57" s="873"/>
      <c r="AF57" s="822"/>
      <c r="AG57" s="823"/>
      <c r="AH57" s="823"/>
      <c r="AI57" s="823"/>
      <c r="AJ57" s="824"/>
      <c r="AK57" s="875"/>
      <c r="AL57" s="872"/>
      <c r="AM57" s="872"/>
      <c r="AN57" s="872"/>
      <c r="AO57" s="872"/>
      <c r="AP57" s="872"/>
      <c r="AQ57" s="872"/>
      <c r="AR57" s="872"/>
      <c r="AS57" s="872"/>
      <c r="AT57" s="872"/>
      <c r="AU57" s="872"/>
      <c r="AV57" s="872"/>
      <c r="AW57" s="872"/>
      <c r="AX57" s="872"/>
      <c r="AY57" s="872"/>
      <c r="AZ57" s="874"/>
      <c r="BA57" s="874"/>
      <c r="BB57" s="874"/>
      <c r="BC57" s="874"/>
      <c r="BD57" s="874"/>
      <c r="BE57" s="868"/>
      <c r="BF57" s="868"/>
      <c r="BG57" s="868"/>
      <c r="BH57" s="868"/>
      <c r="BI57" s="869"/>
      <c r="BJ57" s="220"/>
      <c r="BK57" s="220"/>
      <c r="BL57" s="220"/>
      <c r="BM57" s="220"/>
      <c r="BN57" s="220"/>
      <c r="BO57" s="229"/>
      <c r="BP57" s="229"/>
      <c r="BQ57" s="226">
        <v>51</v>
      </c>
      <c r="BR57" s="227"/>
      <c r="BS57" s="809"/>
      <c r="BT57" s="810"/>
      <c r="BU57" s="810"/>
      <c r="BV57" s="810"/>
      <c r="BW57" s="810"/>
      <c r="BX57" s="810"/>
      <c r="BY57" s="810"/>
      <c r="BZ57" s="810"/>
      <c r="CA57" s="810"/>
      <c r="CB57" s="810"/>
      <c r="CC57" s="810"/>
      <c r="CD57" s="810"/>
      <c r="CE57" s="810"/>
      <c r="CF57" s="810"/>
      <c r="CG57" s="811"/>
      <c r="CH57" s="812"/>
      <c r="CI57" s="813"/>
      <c r="CJ57" s="813"/>
      <c r="CK57" s="813"/>
      <c r="CL57" s="814"/>
      <c r="CM57" s="812"/>
      <c r="CN57" s="813"/>
      <c r="CO57" s="813"/>
      <c r="CP57" s="813"/>
      <c r="CQ57" s="814"/>
      <c r="CR57" s="812"/>
      <c r="CS57" s="813"/>
      <c r="CT57" s="813"/>
      <c r="CU57" s="813"/>
      <c r="CV57" s="814"/>
      <c r="CW57" s="812"/>
      <c r="CX57" s="813"/>
      <c r="CY57" s="813"/>
      <c r="CZ57" s="813"/>
      <c r="DA57" s="814"/>
      <c r="DB57" s="812"/>
      <c r="DC57" s="813"/>
      <c r="DD57" s="813"/>
      <c r="DE57" s="813"/>
      <c r="DF57" s="814"/>
      <c r="DG57" s="812"/>
      <c r="DH57" s="813"/>
      <c r="DI57" s="813"/>
      <c r="DJ57" s="813"/>
      <c r="DK57" s="814"/>
      <c r="DL57" s="812"/>
      <c r="DM57" s="813"/>
      <c r="DN57" s="813"/>
      <c r="DO57" s="813"/>
      <c r="DP57" s="814"/>
      <c r="DQ57" s="812"/>
      <c r="DR57" s="813"/>
      <c r="DS57" s="813"/>
      <c r="DT57" s="813"/>
      <c r="DU57" s="814"/>
      <c r="DV57" s="809"/>
      <c r="DW57" s="810"/>
      <c r="DX57" s="810"/>
      <c r="DY57" s="810"/>
      <c r="DZ57" s="815"/>
      <c r="EA57" s="218"/>
    </row>
    <row r="58" spans="1:131" ht="26.25" customHeight="1" x14ac:dyDescent="0.15">
      <c r="A58" s="226">
        <v>31</v>
      </c>
      <c r="B58" s="816"/>
      <c r="C58" s="817"/>
      <c r="D58" s="817"/>
      <c r="E58" s="817"/>
      <c r="F58" s="817"/>
      <c r="G58" s="817"/>
      <c r="H58" s="817"/>
      <c r="I58" s="817"/>
      <c r="J58" s="817"/>
      <c r="K58" s="817"/>
      <c r="L58" s="817"/>
      <c r="M58" s="817"/>
      <c r="N58" s="817"/>
      <c r="O58" s="817"/>
      <c r="P58" s="818"/>
      <c r="Q58" s="871"/>
      <c r="R58" s="872"/>
      <c r="S58" s="872"/>
      <c r="T58" s="872"/>
      <c r="U58" s="872"/>
      <c r="V58" s="872"/>
      <c r="W58" s="872"/>
      <c r="X58" s="872"/>
      <c r="Y58" s="872"/>
      <c r="Z58" s="872"/>
      <c r="AA58" s="872"/>
      <c r="AB58" s="872"/>
      <c r="AC58" s="872"/>
      <c r="AD58" s="872"/>
      <c r="AE58" s="873"/>
      <c r="AF58" s="822"/>
      <c r="AG58" s="823"/>
      <c r="AH58" s="823"/>
      <c r="AI58" s="823"/>
      <c r="AJ58" s="824"/>
      <c r="AK58" s="875"/>
      <c r="AL58" s="872"/>
      <c r="AM58" s="872"/>
      <c r="AN58" s="872"/>
      <c r="AO58" s="872"/>
      <c r="AP58" s="872"/>
      <c r="AQ58" s="872"/>
      <c r="AR58" s="872"/>
      <c r="AS58" s="872"/>
      <c r="AT58" s="872"/>
      <c r="AU58" s="872"/>
      <c r="AV58" s="872"/>
      <c r="AW58" s="872"/>
      <c r="AX58" s="872"/>
      <c r="AY58" s="872"/>
      <c r="AZ58" s="874"/>
      <c r="BA58" s="874"/>
      <c r="BB58" s="874"/>
      <c r="BC58" s="874"/>
      <c r="BD58" s="874"/>
      <c r="BE58" s="868"/>
      <c r="BF58" s="868"/>
      <c r="BG58" s="868"/>
      <c r="BH58" s="868"/>
      <c r="BI58" s="869"/>
      <c r="BJ58" s="220"/>
      <c r="BK58" s="220"/>
      <c r="BL58" s="220"/>
      <c r="BM58" s="220"/>
      <c r="BN58" s="220"/>
      <c r="BO58" s="229"/>
      <c r="BP58" s="229"/>
      <c r="BQ58" s="226">
        <v>52</v>
      </c>
      <c r="BR58" s="227"/>
      <c r="BS58" s="809"/>
      <c r="BT58" s="810"/>
      <c r="BU58" s="810"/>
      <c r="BV58" s="810"/>
      <c r="BW58" s="810"/>
      <c r="BX58" s="810"/>
      <c r="BY58" s="810"/>
      <c r="BZ58" s="810"/>
      <c r="CA58" s="810"/>
      <c r="CB58" s="810"/>
      <c r="CC58" s="810"/>
      <c r="CD58" s="810"/>
      <c r="CE58" s="810"/>
      <c r="CF58" s="810"/>
      <c r="CG58" s="811"/>
      <c r="CH58" s="812"/>
      <c r="CI58" s="813"/>
      <c r="CJ58" s="813"/>
      <c r="CK58" s="813"/>
      <c r="CL58" s="814"/>
      <c r="CM58" s="812"/>
      <c r="CN58" s="813"/>
      <c r="CO58" s="813"/>
      <c r="CP58" s="813"/>
      <c r="CQ58" s="814"/>
      <c r="CR58" s="812"/>
      <c r="CS58" s="813"/>
      <c r="CT58" s="813"/>
      <c r="CU58" s="813"/>
      <c r="CV58" s="814"/>
      <c r="CW58" s="812"/>
      <c r="CX58" s="813"/>
      <c r="CY58" s="813"/>
      <c r="CZ58" s="813"/>
      <c r="DA58" s="814"/>
      <c r="DB58" s="812"/>
      <c r="DC58" s="813"/>
      <c r="DD58" s="813"/>
      <c r="DE58" s="813"/>
      <c r="DF58" s="814"/>
      <c r="DG58" s="812"/>
      <c r="DH58" s="813"/>
      <c r="DI58" s="813"/>
      <c r="DJ58" s="813"/>
      <c r="DK58" s="814"/>
      <c r="DL58" s="812"/>
      <c r="DM58" s="813"/>
      <c r="DN58" s="813"/>
      <c r="DO58" s="813"/>
      <c r="DP58" s="814"/>
      <c r="DQ58" s="812"/>
      <c r="DR58" s="813"/>
      <c r="DS58" s="813"/>
      <c r="DT58" s="813"/>
      <c r="DU58" s="814"/>
      <c r="DV58" s="809"/>
      <c r="DW58" s="810"/>
      <c r="DX58" s="810"/>
      <c r="DY58" s="810"/>
      <c r="DZ58" s="815"/>
      <c r="EA58" s="218"/>
    </row>
    <row r="59" spans="1:131" ht="26.25" customHeight="1" x14ac:dyDescent="0.15">
      <c r="A59" s="226">
        <v>32</v>
      </c>
      <c r="B59" s="816"/>
      <c r="C59" s="817"/>
      <c r="D59" s="817"/>
      <c r="E59" s="817"/>
      <c r="F59" s="817"/>
      <c r="G59" s="817"/>
      <c r="H59" s="817"/>
      <c r="I59" s="817"/>
      <c r="J59" s="817"/>
      <c r="K59" s="817"/>
      <c r="L59" s="817"/>
      <c r="M59" s="817"/>
      <c r="N59" s="817"/>
      <c r="O59" s="817"/>
      <c r="P59" s="818"/>
      <c r="Q59" s="871"/>
      <c r="R59" s="872"/>
      <c r="S59" s="872"/>
      <c r="T59" s="872"/>
      <c r="U59" s="872"/>
      <c r="V59" s="872"/>
      <c r="W59" s="872"/>
      <c r="X59" s="872"/>
      <c r="Y59" s="872"/>
      <c r="Z59" s="872"/>
      <c r="AA59" s="872"/>
      <c r="AB59" s="872"/>
      <c r="AC59" s="872"/>
      <c r="AD59" s="872"/>
      <c r="AE59" s="873"/>
      <c r="AF59" s="822"/>
      <c r="AG59" s="823"/>
      <c r="AH59" s="823"/>
      <c r="AI59" s="823"/>
      <c r="AJ59" s="824"/>
      <c r="AK59" s="875"/>
      <c r="AL59" s="872"/>
      <c r="AM59" s="872"/>
      <c r="AN59" s="872"/>
      <c r="AO59" s="872"/>
      <c r="AP59" s="872"/>
      <c r="AQ59" s="872"/>
      <c r="AR59" s="872"/>
      <c r="AS59" s="872"/>
      <c r="AT59" s="872"/>
      <c r="AU59" s="872"/>
      <c r="AV59" s="872"/>
      <c r="AW59" s="872"/>
      <c r="AX59" s="872"/>
      <c r="AY59" s="872"/>
      <c r="AZ59" s="874"/>
      <c r="BA59" s="874"/>
      <c r="BB59" s="874"/>
      <c r="BC59" s="874"/>
      <c r="BD59" s="874"/>
      <c r="BE59" s="868"/>
      <c r="BF59" s="868"/>
      <c r="BG59" s="868"/>
      <c r="BH59" s="868"/>
      <c r="BI59" s="869"/>
      <c r="BJ59" s="220"/>
      <c r="BK59" s="220"/>
      <c r="BL59" s="220"/>
      <c r="BM59" s="220"/>
      <c r="BN59" s="220"/>
      <c r="BO59" s="229"/>
      <c r="BP59" s="229"/>
      <c r="BQ59" s="226">
        <v>53</v>
      </c>
      <c r="BR59" s="227"/>
      <c r="BS59" s="809"/>
      <c r="BT59" s="810"/>
      <c r="BU59" s="810"/>
      <c r="BV59" s="810"/>
      <c r="BW59" s="810"/>
      <c r="BX59" s="810"/>
      <c r="BY59" s="810"/>
      <c r="BZ59" s="810"/>
      <c r="CA59" s="810"/>
      <c r="CB59" s="810"/>
      <c r="CC59" s="810"/>
      <c r="CD59" s="810"/>
      <c r="CE59" s="810"/>
      <c r="CF59" s="810"/>
      <c r="CG59" s="811"/>
      <c r="CH59" s="812"/>
      <c r="CI59" s="813"/>
      <c r="CJ59" s="813"/>
      <c r="CK59" s="813"/>
      <c r="CL59" s="814"/>
      <c r="CM59" s="812"/>
      <c r="CN59" s="813"/>
      <c r="CO59" s="813"/>
      <c r="CP59" s="813"/>
      <c r="CQ59" s="814"/>
      <c r="CR59" s="812"/>
      <c r="CS59" s="813"/>
      <c r="CT59" s="813"/>
      <c r="CU59" s="813"/>
      <c r="CV59" s="814"/>
      <c r="CW59" s="812"/>
      <c r="CX59" s="813"/>
      <c r="CY59" s="813"/>
      <c r="CZ59" s="813"/>
      <c r="DA59" s="814"/>
      <c r="DB59" s="812"/>
      <c r="DC59" s="813"/>
      <c r="DD59" s="813"/>
      <c r="DE59" s="813"/>
      <c r="DF59" s="814"/>
      <c r="DG59" s="812"/>
      <c r="DH59" s="813"/>
      <c r="DI59" s="813"/>
      <c r="DJ59" s="813"/>
      <c r="DK59" s="814"/>
      <c r="DL59" s="812"/>
      <c r="DM59" s="813"/>
      <c r="DN59" s="813"/>
      <c r="DO59" s="813"/>
      <c r="DP59" s="814"/>
      <c r="DQ59" s="812"/>
      <c r="DR59" s="813"/>
      <c r="DS59" s="813"/>
      <c r="DT59" s="813"/>
      <c r="DU59" s="814"/>
      <c r="DV59" s="809"/>
      <c r="DW59" s="810"/>
      <c r="DX59" s="810"/>
      <c r="DY59" s="810"/>
      <c r="DZ59" s="815"/>
      <c r="EA59" s="218"/>
    </row>
    <row r="60" spans="1:131" ht="26.25" customHeight="1" x14ac:dyDescent="0.15">
      <c r="A60" s="226">
        <v>33</v>
      </c>
      <c r="B60" s="816"/>
      <c r="C60" s="817"/>
      <c r="D60" s="817"/>
      <c r="E60" s="817"/>
      <c r="F60" s="817"/>
      <c r="G60" s="817"/>
      <c r="H60" s="817"/>
      <c r="I60" s="817"/>
      <c r="J60" s="817"/>
      <c r="K60" s="817"/>
      <c r="L60" s="817"/>
      <c r="M60" s="817"/>
      <c r="N60" s="817"/>
      <c r="O60" s="817"/>
      <c r="P60" s="818"/>
      <c r="Q60" s="871"/>
      <c r="R60" s="872"/>
      <c r="S60" s="872"/>
      <c r="T60" s="872"/>
      <c r="U60" s="872"/>
      <c r="V60" s="872"/>
      <c r="W60" s="872"/>
      <c r="X60" s="872"/>
      <c r="Y60" s="872"/>
      <c r="Z60" s="872"/>
      <c r="AA60" s="872"/>
      <c r="AB60" s="872"/>
      <c r="AC60" s="872"/>
      <c r="AD60" s="872"/>
      <c r="AE60" s="873"/>
      <c r="AF60" s="822"/>
      <c r="AG60" s="823"/>
      <c r="AH60" s="823"/>
      <c r="AI60" s="823"/>
      <c r="AJ60" s="824"/>
      <c r="AK60" s="875"/>
      <c r="AL60" s="872"/>
      <c r="AM60" s="872"/>
      <c r="AN60" s="872"/>
      <c r="AO60" s="872"/>
      <c r="AP60" s="872"/>
      <c r="AQ60" s="872"/>
      <c r="AR60" s="872"/>
      <c r="AS60" s="872"/>
      <c r="AT60" s="872"/>
      <c r="AU60" s="872"/>
      <c r="AV60" s="872"/>
      <c r="AW60" s="872"/>
      <c r="AX60" s="872"/>
      <c r="AY60" s="872"/>
      <c r="AZ60" s="874"/>
      <c r="BA60" s="874"/>
      <c r="BB60" s="874"/>
      <c r="BC60" s="874"/>
      <c r="BD60" s="874"/>
      <c r="BE60" s="868"/>
      <c r="BF60" s="868"/>
      <c r="BG60" s="868"/>
      <c r="BH60" s="868"/>
      <c r="BI60" s="869"/>
      <c r="BJ60" s="220"/>
      <c r="BK60" s="220"/>
      <c r="BL60" s="220"/>
      <c r="BM60" s="220"/>
      <c r="BN60" s="220"/>
      <c r="BO60" s="229"/>
      <c r="BP60" s="229"/>
      <c r="BQ60" s="226">
        <v>54</v>
      </c>
      <c r="BR60" s="227"/>
      <c r="BS60" s="809"/>
      <c r="BT60" s="810"/>
      <c r="BU60" s="810"/>
      <c r="BV60" s="810"/>
      <c r="BW60" s="810"/>
      <c r="BX60" s="810"/>
      <c r="BY60" s="810"/>
      <c r="BZ60" s="810"/>
      <c r="CA60" s="810"/>
      <c r="CB60" s="810"/>
      <c r="CC60" s="810"/>
      <c r="CD60" s="810"/>
      <c r="CE60" s="810"/>
      <c r="CF60" s="810"/>
      <c r="CG60" s="811"/>
      <c r="CH60" s="812"/>
      <c r="CI60" s="813"/>
      <c r="CJ60" s="813"/>
      <c r="CK60" s="813"/>
      <c r="CL60" s="814"/>
      <c r="CM60" s="812"/>
      <c r="CN60" s="813"/>
      <c r="CO60" s="813"/>
      <c r="CP60" s="813"/>
      <c r="CQ60" s="814"/>
      <c r="CR60" s="812"/>
      <c r="CS60" s="813"/>
      <c r="CT60" s="813"/>
      <c r="CU60" s="813"/>
      <c r="CV60" s="814"/>
      <c r="CW60" s="812"/>
      <c r="CX60" s="813"/>
      <c r="CY60" s="813"/>
      <c r="CZ60" s="813"/>
      <c r="DA60" s="814"/>
      <c r="DB60" s="812"/>
      <c r="DC60" s="813"/>
      <c r="DD60" s="813"/>
      <c r="DE60" s="813"/>
      <c r="DF60" s="814"/>
      <c r="DG60" s="812"/>
      <c r="DH60" s="813"/>
      <c r="DI60" s="813"/>
      <c r="DJ60" s="813"/>
      <c r="DK60" s="814"/>
      <c r="DL60" s="812"/>
      <c r="DM60" s="813"/>
      <c r="DN60" s="813"/>
      <c r="DO60" s="813"/>
      <c r="DP60" s="814"/>
      <c r="DQ60" s="812"/>
      <c r="DR60" s="813"/>
      <c r="DS60" s="813"/>
      <c r="DT60" s="813"/>
      <c r="DU60" s="814"/>
      <c r="DV60" s="809"/>
      <c r="DW60" s="810"/>
      <c r="DX60" s="810"/>
      <c r="DY60" s="810"/>
      <c r="DZ60" s="815"/>
      <c r="EA60" s="218"/>
    </row>
    <row r="61" spans="1:131" ht="26.25" customHeight="1" thickBot="1" x14ac:dyDescent="0.2">
      <c r="A61" s="226">
        <v>34</v>
      </c>
      <c r="B61" s="816"/>
      <c r="C61" s="817"/>
      <c r="D61" s="817"/>
      <c r="E61" s="817"/>
      <c r="F61" s="817"/>
      <c r="G61" s="817"/>
      <c r="H61" s="817"/>
      <c r="I61" s="817"/>
      <c r="J61" s="817"/>
      <c r="K61" s="817"/>
      <c r="L61" s="817"/>
      <c r="M61" s="817"/>
      <c r="N61" s="817"/>
      <c r="O61" s="817"/>
      <c r="P61" s="818"/>
      <c r="Q61" s="871"/>
      <c r="R61" s="872"/>
      <c r="S61" s="872"/>
      <c r="T61" s="872"/>
      <c r="U61" s="872"/>
      <c r="V61" s="872"/>
      <c r="W61" s="872"/>
      <c r="X61" s="872"/>
      <c r="Y61" s="872"/>
      <c r="Z61" s="872"/>
      <c r="AA61" s="872"/>
      <c r="AB61" s="872"/>
      <c r="AC61" s="872"/>
      <c r="AD61" s="872"/>
      <c r="AE61" s="873"/>
      <c r="AF61" s="822"/>
      <c r="AG61" s="823"/>
      <c r="AH61" s="823"/>
      <c r="AI61" s="823"/>
      <c r="AJ61" s="824"/>
      <c r="AK61" s="875"/>
      <c r="AL61" s="872"/>
      <c r="AM61" s="872"/>
      <c r="AN61" s="872"/>
      <c r="AO61" s="872"/>
      <c r="AP61" s="872"/>
      <c r="AQ61" s="872"/>
      <c r="AR61" s="872"/>
      <c r="AS61" s="872"/>
      <c r="AT61" s="872"/>
      <c r="AU61" s="872"/>
      <c r="AV61" s="872"/>
      <c r="AW61" s="872"/>
      <c r="AX61" s="872"/>
      <c r="AY61" s="872"/>
      <c r="AZ61" s="874"/>
      <c r="BA61" s="874"/>
      <c r="BB61" s="874"/>
      <c r="BC61" s="874"/>
      <c r="BD61" s="874"/>
      <c r="BE61" s="868"/>
      <c r="BF61" s="868"/>
      <c r="BG61" s="868"/>
      <c r="BH61" s="868"/>
      <c r="BI61" s="869"/>
      <c r="BJ61" s="220"/>
      <c r="BK61" s="220"/>
      <c r="BL61" s="220"/>
      <c r="BM61" s="220"/>
      <c r="BN61" s="220"/>
      <c r="BO61" s="229"/>
      <c r="BP61" s="229"/>
      <c r="BQ61" s="226">
        <v>55</v>
      </c>
      <c r="BR61" s="227"/>
      <c r="BS61" s="809"/>
      <c r="BT61" s="810"/>
      <c r="BU61" s="810"/>
      <c r="BV61" s="810"/>
      <c r="BW61" s="810"/>
      <c r="BX61" s="810"/>
      <c r="BY61" s="810"/>
      <c r="BZ61" s="810"/>
      <c r="CA61" s="810"/>
      <c r="CB61" s="810"/>
      <c r="CC61" s="810"/>
      <c r="CD61" s="810"/>
      <c r="CE61" s="810"/>
      <c r="CF61" s="810"/>
      <c r="CG61" s="811"/>
      <c r="CH61" s="812"/>
      <c r="CI61" s="813"/>
      <c r="CJ61" s="813"/>
      <c r="CK61" s="813"/>
      <c r="CL61" s="814"/>
      <c r="CM61" s="812"/>
      <c r="CN61" s="813"/>
      <c r="CO61" s="813"/>
      <c r="CP61" s="813"/>
      <c r="CQ61" s="814"/>
      <c r="CR61" s="812"/>
      <c r="CS61" s="813"/>
      <c r="CT61" s="813"/>
      <c r="CU61" s="813"/>
      <c r="CV61" s="814"/>
      <c r="CW61" s="812"/>
      <c r="CX61" s="813"/>
      <c r="CY61" s="813"/>
      <c r="CZ61" s="813"/>
      <c r="DA61" s="814"/>
      <c r="DB61" s="812"/>
      <c r="DC61" s="813"/>
      <c r="DD61" s="813"/>
      <c r="DE61" s="813"/>
      <c r="DF61" s="814"/>
      <c r="DG61" s="812"/>
      <c r="DH61" s="813"/>
      <c r="DI61" s="813"/>
      <c r="DJ61" s="813"/>
      <c r="DK61" s="814"/>
      <c r="DL61" s="812"/>
      <c r="DM61" s="813"/>
      <c r="DN61" s="813"/>
      <c r="DO61" s="813"/>
      <c r="DP61" s="814"/>
      <c r="DQ61" s="812"/>
      <c r="DR61" s="813"/>
      <c r="DS61" s="813"/>
      <c r="DT61" s="813"/>
      <c r="DU61" s="814"/>
      <c r="DV61" s="809"/>
      <c r="DW61" s="810"/>
      <c r="DX61" s="810"/>
      <c r="DY61" s="810"/>
      <c r="DZ61" s="815"/>
      <c r="EA61" s="218"/>
    </row>
    <row r="62" spans="1:131" ht="26.25" customHeight="1" x14ac:dyDescent="0.15">
      <c r="A62" s="226">
        <v>35</v>
      </c>
      <c r="B62" s="816"/>
      <c r="C62" s="817"/>
      <c r="D62" s="817"/>
      <c r="E62" s="817"/>
      <c r="F62" s="817"/>
      <c r="G62" s="817"/>
      <c r="H62" s="817"/>
      <c r="I62" s="817"/>
      <c r="J62" s="817"/>
      <c r="K62" s="817"/>
      <c r="L62" s="817"/>
      <c r="M62" s="817"/>
      <c r="N62" s="817"/>
      <c r="O62" s="817"/>
      <c r="P62" s="818"/>
      <c r="Q62" s="871"/>
      <c r="R62" s="872"/>
      <c r="S62" s="872"/>
      <c r="T62" s="872"/>
      <c r="U62" s="872"/>
      <c r="V62" s="872"/>
      <c r="W62" s="872"/>
      <c r="X62" s="872"/>
      <c r="Y62" s="872"/>
      <c r="Z62" s="872"/>
      <c r="AA62" s="872"/>
      <c r="AB62" s="872"/>
      <c r="AC62" s="872"/>
      <c r="AD62" s="872"/>
      <c r="AE62" s="873"/>
      <c r="AF62" s="822"/>
      <c r="AG62" s="823"/>
      <c r="AH62" s="823"/>
      <c r="AI62" s="823"/>
      <c r="AJ62" s="824"/>
      <c r="AK62" s="875"/>
      <c r="AL62" s="872"/>
      <c r="AM62" s="872"/>
      <c r="AN62" s="872"/>
      <c r="AO62" s="872"/>
      <c r="AP62" s="872"/>
      <c r="AQ62" s="872"/>
      <c r="AR62" s="872"/>
      <c r="AS62" s="872"/>
      <c r="AT62" s="872"/>
      <c r="AU62" s="872"/>
      <c r="AV62" s="872"/>
      <c r="AW62" s="872"/>
      <c r="AX62" s="872"/>
      <c r="AY62" s="872"/>
      <c r="AZ62" s="874"/>
      <c r="BA62" s="874"/>
      <c r="BB62" s="874"/>
      <c r="BC62" s="874"/>
      <c r="BD62" s="874"/>
      <c r="BE62" s="868"/>
      <c r="BF62" s="868"/>
      <c r="BG62" s="868"/>
      <c r="BH62" s="868"/>
      <c r="BI62" s="869"/>
      <c r="BJ62" s="883" t="s">
        <v>400</v>
      </c>
      <c r="BK62" s="842"/>
      <c r="BL62" s="842"/>
      <c r="BM62" s="842"/>
      <c r="BN62" s="843"/>
      <c r="BO62" s="229"/>
      <c r="BP62" s="229"/>
      <c r="BQ62" s="226">
        <v>56</v>
      </c>
      <c r="BR62" s="227"/>
      <c r="BS62" s="809"/>
      <c r="BT62" s="810"/>
      <c r="BU62" s="810"/>
      <c r="BV62" s="810"/>
      <c r="BW62" s="810"/>
      <c r="BX62" s="810"/>
      <c r="BY62" s="810"/>
      <c r="BZ62" s="810"/>
      <c r="CA62" s="810"/>
      <c r="CB62" s="810"/>
      <c r="CC62" s="810"/>
      <c r="CD62" s="810"/>
      <c r="CE62" s="810"/>
      <c r="CF62" s="810"/>
      <c r="CG62" s="811"/>
      <c r="CH62" s="812"/>
      <c r="CI62" s="813"/>
      <c r="CJ62" s="813"/>
      <c r="CK62" s="813"/>
      <c r="CL62" s="814"/>
      <c r="CM62" s="812"/>
      <c r="CN62" s="813"/>
      <c r="CO62" s="813"/>
      <c r="CP62" s="813"/>
      <c r="CQ62" s="814"/>
      <c r="CR62" s="812"/>
      <c r="CS62" s="813"/>
      <c r="CT62" s="813"/>
      <c r="CU62" s="813"/>
      <c r="CV62" s="814"/>
      <c r="CW62" s="812"/>
      <c r="CX62" s="813"/>
      <c r="CY62" s="813"/>
      <c r="CZ62" s="813"/>
      <c r="DA62" s="814"/>
      <c r="DB62" s="812"/>
      <c r="DC62" s="813"/>
      <c r="DD62" s="813"/>
      <c r="DE62" s="813"/>
      <c r="DF62" s="814"/>
      <c r="DG62" s="812"/>
      <c r="DH62" s="813"/>
      <c r="DI62" s="813"/>
      <c r="DJ62" s="813"/>
      <c r="DK62" s="814"/>
      <c r="DL62" s="812"/>
      <c r="DM62" s="813"/>
      <c r="DN62" s="813"/>
      <c r="DO62" s="813"/>
      <c r="DP62" s="814"/>
      <c r="DQ62" s="812"/>
      <c r="DR62" s="813"/>
      <c r="DS62" s="813"/>
      <c r="DT62" s="813"/>
      <c r="DU62" s="814"/>
      <c r="DV62" s="809"/>
      <c r="DW62" s="810"/>
      <c r="DX62" s="810"/>
      <c r="DY62" s="810"/>
      <c r="DZ62" s="815"/>
      <c r="EA62" s="218"/>
    </row>
    <row r="63" spans="1:131" ht="26.25" customHeight="1" thickBot="1" x14ac:dyDescent="0.2">
      <c r="A63" s="228" t="s">
        <v>379</v>
      </c>
      <c r="B63" s="825" t="s">
        <v>401</v>
      </c>
      <c r="C63" s="826"/>
      <c r="D63" s="826"/>
      <c r="E63" s="826"/>
      <c r="F63" s="826"/>
      <c r="G63" s="826"/>
      <c r="H63" s="826"/>
      <c r="I63" s="826"/>
      <c r="J63" s="826"/>
      <c r="K63" s="826"/>
      <c r="L63" s="826"/>
      <c r="M63" s="826"/>
      <c r="N63" s="826"/>
      <c r="O63" s="826"/>
      <c r="P63" s="827"/>
      <c r="Q63" s="876"/>
      <c r="R63" s="877"/>
      <c r="S63" s="877"/>
      <c r="T63" s="877"/>
      <c r="U63" s="877"/>
      <c r="V63" s="877"/>
      <c r="W63" s="877"/>
      <c r="X63" s="877"/>
      <c r="Y63" s="877"/>
      <c r="Z63" s="877"/>
      <c r="AA63" s="877"/>
      <c r="AB63" s="877"/>
      <c r="AC63" s="877"/>
      <c r="AD63" s="877"/>
      <c r="AE63" s="878"/>
      <c r="AF63" s="879">
        <v>3742</v>
      </c>
      <c r="AG63" s="880"/>
      <c r="AH63" s="880"/>
      <c r="AI63" s="880"/>
      <c r="AJ63" s="881"/>
      <c r="AK63" s="882"/>
      <c r="AL63" s="877"/>
      <c r="AM63" s="877"/>
      <c r="AN63" s="877"/>
      <c r="AO63" s="877"/>
      <c r="AP63" s="880">
        <v>4809</v>
      </c>
      <c r="AQ63" s="880"/>
      <c r="AR63" s="880"/>
      <c r="AS63" s="880"/>
      <c r="AT63" s="880"/>
      <c r="AU63" s="880">
        <v>3589</v>
      </c>
      <c r="AV63" s="880"/>
      <c r="AW63" s="880"/>
      <c r="AX63" s="880"/>
      <c r="AY63" s="880"/>
      <c r="AZ63" s="884"/>
      <c r="BA63" s="884"/>
      <c r="BB63" s="884"/>
      <c r="BC63" s="884"/>
      <c r="BD63" s="884"/>
      <c r="BE63" s="885"/>
      <c r="BF63" s="885"/>
      <c r="BG63" s="885"/>
      <c r="BH63" s="885"/>
      <c r="BI63" s="886"/>
      <c r="BJ63" s="887" t="s">
        <v>122</v>
      </c>
      <c r="BK63" s="888"/>
      <c r="BL63" s="888"/>
      <c r="BM63" s="888"/>
      <c r="BN63" s="889"/>
      <c r="BO63" s="229"/>
      <c r="BP63" s="229"/>
      <c r="BQ63" s="226">
        <v>57</v>
      </c>
      <c r="BR63" s="227"/>
      <c r="BS63" s="809"/>
      <c r="BT63" s="810"/>
      <c r="BU63" s="810"/>
      <c r="BV63" s="810"/>
      <c r="BW63" s="810"/>
      <c r="BX63" s="810"/>
      <c r="BY63" s="810"/>
      <c r="BZ63" s="810"/>
      <c r="CA63" s="810"/>
      <c r="CB63" s="810"/>
      <c r="CC63" s="810"/>
      <c r="CD63" s="810"/>
      <c r="CE63" s="810"/>
      <c r="CF63" s="810"/>
      <c r="CG63" s="811"/>
      <c r="CH63" s="812"/>
      <c r="CI63" s="813"/>
      <c r="CJ63" s="813"/>
      <c r="CK63" s="813"/>
      <c r="CL63" s="814"/>
      <c r="CM63" s="812"/>
      <c r="CN63" s="813"/>
      <c r="CO63" s="813"/>
      <c r="CP63" s="813"/>
      <c r="CQ63" s="814"/>
      <c r="CR63" s="812"/>
      <c r="CS63" s="813"/>
      <c r="CT63" s="813"/>
      <c r="CU63" s="813"/>
      <c r="CV63" s="814"/>
      <c r="CW63" s="812"/>
      <c r="CX63" s="813"/>
      <c r="CY63" s="813"/>
      <c r="CZ63" s="813"/>
      <c r="DA63" s="814"/>
      <c r="DB63" s="812"/>
      <c r="DC63" s="813"/>
      <c r="DD63" s="813"/>
      <c r="DE63" s="813"/>
      <c r="DF63" s="814"/>
      <c r="DG63" s="812"/>
      <c r="DH63" s="813"/>
      <c r="DI63" s="813"/>
      <c r="DJ63" s="813"/>
      <c r="DK63" s="814"/>
      <c r="DL63" s="812"/>
      <c r="DM63" s="813"/>
      <c r="DN63" s="813"/>
      <c r="DO63" s="813"/>
      <c r="DP63" s="814"/>
      <c r="DQ63" s="812"/>
      <c r="DR63" s="813"/>
      <c r="DS63" s="813"/>
      <c r="DT63" s="813"/>
      <c r="DU63" s="814"/>
      <c r="DV63" s="809"/>
      <c r="DW63" s="810"/>
      <c r="DX63" s="810"/>
      <c r="DY63" s="810"/>
      <c r="DZ63" s="815"/>
      <c r="EA63" s="218"/>
    </row>
    <row r="64" spans="1:131" ht="26.25" customHeight="1" x14ac:dyDescent="0.15">
      <c r="A64" s="229"/>
      <c r="B64" s="229"/>
      <c r="C64" s="229"/>
      <c r="D64" s="229"/>
      <c r="E64" s="229"/>
      <c r="F64" s="229"/>
      <c r="G64" s="229"/>
      <c r="H64" s="229"/>
      <c r="I64" s="229"/>
      <c r="J64" s="229"/>
      <c r="K64" s="229"/>
      <c r="L64" s="229"/>
      <c r="M64" s="229"/>
      <c r="N64" s="229"/>
      <c r="O64" s="229"/>
      <c r="P64" s="229"/>
      <c r="Q64" s="229"/>
      <c r="R64" s="229"/>
      <c r="S64" s="229"/>
      <c r="T64" s="229"/>
      <c r="U64" s="229"/>
      <c r="V64" s="229"/>
      <c r="W64" s="229"/>
      <c r="X64" s="229"/>
      <c r="Y64" s="229"/>
      <c r="Z64" s="229"/>
      <c r="AA64" s="229"/>
      <c r="AB64" s="229"/>
      <c r="AC64" s="229"/>
      <c r="AD64" s="229"/>
      <c r="AE64" s="229"/>
      <c r="AF64" s="229"/>
      <c r="AG64" s="229"/>
      <c r="AH64" s="229"/>
      <c r="AI64" s="229"/>
      <c r="AJ64" s="229"/>
      <c r="AK64" s="229"/>
      <c r="AL64" s="229"/>
      <c r="AM64" s="229"/>
      <c r="AN64" s="229"/>
      <c r="AO64" s="229"/>
      <c r="AP64" s="229"/>
      <c r="AQ64" s="229"/>
      <c r="AR64" s="229"/>
      <c r="AS64" s="229"/>
      <c r="AT64" s="229"/>
      <c r="AU64" s="229"/>
      <c r="AV64" s="229"/>
      <c r="AW64" s="229"/>
      <c r="AX64" s="229"/>
      <c r="AY64" s="229"/>
      <c r="AZ64" s="229"/>
      <c r="BA64" s="229"/>
      <c r="BB64" s="229"/>
      <c r="BC64" s="229"/>
      <c r="BD64" s="229"/>
      <c r="BE64" s="229"/>
      <c r="BF64" s="229"/>
      <c r="BG64" s="229"/>
      <c r="BH64" s="229"/>
      <c r="BI64" s="229"/>
      <c r="BJ64" s="229"/>
      <c r="BK64" s="229"/>
      <c r="BL64" s="229"/>
      <c r="BM64" s="229"/>
      <c r="BN64" s="229"/>
      <c r="BO64" s="229"/>
      <c r="BP64" s="229"/>
      <c r="BQ64" s="226">
        <v>58</v>
      </c>
      <c r="BR64" s="227"/>
      <c r="BS64" s="809"/>
      <c r="BT64" s="810"/>
      <c r="BU64" s="810"/>
      <c r="BV64" s="810"/>
      <c r="BW64" s="810"/>
      <c r="BX64" s="810"/>
      <c r="BY64" s="810"/>
      <c r="BZ64" s="810"/>
      <c r="CA64" s="810"/>
      <c r="CB64" s="810"/>
      <c r="CC64" s="810"/>
      <c r="CD64" s="810"/>
      <c r="CE64" s="810"/>
      <c r="CF64" s="810"/>
      <c r="CG64" s="811"/>
      <c r="CH64" s="812"/>
      <c r="CI64" s="813"/>
      <c r="CJ64" s="813"/>
      <c r="CK64" s="813"/>
      <c r="CL64" s="814"/>
      <c r="CM64" s="812"/>
      <c r="CN64" s="813"/>
      <c r="CO64" s="813"/>
      <c r="CP64" s="813"/>
      <c r="CQ64" s="814"/>
      <c r="CR64" s="812"/>
      <c r="CS64" s="813"/>
      <c r="CT64" s="813"/>
      <c r="CU64" s="813"/>
      <c r="CV64" s="814"/>
      <c r="CW64" s="812"/>
      <c r="CX64" s="813"/>
      <c r="CY64" s="813"/>
      <c r="CZ64" s="813"/>
      <c r="DA64" s="814"/>
      <c r="DB64" s="812"/>
      <c r="DC64" s="813"/>
      <c r="DD64" s="813"/>
      <c r="DE64" s="813"/>
      <c r="DF64" s="814"/>
      <c r="DG64" s="812"/>
      <c r="DH64" s="813"/>
      <c r="DI64" s="813"/>
      <c r="DJ64" s="813"/>
      <c r="DK64" s="814"/>
      <c r="DL64" s="812"/>
      <c r="DM64" s="813"/>
      <c r="DN64" s="813"/>
      <c r="DO64" s="813"/>
      <c r="DP64" s="814"/>
      <c r="DQ64" s="812"/>
      <c r="DR64" s="813"/>
      <c r="DS64" s="813"/>
      <c r="DT64" s="813"/>
      <c r="DU64" s="814"/>
      <c r="DV64" s="809"/>
      <c r="DW64" s="810"/>
      <c r="DX64" s="810"/>
      <c r="DY64" s="810"/>
      <c r="DZ64" s="815"/>
      <c r="EA64" s="218"/>
    </row>
    <row r="65" spans="1:131" ht="26.25" customHeight="1" thickBot="1" x14ac:dyDescent="0.2">
      <c r="A65" s="220" t="s">
        <v>402</v>
      </c>
      <c r="B65" s="220"/>
      <c r="C65" s="220"/>
      <c r="D65" s="220"/>
      <c r="E65" s="220"/>
      <c r="F65" s="220"/>
      <c r="G65" s="220"/>
      <c r="H65" s="220"/>
      <c r="I65" s="220"/>
      <c r="J65" s="220"/>
      <c r="K65" s="220"/>
      <c r="L65" s="220"/>
      <c r="M65" s="220"/>
      <c r="N65" s="220"/>
      <c r="O65" s="220"/>
      <c r="P65" s="220"/>
      <c r="Q65" s="220"/>
      <c r="R65" s="220"/>
      <c r="S65" s="220"/>
      <c r="T65" s="220"/>
      <c r="U65" s="220"/>
      <c r="V65" s="220"/>
      <c r="W65" s="220"/>
      <c r="X65" s="220"/>
      <c r="Y65" s="220"/>
      <c r="Z65" s="220"/>
      <c r="AA65" s="220"/>
      <c r="AB65" s="220"/>
      <c r="AC65" s="220"/>
      <c r="AD65" s="220"/>
      <c r="AE65" s="220"/>
      <c r="AF65" s="220"/>
      <c r="AG65" s="220"/>
      <c r="AH65" s="220"/>
      <c r="AI65" s="220"/>
      <c r="AJ65" s="220"/>
      <c r="AK65" s="220"/>
      <c r="AL65" s="220"/>
      <c r="AM65" s="220"/>
      <c r="AN65" s="220"/>
      <c r="AO65" s="220"/>
      <c r="AP65" s="220"/>
      <c r="AQ65" s="220"/>
      <c r="AR65" s="220"/>
      <c r="AS65" s="220"/>
      <c r="AT65" s="220"/>
      <c r="AU65" s="220"/>
      <c r="AV65" s="220"/>
      <c r="AW65" s="220"/>
      <c r="AX65" s="220"/>
      <c r="AY65" s="220"/>
      <c r="AZ65" s="220"/>
      <c r="BA65" s="220"/>
      <c r="BB65" s="220"/>
      <c r="BC65" s="220"/>
      <c r="BD65" s="220"/>
      <c r="BE65" s="229"/>
      <c r="BF65" s="229"/>
      <c r="BG65" s="229"/>
      <c r="BH65" s="229"/>
      <c r="BI65" s="229"/>
      <c r="BJ65" s="229"/>
      <c r="BK65" s="229"/>
      <c r="BL65" s="229"/>
      <c r="BM65" s="229"/>
      <c r="BN65" s="229"/>
      <c r="BO65" s="229"/>
      <c r="BP65" s="229"/>
      <c r="BQ65" s="226">
        <v>59</v>
      </c>
      <c r="BR65" s="227"/>
      <c r="BS65" s="809"/>
      <c r="BT65" s="810"/>
      <c r="BU65" s="810"/>
      <c r="BV65" s="810"/>
      <c r="BW65" s="810"/>
      <c r="BX65" s="810"/>
      <c r="BY65" s="810"/>
      <c r="BZ65" s="810"/>
      <c r="CA65" s="810"/>
      <c r="CB65" s="810"/>
      <c r="CC65" s="810"/>
      <c r="CD65" s="810"/>
      <c r="CE65" s="810"/>
      <c r="CF65" s="810"/>
      <c r="CG65" s="811"/>
      <c r="CH65" s="812"/>
      <c r="CI65" s="813"/>
      <c r="CJ65" s="813"/>
      <c r="CK65" s="813"/>
      <c r="CL65" s="814"/>
      <c r="CM65" s="812"/>
      <c r="CN65" s="813"/>
      <c r="CO65" s="813"/>
      <c r="CP65" s="813"/>
      <c r="CQ65" s="814"/>
      <c r="CR65" s="812"/>
      <c r="CS65" s="813"/>
      <c r="CT65" s="813"/>
      <c r="CU65" s="813"/>
      <c r="CV65" s="814"/>
      <c r="CW65" s="812"/>
      <c r="CX65" s="813"/>
      <c r="CY65" s="813"/>
      <c r="CZ65" s="813"/>
      <c r="DA65" s="814"/>
      <c r="DB65" s="812"/>
      <c r="DC65" s="813"/>
      <c r="DD65" s="813"/>
      <c r="DE65" s="813"/>
      <c r="DF65" s="814"/>
      <c r="DG65" s="812"/>
      <c r="DH65" s="813"/>
      <c r="DI65" s="813"/>
      <c r="DJ65" s="813"/>
      <c r="DK65" s="814"/>
      <c r="DL65" s="812"/>
      <c r="DM65" s="813"/>
      <c r="DN65" s="813"/>
      <c r="DO65" s="813"/>
      <c r="DP65" s="814"/>
      <c r="DQ65" s="812"/>
      <c r="DR65" s="813"/>
      <c r="DS65" s="813"/>
      <c r="DT65" s="813"/>
      <c r="DU65" s="814"/>
      <c r="DV65" s="809"/>
      <c r="DW65" s="810"/>
      <c r="DX65" s="810"/>
      <c r="DY65" s="810"/>
      <c r="DZ65" s="815"/>
      <c r="EA65" s="218"/>
    </row>
    <row r="66" spans="1:131" ht="26.25" customHeight="1" x14ac:dyDescent="0.15">
      <c r="A66" s="763" t="s">
        <v>403</v>
      </c>
      <c r="B66" s="764"/>
      <c r="C66" s="764"/>
      <c r="D66" s="764"/>
      <c r="E66" s="764"/>
      <c r="F66" s="764"/>
      <c r="G66" s="764"/>
      <c r="H66" s="764"/>
      <c r="I66" s="764"/>
      <c r="J66" s="764"/>
      <c r="K66" s="764"/>
      <c r="L66" s="764"/>
      <c r="M66" s="764"/>
      <c r="N66" s="764"/>
      <c r="O66" s="764"/>
      <c r="P66" s="765"/>
      <c r="Q66" s="769" t="s">
        <v>383</v>
      </c>
      <c r="R66" s="770"/>
      <c r="S66" s="770"/>
      <c r="T66" s="770"/>
      <c r="U66" s="771"/>
      <c r="V66" s="769" t="s">
        <v>384</v>
      </c>
      <c r="W66" s="770"/>
      <c r="X66" s="770"/>
      <c r="Y66" s="770"/>
      <c r="Z66" s="771"/>
      <c r="AA66" s="769" t="s">
        <v>385</v>
      </c>
      <c r="AB66" s="770"/>
      <c r="AC66" s="770"/>
      <c r="AD66" s="770"/>
      <c r="AE66" s="771"/>
      <c r="AF66" s="890" t="s">
        <v>386</v>
      </c>
      <c r="AG66" s="851"/>
      <c r="AH66" s="851"/>
      <c r="AI66" s="851"/>
      <c r="AJ66" s="891"/>
      <c r="AK66" s="769" t="s">
        <v>387</v>
      </c>
      <c r="AL66" s="764"/>
      <c r="AM66" s="764"/>
      <c r="AN66" s="764"/>
      <c r="AO66" s="765"/>
      <c r="AP66" s="769" t="s">
        <v>388</v>
      </c>
      <c r="AQ66" s="770"/>
      <c r="AR66" s="770"/>
      <c r="AS66" s="770"/>
      <c r="AT66" s="771"/>
      <c r="AU66" s="769" t="s">
        <v>404</v>
      </c>
      <c r="AV66" s="770"/>
      <c r="AW66" s="770"/>
      <c r="AX66" s="770"/>
      <c r="AY66" s="771"/>
      <c r="AZ66" s="769" t="s">
        <v>364</v>
      </c>
      <c r="BA66" s="770"/>
      <c r="BB66" s="770"/>
      <c r="BC66" s="770"/>
      <c r="BD66" s="776"/>
      <c r="BE66" s="229"/>
      <c r="BF66" s="229"/>
      <c r="BG66" s="229"/>
      <c r="BH66" s="229"/>
      <c r="BI66" s="229"/>
      <c r="BJ66" s="229"/>
      <c r="BK66" s="229"/>
      <c r="BL66" s="229"/>
      <c r="BM66" s="229"/>
      <c r="BN66" s="229"/>
      <c r="BO66" s="229"/>
      <c r="BP66" s="229"/>
      <c r="BQ66" s="226">
        <v>60</v>
      </c>
      <c r="BR66" s="231"/>
      <c r="BS66" s="895"/>
      <c r="BT66" s="896"/>
      <c r="BU66" s="896"/>
      <c r="BV66" s="896"/>
      <c r="BW66" s="896"/>
      <c r="BX66" s="896"/>
      <c r="BY66" s="896"/>
      <c r="BZ66" s="896"/>
      <c r="CA66" s="896"/>
      <c r="CB66" s="896"/>
      <c r="CC66" s="896"/>
      <c r="CD66" s="896"/>
      <c r="CE66" s="896"/>
      <c r="CF66" s="896"/>
      <c r="CG66" s="901"/>
      <c r="CH66" s="898"/>
      <c r="CI66" s="899"/>
      <c r="CJ66" s="899"/>
      <c r="CK66" s="899"/>
      <c r="CL66" s="900"/>
      <c r="CM66" s="898"/>
      <c r="CN66" s="899"/>
      <c r="CO66" s="899"/>
      <c r="CP66" s="899"/>
      <c r="CQ66" s="900"/>
      <c r="CR66" s="898"/>
      <c r="CS66" s="899"/>
      <c r="CT66" s="899"/>
      <c r="CU66" s="899"/>
      <c r="CV66" s="900"/>
      <c r="CW66" s="898"/>
      <c r="CX66" s="899"/>
      <c r="CY66" s="899"/>
      <c r="CZ66" s="899"/>
      <c r="DA66" s="900"/>
      <c r="DB66" s="898"/>
      <c r="DC66" s="899"/>
      <c r="DD66" s="899"/>
      <c r="DE66" s="899"/>
      <c r="DF66" s="900"/>
      <c r="DG66" s="898"/>
      <c r="DH66" s="899"/>
      <c r="DI66" s="899"/>
      <c r="DJ66" s="899"/>
      <c r="DK66" s="900"/>
      <c r="DL66" s="898"/>
      <c r="DM66" s="899"/>
      <c r="DN66" s="899"/>
      <c r="DO66" s="899"/>
      <c r="DP66" s="900"/>
      <c r="DQ66" s="898"/>
      <c r="DR66" s="899"/>
      <c r="DS66" s="899"/>
      <c r="DT66" s="899"/>
      <c r="DU66" s="900"/>
      <c r="DV66" s="895"/>
      <c r="DW66" s="896"/>
      <c r="DX66" s="896"/>
      <c r="DY66" s="896"/>
      <c r="DZ66" s="897"/>
      <c r="EA66" s="218"/>
    </row>
    <row r="67" spans="1:131" ht="26.25" customHeight="1" thickBot="1" x14ac:dyDescent="0.2">
      <c r="A67" s="766"/>
      <c r="B67" s="767"/>
      <c r="C67" s="767"/>
      <c r="D67" s="767"/>
      <c r="E67" s="767"/>
      <c r="F67" s="767"/>
      <c r="G67" s="767"/>
      <c r="H67" s="767"/>
      <c r="I67" s="767"/>
      <c r="J67" s="767"/>
      <c r="K67" s="767"/>
      <c r="L67" s="767"/>
      <c r="M67" s="767"/>
      <c r="N67" s="767"/>
      <c r="O67" s="767"/>
      <c r="P67" s="768"/>
      <c r="Q67" s="772"/>
      <c r="R67" s="773"/>
      <c r="S67" s="773"/>
      <c r="T67" s="773"/>
      <c r="U67" s="774"/>
      <c r="V67" s="772"/>
      <c r="W67" s="773"/>
      <c r="X67" s="773"/>
      <c r="Y67" s="773"/>
      <c r="Z67" s="774"/>
      <c r="AA67" s="772"/>
      <c r="AB67" s="773"/>
      <c r="AC67" s="773"/>
      <c r="AD67" s="773"/>
      <c r="AE67" s="774"/>
      <c r="AF67" s="892"/>
      <c r="AG67" s="854"/>
      <c r="AH67" s="854"/>
      <c r="AI67" s="854"/>
      <c r="AJ67" s="893"/>
      <c r="AK67" s="894"/>
      <c r="AL67" s="767"/>
      <c r="AM67" s="767"/>
      <c r="AN67" s="767"/>
      <c r="AO67" s="768"/>
      <c r="AP67" s="772"/>
      <c r="AQ67" s="773"/>
      <c r="AR67" s="773"/>
      <c r="AS67" s="773"/>
      <c r="AT67" s="774"/>
      <c r="AU67" s="772"/>
      <c r="AV67" s="773"/>
      <c r="AW67" s="773"/>
      <c r="AX67" s="773"/>
      <c r="AY67" s="774"/>
      <c r="AZ67" s="772"/>
      <c r="BA67" s="773"/>
      <c r="BB67" s="773"/>
      <c r="BC67" s="773"/>
      <c r="BD67" s="778"/>
      <c r="BE67" s="229"/>
      <c r="BF67" s="229"/>
      <c r="BG67" s="229"/>
      <c r="BH67" s="229"/>
      <c r="BI67" s="229"/>
      <c r="BJ67" s="229"/>
      <c r="BK67" s="229"/>
      <c r="BL67" s="229"/>
      <c r="BM67" s="229"/>
      <c r="BN67" s="229"/>
      <c r="BO67" s="229"/>
      <c r="BP67" s="229"/>
      <c r="BQ67" s="226">
        <v>61</v>
      </c>
      <c r="BR67" s="231"/>
      <c r="BS67" s="895"/>
      <c r="BT67" s="896"/>
      <c r="BU67" s="896"/>
      <c r="BV67" s="896"/>
      <c r="BW67" s="896"/>
      <c r="BX67" s="896"/>
      <c r="BY67" s="896"/>
      <c r="BZ67" s="896"/>
      <c r="CA67" s="896"/>
      <c r="CB67" s="896"/>
      <c r="CC67" s="896"/>
      <c r="CD67" s="896"/>
      <c r="CE67" s="896"/>
      <c r="CF67" s="896"/>
      <c r="CG67" s="901"/>
      <c r="CH67" s="898"/>
      <c r="CI67" s="899"/>
      <c r="CJ67" s="899"/>
      <c r="CK67" s="899"/>
      <c r="CL67" s="900"/>
      <c r="CM67" s="898"/>
      <c r="CN67" s="899"/>
      <c r="CO67" s="899"/>
      <c r="CP67" s="899"/>
      <c r="CQ67" s="900"/>
      <c r="CR67" s="898"/>
      <c r="CS67" s="899"/>
      <c r="CT67" s="899"/>
      <c r="CU67" s="899"/>
      <c r="CV67" s="900"/>
      <c r="CW67" s="898"/>
      <c r="CX67" s="899"/>
      <c r="CY67" s="899"/>
      <c r="CZ67" s="899"/>
      <c r="DA67" s="900"/>
      <c r="DB67" s="898"/>
      <c r="DC67" s="899"/>
      <c r="DD67" s="899"/>
      <c r="DE67" s="899"/>
      <c r="DF67" s="900"/>
      <c r="DG67" s="898"/>
      <c r="DH67" s="899"/>
      <c r="DI67" s="899"/>
      <c r="DJ67" s="899"/>
      <c r="DK67" s="900"/>
      <c r="DL67" s="898"/>
      <c r="DM67" s="899"/>
      <c r="DN67" s="899"/>
      <c r="DO67" s="899"/>
      <c r="DP67" s="900"/>
      <c r="DQ67" s="898"/>
      <c r="DR67" s="899"/>
      <c r="DS67" s="899"/>
      <c r="DT67" s="899"/>
      <c r="DU67" s="900"/>
      <c r="DV67" s="895"/>
      <c r="DW67" s="896"/>
      <c r="DX67" s="896"/>
      <c r="DY67" s="896"/>
      <c r="DZ67" s="897"/>
      <c r="EA67" s="218"/>
    </row>
    <row r="68" spans="1:131" ht="26.25" customHeight="1" thickTop="1" x14ac:dyDescent="0.15">
      <c r="A68" s="224">
        <v>1</v>
      </c>
      <c r="B68" s="905" t="s">
        <v>554</v>
      </c>
      <c r="C68" s="906"/>
      <c r="D68" s="906"/>
      <c r="E68" s="906"/>
      <c r="F68" s="906"/>
      <c r="G68" s="906"/>
      <c r="H68" s="906"/>
      <c r="I68" s="906"/>
      <c r="J68" s="906"/>
      <c r="K68" s="906"/>
      <c r="L68" s="906"/>
      <c r="M68" s="906"/>
      <c r="N68" s="906"/>
      <c r="O68" s="906"/>
      <c r="P68" s="907"/>
      <c r="Q68" s="908">
        <v>7064</v>
      </c>
      <c r="R68" s="902"/>
      <c r="S68" s="902"/>
      <c r="T68" s="902"/>
      <c r="U68" s="902"/>
      <c r="V68" s="902">
        <v>5999</v>
      </c>
      <c r="W68" s="902"/>
      <c r="X68" s="902"/>
      <c r="Y68" s="902"/>
      <c r="Z68" s="902"/>
      <c r="AA68" s="902">
        <v>1065</v>
      </c>
      <c r="AB68" s="902"/>
      <c r="AC68" s="902"/>
      <c r="AD68" s="902"/>
      <c r="AE68" s="902"/>
      <c r="AF68" s="902">
        <v>1065</v>
      </c>
      <c r="AG68" s="902"/>
      <c r="AH68" s="902"/>
      <c r="AI68" s="902"/>
      <c r="AJ68" s="902"/>
      <c r="AK68" s="902">
        <v>208</v>
      </c>
      <c r="AL68" s="902"/>
      <c r="AM68" s="902"/>
      <c r="AN68" s="902"/>
      <c r="AO68" s="902"/>
      <c r="AP68" s="902" t="s">
        <v>553</v>
      </c>
      <c r="AQ68" s="902"/>
      <c r="AR68" s="902"/>
      <c r="AS68" s="902"/>
      <c r="AT68" s="902"/>
      <c r="AU68" s="902" t="s">
        <v>553</v>
      </c>
      <c r="AV68" s="902"/>
      <c r="AW68" s="902"/>
      <c r="AX68" s="902"/>
      <c r="AY68" s="902"/>
      <c r="AZ68" s="903"/>
      <c r="BA68" s="903"/>
      <c r="BB68" s="903"/>
      <c r="BC68" s="903"/>
      <c r="BD68" s="904"/>
      <c r="BE68" s="229"/>
      <c r="BF68" s="229"/>
      <c r="BG68" s="229"/>
      <c r="BH68" s="229"/>
      <c r="BI68" s="229"/>
      <c r="BJ68" s="229"/>
      <c r="BK68" s="229"/>
      <c r="BL68" s="229"/>
      <c r="BM68" s="229"/>
      <c r="BN68" s="229"/>
      <c r="BO68" s="229"/>
      <c r="BP68" s="229"/>
      <c r="BQ68" s="226">
        <v>62</v>
      </c>
      <c r="BR68" s="231"/>
      <c r="BS68" s="895"/>
      <c r="BT68" s="896"/>
      <c r="BU68" s="896"/>
      <c r="BV68" s="896"/>
      <c r="BW68" s="896"/>
      <c r="BX68" s="896"/>
      <c r="BY68" s="896"/>
      <c r="BZ68" s="896"/>
      <c r="CA68" s="896"/>
      <c r="CB68" s="896"/>
      <c r="CC68" s="896"/>
      <c r="CD68" s="896"/>
      <c r="CE68" s="896"/>
      <c r="CF68" s="896"/>
      <c r="CG68" s="901"/>
      <c r="CH68" s="898"/>
      <c r="CI68" s="899"/>
      <c r="CJ68" s="899"/>
      <c r="CK68" s="899"/>
      <c r="CL68" s="900"/>
      <c r="CM68" s="898"/>
      <c r="CN68" s="899"/>
      <c r="CO68" s="899"/>
      <c r="CP68" s="899"/>
      <c r="CQ68" s="900"/>
      <c r="CR68" s="898"/>
      <c r="CS68" s="899"/>
      <c r="CT68" s="899"/>
      <c r="CU68" s="899"/>
      <c r="CV68" s="900"/>
      <c r="CW68" s="898"/>
      <c r="CX68" s="899"/>
      <c r="CY68" s="899"/>
      <c r="CZ68" s="899"/>
      <c r="DA68" s="900"/>
      <c r="DB68" s="898"/>
      <c r="DC68" s="899"/>
      <c r="DD68" s="899"/>
      <c r="DE68" s="899"/>
      <c r="DF68" s="900"/>
      <c r="DG68" s="898"/>
      <c r="DH68" s="899"/>
      <c r="DI68" s="899"/>
      <c r="DJ68" s="899"/>
      <c r="DK68" s="900"/>
      <c r="DL68" s="898"/>
      <c r="DM68" s="899"/>
      <c r="DN68" s="899"/>
      <c r="DO68" s="899"/>
      <c r="DP68" s="900"/>
      <c r="DQ68" s="898"/>
      <c r="DR68" s="899"/>
      <c r="DS68" s="899"/>
      <c r="DT68" s="899"/>
      <c r="DU68" s="900"/>
      <c r="DV68" s="895"/>
      <c r="DW68" s="896"/>
      <c r="DX68" s="896"/>
      <c r="DY68" s="896"/>
      <c r="DZ68" s="897"/>
      <c r="EA68" s="218"/>
    </row>
    <row r="69" spans="1:131" ht="26.25" customHeight="1" x14ac:dyDescent="0.15">
      <c r="A69" s="226">
        <v>2</v>
      </c>
      <c r="B69" s="909" t="s">
        <v>555</v>
      </c>
      <c r="C69" s="910"/>
      <c r="D69" s="910"/>
      <c r="E69" s="910"/>
      <c r="F69" s="910"/>
      <c r="G69" s="910"/>
      <c r="H69" s="910"/>
      <c r="I69" s="910"/>
      <c r="J69" s="910"/>
      <c r="K69" s="910"/>
      <c r="L69" s="910"/>
      <c r="M69" s="910"/>
      <c r="N69" s="910"/>
      <c r="O69" s="910"/>
      <c r="P69" s="911"/>
      <c r="Q69" s="912">
        <v>216</v>
      </c>
      <c r="R69" s="866"/>
      <c r="S69" s="866"/>
      <c r="T69" s="866"/>
      <c r="U69" s="866"/>
      <c r="V69" s="866">
        <v>196</v>
      </c>
      <c r="W69" s="866"/>
      <c r="X69" s="866"/>
      <c r="Y69" s="866"/>
      <c r="Z69" s="866"/>
      <c r="AA69" s="866">
        <v>20</v>
      </c>
      <c r="AB69" s="866"/>
      <c r="AC69" s="866"/>
      <c r="AD69" s="866"/>
      <c r="AE69" s="866"/>
      <c r="AF69" s="866">
        <v>20</v>
      </c>
      <c r="AG69" s="866"/>
      <c r="AH69" s="866"/>
      <c r="AI69" s="866"/>
      <c r="AJ69" s="866"/>
      <c r="AK69" s="866" t="s">
        <v>553</v>
      </c>
      <c r="AL69" s="866"/>
      <c r="AM69" s="866"/>
      <c r="AN69" s="866"/>
      <c r="AO69" s="866"/>
      <c r="AP69" s="866" t="s">
        <v>553</v>
      </c>
      <c r="AQ69" s="866"/>
      <c r="AR69" s="866"/>
      <c r="AS69" s="866"/>
      <c r="AT69" s="866"/>
      <c r="AU69" s="866" t="s">
        <v>553</v>
      </c>
      <c r="AV69" s="866"/>
      <c r="AW69" s="866"/>
      <c r="AX69" s="866"/>
      <c r="AY69" s="866"/>
      <c r="AZ69" s="868"/>
      <c r="BA69" s="868"/>
      <c r="BB69" s="868"/>
      <c r="BC69" s="868"/>
      <c r="BD69" s="869"/>
      <c r="BE69" s="229"/>
      <c r="BF69" s="229"/>
      <c r="BG69" s="229"/>
      <c r="BH69" s="229"/>
      <c r="BI69" s="229"/>
      <c r="BJ69" s="229"/>
      <c r="BK69" s="229"/>
      <c r="BL69" s="229"/>
      <c r="BM69" s="229"/>
      <c r="BN69" s="229"/>
      <c r="BO69" s="229"/>
      <c r="BP69" s="229"/>
      <c r="BQ69" s="226">
        <v>63</v>
      </c>
      <c r="BR69" s="231"/>
      <c r="BS69" s="895"/>
      <c r="BT69" s="896"/>
      <c r="BU69" s="896"/>
      <c r="BV69" s="896"/>
      <c r="BW69" s="896"/>
      <c r="BX69" s="896"/>
      <c r="BY69" s="896"/>
      <c r="BZ69" s="896"/>
      <c r="CA69" s="896"/>
      <c r="CB69" s="896"/>
      <c r="CC69" s="896"/>
      <c r="CD69" s="896"/>
      <c r="CE69" s="896"/>
      <c r="CF69" s="896"/>
      <c r="CG69" s="901"/>
      <c r="CH69" s="898"/>
      <c r="CI69" s="899"/>
      <c r="CJ69" s="899"/>
      <c r="CK69" s="899"/>
      <c r="CL69" s="900"/>
      <c r="CM69" s="898"/>
      <c r="CN69" s="899"/>
      <c r="CO69" s="899"/>
      <c r="CP69" s="899"/>
      <c r="CQ69" s="900"/>
      <c r="CR69" s="898"/>
      <c r="CS69" s="899"/>
      <c r="CT69" s="899"/>
      <c r="CU69" s="899"/>
      <c r="CV69" s="900"/>
      <c r="CW69" s="898"/>
      <c r="CX69" s="899"/>
      <c r="CY69" s="899"/>
      <c r="CZ69" s="899"/>
      <c r="DA69" s="900"/>
      <c r="DB69" s="898"/>
      <c r="DC69" s="899"/>
      <c r="DD69" s="899"/>
      <c r="DE69" s="899"/>
      <c r="DF69" s="900"/>
      <c r="DG69" s="898"/>
      <c r="DH69" s="899"/>
      <c r="DI69" s="899"/>
      <c r="DJ69" s="899"/>
      <c r="DK69" s="900"/>
      <c r="DL69" s="898"/>
      <c r="DM69" s="899"/>
      <c r="DN69" s="899"/>
      <c r="DO69" s="899"/>
      <c r="DP69" s="900"/>
      <c r="DQ69" s="898"/>
      <c r="DR69" s="899"/>
      <c r="DS69" s="899"/>
      <c r="DT69" s="899"/>
      <c r="DU69" s="900"/>
      <c r="DV69" s="895"/>
      <c r="DW69" s="896"/>
      <c r="DX69" s="896"/>
      <c r="DY69" s="896"/>
      <c r="DZ69" s="897"/>
      <c r="EA69" s="218"/>
    </row>
    <row r="70" spans="1:131" ht="26.25" customHeight="1" x14ac:dyDescent="0.15">
      <c r="A70" s="226">
        <v>3</v>
      </c>
      <c r="B70" s="909" t="s">
        <v>556</v>
      </c>
      <c r="C70" s="910"/>
      <c r="D70" s="910"/>
      <c r="E70" s="910"/>
      <c r="F70" s="910"/>
      <c r="G70" s="910"/>
      <c r="H70" s="910"/>
      <c r="I70" s="910"/>
      <c r="J70" s="910"/>
      <c r="K70" s="910"/>
      <c r="L70" s="910"/>
      <c r="M70" s="910"/>
      <c r="N70" s="910"/>
      <c r="O70" s="910"/>
      <c r="P70" s="911"/>
      <c r="Q70" s="912">
        <v>1285</v>
      </c>
      <c r="R70" s="866"/>
      <c r="S70" s="866"/>
      <c r="T70" s="866"/>
      <c r="U70" s="866"/>
      <c r="V70" s="866">
        <v>949</v>
      </c>
      <c r="W70" s="866"/>
      <c r="X70" s="866"/>
      <c r="Y70" s="866"/>
      <c r="Z70" s="866"/>
      <c r="AA70" s="866">
        <v>336</v>
      </c>
      <c r="AB70" s="866"/>
      <c r="AC70" s="866"/>
      <c r="AD70" s="866"/>
      <c r="AE70" s="866"/>
      <c r="AF70" s="866">
        <v>336</v>
      </c>
      <c r="AG70" s="866"/>
      <c r="AH70" s="866"/>
      <c r="AI70" s="866"/>
      <c r="AJ70" s="866"/>
      <c r="AK70" s="866" t="s">
        <v>553</v>
      </c>
      <c r="AL70" s="866"/>
      <c r="AM70" s="866"/>
      <c r="AN70" s="866"/>
      <c r="AO70" s="866"/>
      <c r="AP70" s="866">
        <v>1477</v>
      </c>
      <c r="AQ70" s="866"/>
      <c r="AR70" s="866"/>
      <c r="AS70" s="866"/>
      <c r="AT70" s="866"/>
      <c r="AU70" s="866" t="s">
        <v>553</v>
      </c>
      <c r="AV70" s="866"/>
      <c r="AW70" s="866"/>
      <c r="AX70" s="866"/>
      <c r="AY70" s="866"/>
      <c r="AZ70" s="868"/>
      <c r="BA70" s="868"/>
      <c r="BB70" s="868"/>
      <c r="BC70" s="868"/>
      <c r="BD70" s="869"/>
      <c r="BE70" s="229"/>
      <c r="BF70" s="229"/>
      <c r="BG70" s="229"/>
      <c r="BH70" s="229"/>
      <c r="BI70" s="229"/>
      <c r="BJ70" s="229"/>
      <c r="BK70" s="229"/>
      <c r="BL70" s="229"/>
      <c r="BM70" s="229"/>
      <c r="BN70" s="229"/>
      <c r="BO70" s="229"/>
      <c r="BP70" s="229"/>
      <c r="BQ70" s="226">
        <v>64</v>
      </c>
      <c r="BR70" s="231"/>
      <c r="BS70" s="895"/>
      <c r="BT70" s="896"/>
      <c r="BU70" s="896"/>
      <c r="BV70" s="896"/>
      <c r="BW70" s="896"/>
      <c r="BX70" s="896"/>
      <c r="BY70" s="896"/>
      <c r="BZ70" s="896"/>
      <c r="CA70" s="896"/>
      <c r="CB70" s="896"/>
      <c r="CC70" s="896"/>
      <c r="CD70" s="896"/>
      <c r="CE70" s="896"/>
      <c r="CF70" s="896"/>
      <c r="CG70" s="901"/>
      <c r="CH70" s="898"/>
      <c r="CI70" s="899"/>
      <c r="CJ70" s="899"/>
      <c r="CK70" s="899"/>
      <c r="CL70" s="900"/>
      <c r="CM70" s="898"/>
      <c r="CN70" s="899"/>
      <c r="CO70" s="899"/>
      <c r="CP70" s="899"/>
      <c r="CQ70" s="900"/>
      <c r="CR70" s="898"/>
      <c r="CS70" s="899"/>
      <c r="CT70" s="899"/>
      <c r="CU70" s="899"/>
      <c r="CV70" s="900"/>
      <c r="CW70" s="898"/>
      <c r="CX70" s="899"/>
      <c r="CY70" s="899"/>
      <c r="CZ70" s="899"/>
      <c r="DA70" s="900"/>
      <c r="DB70" s="898"/>
      <c r="DC70" s="899"/>
      <c r="DD70" s="899"/>
      <c r="DE70" s="899"/>
      <c r="DF70" s="900"/>
      <c r="DG70" s="898"/>
      <c r="DH70" s="899"/>
      <c r="DI70" s="899"/>
      <c r="DJ70" s="899"/>
      <c r="DK70" s="900"/>
      <c r="DL70" s="898"/>
      <c r="DM70" s="899"/>
      <c r="DN70" s="899"/>
      <c r="DO70" s="899"/>
      <c r="DP70" s="900"/>
      <c r="DQ70" s="898"/>
      <c r="DR70" s="899"/>
      <c r="DS70" s="899"/>
      <c r="DT70" s="899"/>
      <c r="DU70" s="900"/>
      <c r="DV70" s="895"/>
      <c r="DW70" s="896"/>
      <c r="DX70" s="896"/>
      <c r="DY70" s="896"/>
      <c r="DZ70" s="897"/>
      <c r="EA70" s="218"/>
    </row>
    <row r="71" spans="1:131" ht="26.25" customHeight="1" x14ac:dyDescent="0.15">
      <c r="A71" s="226">
        <v>4</v>
      </c>
      <c r="B71" s="909" t="s">
        <v>557</v>
      </c>
      <c r="C71" s="910"/>
      <c r="D71" s="910"/>
      <c r="E71" s="910"/>
      <c r="F71" s="910"/>
      <c r="G71" s="910"/>
      <c r="H71" s="910"/>
      <c r="I71" s="910"/>
      <c r="J71" s="910"/>
      <c r="K71" s="910"/>
      <c r="L71" s="910"/>
      <c r="M71" s="910"/>
      <c r="N71" s="910"/>
      <c r="O71" s="910"/>
      <c r="P71" s="911"/>
      <c r="Q71" s="912">
        <v>4663</v>
      </c>
      <c r="R71" s="866"/>
      <c r="S71" s="866"/>
      <c r="T71" s="866"/>
      <c r="U71" s="866"/>
      <c r="V71" s="866">
        <v>4314</v>
      </c>
      <c r="W71" s="866"/>
      <c r="X71" s="866"/>
      <c r="Y71" s="866"/>
      <c r="Z71" s="866"/>
      <c r="AA71" s="866">
        <v>348</v>
      </c>
      <c r="AB71" s="866"/>
      <c r="AC71" s="866"/>
      <c r="AD71" s="866"/>
      <c r="AE71" s="866"/>
      <c r="AF71" s="866">
        <v>88</v>
      </c>
      <c r="AG71" s="866"/>
      <c r="AH71" s="866"/>
      <c r="AI71" s="866"/>
      <c r="AJ71" s="866"/>
      <c r="AK71" s="866">
        <v>81</v>
      </c>
      <c r="AL71" s="866"/>
      <c r="AM71" s="866"/>
      <c r="AN71" s="866"/>
      <c r="AO71" s="866"/>
      <c r="AP71" s="866" t="s">
        <v>553</v>
      </c>
      <c r="AQ71" s="866"/>
      <c r="AR71" s="866"/>
      <c r="AS71" s="866"/>
      <c r="AT71" s="866"/>
      <c r="AU71" s="866" t="s">
        <v>553</v>
      </c>
      <c r="AV71" s="866"/>
      <c r="AW71" s="866"/>
      <c r="AX71" s="866"/>
      <c r="AY71" s="866"/>
      <c r="AZ71" s="868"/>
      <c r="BA71" s="868"/>
      <c r="BB71" s="868"/>
      <c r="BC71" s="868"/>
      <c r="BD71" s="869"/>
      <c r="BE71" s="229"/>
      <c r="BF71" s="229"/>
      <c r="BG71" s="229"/>
      <c r="BH71" s="229"/>
      <c r="BI71" s="229"/>
      <c r="BJ71" s="229"/>
      <c r="BK71" s="229"/>
      <c r="BL71" s="229"/>
      <c r="BM71" s="229"/>
      <c r="BN71" s="229"/>
      <c r="BO71" s="229"/>
      <c r="BP71" s="229"/>
      <c r="BQ71" s="226">
        <v>65</v>
      </c>
      <c r="BR71" s="231"/>
      <c r="BS71" s="895"/>
      <c r="BT71" s="896"/>
      <c r="BU71" s="896"/>
      <c r="BV71" s="896"/>
      <c r="BW71" s="896"/>
      <c r="BX71" s="896"/>
      <c r="BY71" s="896"/>
      <c r="BZ71" s="896"/>
      <c r="CA71" s="896"/>
      <c r="CB71" s="896"/>
      <c r="CC71" s="896"/>
      <c r="CD71" s="896"/>
      <c r="CE71" s="896"/>
      <c r="CF71" s="896"/>
      <c r="CG71" s="901"/>
      <c r="CH71" s="898"/>
      <c r="CI71" s="899"/>
      <c r="CJ71" s="899"/>
      <c r="CK71" s="899"/>
      <c r="CL71" s="900"/>
      <c r="CM71" s="898"/>
      <c r="CN71" s="899"/>
      <c r="CO71" s="899"/>
      <c r="CP71" s="899"/>
      <c r="CQ71" s="900"/>
      <c r="CR71" s="898"/>
      <c r="CS71" s="899"/>
      <c r="CT71" s="899"/>
      <c r="CU71" s="899"/>
      <c r="CV71" s="900"/>
      <c r="CW71" s="898"/>
      <c r="CX71" s="899"/>
      <c r="CY71" s="899"/>
      <c r="CZ71" s="899"/>
      <c r="DA71" s="900"/>
      <c r="DB71" s="898"/>
      <c r="DC71" s="899"/>
      <c r="DD71" s="899"/>
      <c r="DE71" s="899"/>
      <c r="DF71" s="900"/>
      <c r="DG71" s="898"/>
      <c r="DH71" s="899"/>
      <c r="DI71" s="899"/>
      <c r="DJ71" s="899"/>
      <c r="DK71" s="900"/>
      <c r="DL71" s="898"/>
      <c r="DM71" s="899"/>
      <c r="DN71" s="899"/>
      <c r="DO71" s="899"/>
      <c r="DP71" s="900"/>
      <c r="DQ71" s="898"/>
      <c r="DR71" s="899"/>
      <c r="DS71" s="899"/>
      <c r="DT71" s="899"/>
      <c r="DU71" s="900"/>
      <c r="DV71" s="895"/>
      <c r="DW71" s="896"/>
      <c r="DX71" s="896"/>
      <c r="DY71" s="896"/>
      <c r="DZ71" s="897"/>
      <c r="EA71" s="218"/>
    </row>
    <row r="72" spans="1:131" ht="26.25" customHeight="1" x14ac:dyDescent="0.15">
      <c r="A72" s="226">
        <v>5</v>
      </c>
      <c r="B72" s="909" t="s">
        <v>558</v>
      </c>
      <c r="C72" s="910"/>
      <c r="D72" s="910"/>
      <c r="E72" s="910"/>
      <c r="F72" s="910"/>
      <c r="G72" s="910"/>
      <c r="H72" s="910"/>
      <c r="I72" s="910"/>
      <c r="J72" s="910"/>
      <c r="K72" s="910"/>
      <c r="L72" s="910"/>
      <c r="M72" s="910"/>
      <c r="N72" s="910"/>
      <c r="O72" s="910"/>
      <c r="P72" s="911"/>
      <c r="Q72" s="912">
        <v>312</v>
      </c>
      <c r="R72" s="866"/>
      <c r="S72" s="866"/>
      <c r="T72" s="866"/>
      <c r="U72" s="866"/>
      <c r="V72" s="866">
        <v>290</v>
      </c>
      <c r="W72" s="866"/>
      <c r="X72" s="866"/>
      <c r="Y72" s="866"/>
      <c r="Z72" s="866"/>
      <c r="AA72" s="866">
        <v>22</v>
      </c>
      <c r="AB72" s="866"/>
      <c r="AC72" s="866"/>
      <c r="AD72" s="866"/>
      <c r="AE72" s="866"/>
      <c r="AF72" s="866">
        <v>22</v>
      </c>
      <c r="AG72" s="866"/>
      <c r="AH72" s="866"/>
      <c r="AI72" s="866"/>
      <c r="AJ72" s="866"/>
      <c r="AK72" s="866" t="s">
        <v>553</v>
      </c>
      <c r="AL72" s="866"/>
      <c r="AM72" s="866"/>
      <c r="AN72" s="866"/>
      <c r="AO72" s="866"/>
      <c r="AP72" s="866" t="s">
        <v>553</v>
      </c>
      <c r="AQ72" s="866"/>
      <c r="AR72" s="866"/>
      <c r="AS72" s="866"/>
      <c r="AT72" s="866"/>
      <c r="AU72" s="866" t="s">
        <v>553</v>
      </c>
      <c r="AV72" s="866"/>
      <c r="AW72" s="866"/>
      <c r="AX72" s="866"/>
      <c r="AY72" s="866"/>
      <c r="AZ72" s="868"/>
      <c r="BA72" s="868"/>
      <c r="BB72" s="868"/>
      <c r="BC72" s="868"/>
      <c r="BD72" s="869"/>
      <c r="BE72" s="229"/>
      <c r="BF72" s="229"/>
      <c r="BG72" s="229"/>
      <c r="BH72" s="229"/>
      <c r="BI72" s="229"/>
      <c r="BJ72" s="229"/>
      <c r="BK72" s="229"/>
      <c r="BL72" s="229"/>
      <c r="BM72" s="229"/>
      <c r="BN72" s="229"/>
      <c r="BO72" s="229"/>
      <c r="BP72" s="229"/>
      <c r="BQ72" s="226">
        <v>66</v>
      </c>
      <c r="BR72" s="231"/>
      <c r="BS72" s="895"/>
      <c r="BT72" s="896"/>
      <c r="BU72" s="896"/>
      <c r="BV72" s="896"/>
      <c r="BW72" s="896"/>
      <c r="BX72" s="896"/>
      <c r="BY72" s="896"/>
      <c r="BZ72" s="896"/>
      <c r="CA72" s="896"/>
      <c r="CB72" s="896"/>
      <c r="CC72" s="896"/>
      <c r="CD72" s="896"/>
      <c r="CE72" s="896"/>
      <c r="CF72" s="896"/>
      <c r="CG72" s="901"/>
      <c r="CH72" s="898"/>
      <c r="CI72" s="899"/>
      <c r="CJ72" s="899"/>
      <c r="CK72" s="899"/>
      <c r="CL72" s="900"/>
      <c r="CM72" s="898"/>
      <c r="CN72" s="899"/>
      <c r="CO72" s="899"/>
      <c r="CP72" s="899"/>
      <c r="CQ72" s="900"/>
      <c r="CR72" s="898"/>
      <c r="CS72" s="899"/>
      <c r="CT72" s="899"/>
      <c r="CU72" s="899"/>
      <c r="CV72" s="900"/>
      <c r="CW72" s="898"/>
      <c r="CX72" s="899"/>
      <c r="CY72" s="899"/>
      <c r="CZ72" s="899"/>
      <c r="DA72" s="900"/>
      <c r="DB72" s="898"/>
      <c r="DC72" s="899"/>
      <c r="DD72" s="899"/>
      <c r="DE72" s="899"/>
      <c r="DF72" s="900"/>
      <c r="DG72" s="898"/>
      <c r="DH72" s="899"/>
      <c r="DI72" s="899"/>
      <c r="DJ72" s="899"/>
      <c r="DK72" s="900"/>
      <c r="DL72" s="898"/>
      <c r="DM72" s="899"/>
      <c r="DN72" s="899"/>
      <c r="DO72" s="899"/>
      <c r="DP72" s="900"/>
      <c r="DQ72" s="898"/>
      <c r="DR72" s="899"/>
      <c r="DS72" s="899"/>
      <c r="DT72" s="899"/>
      <c r="DU72" s="900"/>
      <c r="DV72" s="895"/>
      <c r="DW72" s="896"/>
      <c r="DX72" s="896"/>
      <c r="DY72" s="896"/>
      <c r="DZ72" s="897"/>
      <c r="EA72" s="218"/>
    </row>
    <row r="73" spans="1:131" ht="26.25" customHeight="1" x14ac:dyDescent="0.15">
      <c r="A73" s="226">
        <v>6</v>
      </c>
      <c r="B73" s="909" t="s">
        <v>559</v>
      </c>
      <c r="C73" s="910"/>
      <c r="D73" s="910"/>
      <c r="E73" s="910"/>
      <c r="F73" s="910"/>
      <c r="G73" s="910"/>
      <c r="H73" s="910"/>
      <c r="I73" s="910"/>
      <c r="J73" s="910"/>
      <c r="K73" s="910"/>
      <c r="L73" s="910"/>
      <c r="M73" s="910"/>
      <c r="N73" s="910"/>
      <c r="O73" s="910"/>
      <c r="P73" s="911"/>
      <c r="Q73" s="912">
        <v>322367</v>
      </c>
      <c r="R73" s="866"/>
      <c r="S73" s="866"/>
      <c r="T73" s="866"/>
      <c r="U73" s="866"/>
      <c r="V73" s="866">
        <v>314740</v>
      </c>
      <c r="W73" s="866"/>
      <c r="X73" s="866"/>
      <c r="Y73" s="866"/>
      <c r="Z73" s="866"/>
      <c r="AA73" s="866">
        <v>7627</v>
      </c>
      <c r="AB73" s="866"/>
      <c r="AC73" s="866"/>
      <c r="AD73" s="866"/>
      <c r="AE73" s="866"/>
      <c r="AF73" s="866">
        <v>5417</v>
      </c>
      <c r="AG73" s="866"/>
      <c r="AH73" s="866"/>
      <c r="AI73" s="866"/>
      <c r="AJ73" s="866"/>
      <c r="AK73" s="866" t="s">
        <v>553</v>
      </c>
      <c r="AL73" s="866"/>
      <c r="AM73" s="866"/>
      <c r="AN73" s="866"/>
      <c r="AO73" s="866"/>
      <c r="AP73" s="866" t="s">
        <v>553</v>
      </c>
      <c r="AQ73" s="866"/>
      <c r="AR73" s="866"/>
      <c r="AS73" s="866"/>
      <c r="AT73" s="866"/>
      <c r="AU73" s="866" t="s">
        <v>553</v>
      </c>
      <c r="AV73" s="866"/>
      <c r="AW73" s="866"/>
      <c r="AX73" s="866"/>
      <c r="AY73" s="866"/>
      <c r="AZ73" s="868"/>
      <c r="BA73" s="868"/>
      <c r="BB73" s="868"/>
      <c r="BC73" s="868"/>
      <c r="BD73" s="869"/>
      <c r="BE73" s="229"/>
      <c r="BF73" s="229"/>
      <c r="BG73" s="229"/>
      <c r="BH73" s="229"/>
      <c r="BI73" s="229"/>
      <c r="BJ73" s="229"/>
      <c r="BK73" s="229"/>
      <c r="BL73" s="229"/>
      <c r="BM73" s="229"/>
      <c r="BN73" s="229"/>
      <c r="BO73" s="229"/>
      <c r="BP73" s="229"/>
      <c r="BQ73" s="226">
        <v>67</v>
      </c>
      <c r="BR73" s="231"/>
      <c r="BS73" s="895"/>
      <c r="BT73" s="896"/>
      <c r="BU73" s="896"/>
      <c r="BV73" s="896"/>
      <c r="BW73" s="896"/>
      <c r="BX73" s="896"/>
      <c r="BY73" s="896"/>
      <c r="BZ73" s="896"/>
      <c r="CA73" s="896"/>
      <c r="CB73" s="896"/>
      <c r="CC73" s="896"/>
      <c r="CD73" s="896"/>
      <c r="CE73" s="896"/>
      <c r="CF73" s="896"/>
      <c r="CG73" s="901"/>
      <c r="CH73" s="898"/>
      <c r="CI73" s="899"/>
      <c r="CJ73" s="899"/>
      <c r="CK73" s="899"/>
      <c r="CL73" s="900"/>
      <c r="CM73" s="898"/>
      <c r="CN73" s="899"/>
      <c r="CO73" s="899"/>
      <c r="CP73" s="899"/>
      <c r="CQ73" s="900"/>
      <c r="CR73" s="898"/>
      <c r="CS73" s="899"/>
      <c r="CT73" s="899"/>
      <c r="CU73" s="899"/>
      <c r="CV73" s="900"/>
      <c r="CW73" s="898"/>
      <c r="CX73" s="899"/>
      <c r="CY73" s="899"/>
      <c r="CZ73" s="899"/>
      <c r="DA73" s="900"/>
      <c r="DB73" s="898"/>
      <c r="DC73" s="899"/>
      <c r="DD73" s="899"/>
      <c r="DE73" s="899"/>
      <c r="DF73" s="900"/>
      <c r="DG73" s="898"/>
      <c r="DH73" s="899"/>
      <c r="DI73" s="899"/>
      <c r="DJ73" s="899"/>
      <c r="DK73" s="900"/>
      <c r="DL73" s="898"/>
      <c r="DM73" s="899"/>
      <c r="DN73" s="899"/>
      <c r="DO73" s="899"/>
      <c r="DP73" s="900"/>
      <c r="DQ73" s="898"/>
      <c r="DR73" s="899"/>
      <c r="DS73" s="899"/>
      <c r="DT73" s="899"/>
      <c r="DU73" s="900"/>
      <c r="DV73" s="895"/>
      <c r="DW73" s="896"/>
      <c r="DX73" s="896"/>
      <c r="DY73" s="896"/>
      <c r="DZ73" s="897"/>
      <c r="EA73" s="218"/>
    </row>
    <row r="74" spans="1:131" ht="26.25" customHeight="1" x14ac:dyDescent="0.15">
      <c r="A74" s="226">
        <v>7</v>
      </c>
      <c r="B74" s="909"/>
      <c r="C74" s="910"/>
      <c r="D74" s="910"/>
      <c r="E74" s="910"/>
      <c r="F74" s="910"/>
      <c r="G74" s="910"/>
      <c r="H74" s="910"/>
      <c r="I74" s="910"/>
      <c r="J74" s="910"/>
      <c r="K74" s="910"/>
      <c r="L74" s="910"/>
      <c r="M74" s="910"/>
      <c r="N74" s="910"/>
      <c r="O74" s="910"/>
      <c r="P74" s="911"/>
      <c r="Q74" s="912"/>
      <c r="R74" s="866"/>
      <c r="S74" s="866"/>
      <c r="T74" s="866"/>
      <c r="U74" s="866"/>
      <c r="V74" s="866"/>
      <c r="W74" s="866"/>
      <c r="X74" s="866"/>
      <c r="Y74" s="866"/>
      <c r="Z74" s="866"/>
      <c r="AA74" s="866"/>
      <c r="AB74" s="866"/>
      <c r="AC74" s="866"/>
      <c r="AD74" s="866"/>
      <c r="AE74" s="866"/>
      <c r="AF74" s="866"/>
      <c r="AG74" s="866"/>
      <c r="AH74" s="866"/>
      <c r="AI74" s="866"/>
      <c r="AJ74" s="866"/>
      <c r="AK74" s="866"/>
      <c r="AL74" s="866"/>
      <c r="AM74" s="866"/>
      <c r="AN74" s="866"/>
      <c r="AO74" s="866"/>
      <c r="AP74" s="866"/>
      <c r="AQ74" s="866"/>
      <c r="AR74" s="866"/>
      <c r="AS74" s="866"/>
      <c r="AT74" s="866"/>
      <c r="AU74" s="866"/>
      <c r="AV74" s="866"/>
      <c r="AW74" s="866"/>
      <c r="AX74" s="866"/>
      <c r="AY74" s="866"/>
      <c r="AZ74" s="868"/>
      <c r="BA74" s="868"/>
      <c r="BB74" s="868"/>
      <c r="BC74" s="868"/>
      <c r="BD74" s="869"/>
      <c r="BE74" s="229"/>
      <c r="BF74" s="229"/>
      <c r="BG74" s="229"/>
      <c r="BH74" s="229"/>
      <c r="BI74" s="229"/>
      <c r="BJ74" s="229"/>
      <c r="BK74" s="229"/>
      <c r="BL74" s="229"/>
      <c r="BM74" s="229"/>
      <c r="BN74" s="229"/>
      <c r="BO74" s="229"/>
      <c r="BP74" s="229"/>
      <c r="BQ74" s="226">
        <v>68</v>
      </c>
      <c r="BR74" s="231"/>
      <c r="BS74" s="895"/>
      <c r="BT74" s="896"/>
      <c r="BU74" s="896"/>
      <c r="BV74" s="896"/>
      <c r="BW74" s="896"/>
      <c r="BX74" s="896"/>
      <c r="BY74" s="896"/>
      <c r="BZ74" s="896"/>
      <c r="CA74" s="896"/>
      <c r="CB74" s="896"/>
      <c r="CC74" s="896"/>
      <c r="CD74" s="896"/>
      <c r="CE74" s="896"/>
      <c r="CF74" s="896"/>
      <c r="CG74" s="901"/>
      <c r="CH74" s="898"/>
      <c r="CI74" s="899"/>
      <c r="CJ74" s="899"/>
      <c r="CK74" s="899"/>
      <c r="CL74" s="900"/>
      <c r="CM74" s="898"/>
      <c r="CN74" s="899"/>
      <c r="CO74" s="899"/>
      <c r="CP74" s="899"/>
      <c r="CQ74" s="900"/>
      <c r="CR74" s="898"/>
      <c r="CS74" s="899"/>
      <c r="CT74" s="899"/>
      <c r="CU74" s="899"/>
      <c r="CV74" s="900"/>
      <c r="CW74" s="898"/>
      <c r="CX74" s="899"/>
      <c r="CY74" s="899"/>
      <c r="CZ74" s="899"/>
      <c r="DA74" s="900"/>
      <c r="DB74" s="898"/>
      <c r="DC74" s="899"/>
      <c r="DD74" s="899"/>
      <c r="DE74" s="899"/>
      <c r="DF74" s="900"/>
      <c r="DG74" s="898"/>
      <c r="DH74" s="899"/>
      <c r="DI74" s="899"/>
      <c r="DJ74" s="899"/>
      <c r="DK74" s="900"/>
      <c r="DL74" s="898"/>
      <c r="DM74" s="899"/>
      <c r="DN74" s="899"/>
      <c r="DO74" s="899"/>
      <c r="DP74" s="900"/>
      <c r="DQ74" s="898"/>
      <c r="DR74" s="899"/>
      <c r="DS74" s="899"/>
      <c r="DT74" s="899"/>
      <c r="DU74" s="900"/>
      <c r="DV74" s="895"/>
      <c r="DW74" s="896"/>
      <c r="DX74" s="896"/>
      <c r="DY74" s="896"/>
      <c r="DZ74" s="897"/>
      <c r="EA74" s="218"/>
    </row>
    <row r="75" spans="1:131" ht="26.25" customHeight="1" x14ac:dyDescent="0.15">
      <c r="A75" s="226">
        <v>8</v>
      </c>
      <c r="B75" s="909"/>
      <c r="C75" s="910"/>
      <c r="D75" s="910"/>
      <c r="E75" s="910"/>
      <c r="F75" s="910"/>
      <c r="G75" s="910"/>
      <c r="H75" s="910"/>
      <c r="I75" s="910"/>
      <c r="J75" s="910"/>
      <c r="K75" s="910"/>
      <c r="L75" s="910"/>
      <c r="M75" s="910"/>
      <c r="N75" s="910"/>
      <c r="O75" s="910"/>
      <c r="P75" s="911"/>
      <c r="Q75" s="913"/>
      <c r="R75" s="914"/>
      <c r="S75" s="914"/>
      <c r="T75" s="914"/>
      <c r="U75" s="870"/>
      <c r="V75" s="915"/>
      <c r="W75" s="914"/>
      <c r="X75" s="914"/>
      <c r="Y75" s="914"/>
      <c r="Z75" s="870"/>
      <c r="AA75" s="915"/>
      <c r="AB75" s="914"/>
      <c r="AC75" s="914"/>
      <c r="AD75" s="914"/>
      <c r="AE75" s="870"/>
      <c r="AF75" s="915"/>
      <c r="AG75" s="914"/>
      <c r="AH75" s="914"/>
      <c r="AI75" s="914"/>
      <c r="AJ75" s="870"/>
      <c r="AK75" s="915"/>
      <c r="AL75" s="914"/>
      <c r="AM75" s="914"/>
      <c r="AN75" s="914"/>
      <c r="AO75" s="870"/>
      <c r="AP75" s="915"/>
      <c r="AQ75" s="914"/>
      <c r="AR75" s="914"/>
      <c r="AS75" s="914"/>
      <c r="AT75" s="870"/>
      <c r="AU75" s="915"/>
      <c r="AV75" s="914"/>
      <c r="AW75" s="914"/>
      <c r="AX75" s="914"/>
      <c r="AY75" s="870"/>
      <c r="AZ75" s="868"/>
      <c r="BA75" s="868"/>
      <c r="BB75" s="868"/>
      <c r="BC75" s="868"/>
      <c r="BD75" s="869"/>
      <c r="BE75" s="229"/>
      <c r="BF75" s="229"/>
      <c r="BG75" s="229"/>
      <c r="BH75" s="229"/>
      <c r="BI75" s="229"/>
      <c r="BJ75" s="229"/>
      <c r="BK75" s="229"/>
      <c r="BL75" s="229"/>
      <c r="BM75" s="229"/>
      <c r="BN75" s="229"/>
      <c r="BO75" s="229"/>
      <c r="BP75" s="229"/>
      <c r="BQ75" s="226">
        <v>69</v>
      </c>
      <c r="BR75" s="231"/>
      <c r="BS75" s="895"/>
      <c r="BT75" s="896"/>
      <c r="BU75" s="896"/>
      <c r="BV75" s="896"/>
      <c r="BW75" s="896"/>
      <c r="BX75" s="896"/>
      <c r="BY75" s="896"/>
      <c r="BZ75" s="896"/>
      <c r="CA75" s="896"/>
      <c r="CB75" s="896"/>
      <c r="CC75" s="896"/>
      <c r="CD75" s="896"/>
      <c r="CE75" s="896"/>
      <c r="CF75" s="896"/>
      <c r="CG75" s="901"/>
      <c r="CH75" s="898"/>
      <c r="CI75" s="899"/>
      <c r="CJ75" s="899"/>
      <c r="CK75" s="899"/>
      <c r="CL75" s="900"/>
      <c r="CM75" s="898"/>
      <c r="CN75" s="899"/>
      <c r="CO75" s="899"/>
      <c r="CP75" s="899"/>
      <c r="CQ75" s="900"/>
      <c r="CR75" s="898"/>
      <c r="CS75" s="899"/>
      <c r="CT75" s="899"/>
      <c r="CU75" s="899"/>
      <c r="CV75" s="900"/>
      <c r="CW75" s="898"/>
      <c r="CX75" s="899"/>
      <c r="CY75" s="899"/>
      <c r="CZ75" s="899"/>
      <c r="DA75" s="900"/>
      <c r="DB75" s="898"/>
      <c r="DC75" s="899"/>
      <c r="DD75" s="899"/>
      <c r="DE75" s="899"/>
      <c r="DF75" s="900"/>
      <c r="DG75" s="898"/>
      <c r="DH75" s="899"/>
      <c r="DI75" s="899"/>
      <c r="DJ75" s="899"/>
      <c r="DK75" s="900"/>
      <c r="DL75" s="898"/>
      <c r="DM75" s="899"/>
      <c r="DN75" s="899"/>
      <c r="DO75" s="899"/>
      <c r="DP75" s="900"/>
      <c r="DQ75" s="898"/>
      <c r="DR75" s="899"/>
      <c r="DS75" s="899"/>
      <c r="DT75" s="899"/>
      <c r="DU75" s="900"/>
      <c r="DV75" s="895"/>
      <c r="DW75" s="896"/>
      <c r="DX75" s="896"/>
      <c r="DY75" s="896"/>
      <c r="DZ75" s="897"/>
      <c r="EA75" s="218"/>
    </row>
    <row r="76" spans="1:131" ht="26.25" customHeight="1" x14ac:dyDescent="0.15">
      <c r="A76" s="226">
        <v>9</v>
      </c>
      <c r="B76" s="909"/>
      <c r="C76" s="910"/>
      <c r="D76" s="910"/>
      <c r="E76" s="910"/>
      <c r="F76" s="910"/>
      <c r="G76" s="910"/>
      <c r="H76" s="910"/>
      <c r="I76" s="910"/>
      <c r="J76" s="910"/>
      <c r="K76" s="910"/>
      <c r="L76" s="910"/>
      <c r="M76" s="910"/>
      <c r="N76" s="910"/>
      <c r="O76" s="910"/>
      <c r="P76" s="911"/>
      <c r="Q76" s="913"/>
      <c r="R76" s="914"/>
      <c r="S76" s="914"/>
      <c r="T76" s="914"/>
      <c r="U76" s="870"/>
      <c r="V76" s="915"/>
      <c r="W76" s="914"/>
      <c r="X76" s="914"/>
      <c r="Y76" s="914"/>
      <c r="Z76" s="870"/>
      <c r="AA76" s="915"/>
      <c r="AB76" s="914"/>
      <c r="AC76" s="914"/>
      <c r="AD76" s="914"/>
      <c r="AE76" s="870"/>
      <c r="AF76" s="915"/>
      <c r="AG76" s="914"/>
      <c r="AH76" s="914"/>
      <c r="AI76" s="914"/>
      <c r="AJ76" s="870"/>
      <c r="AK76" s="915"/>
      <c r="AL76" s="914"/>
      <c r="AM76" s="914"/>
      <c r="AN76" s="914"/>
      <c r="AO76" s="870"/>
      <c r="AP76" s="915"/>
      <c r="AQ76" s="914"/>
      <c r="AR76" s="914"/>
      <c r="AS76" s="914"/>
      <c r="AT76" s="870"/>
      <c r="AU76" s="915"/>
      <c r="AV76" s="914"/>
      <c r="AW76" s="914"/>
      <c r="AX76" s="914"/>
      <c r="AY76" s="870"/>
      <c r="AZ76" s="868"/>
      <c r="BA76" s="868"/>
      <c r="BB76" s="868"/>
      <c r="BC76" s="868"/>
      <c r="BD76" s="869"/>
      <c r="BE76" s="229"/>
      <c r="BF76" s="229"/>
      <c r="BG76" s="229"/>
      <c r="BH76" s="229"/>
      <c r="BI76" s="229"/>
      <c r="BJ76" s="229"/>
      <c r="BK76" s="229"/>
      <c r="BL76" s="229"/>
      <c r="BM76" s="229"/>
      <c r="BN76" s="229"/>
      <c r="BO76" s="229"/>
      <c r="BP76" s="229"/>
      <c r="BQ76" s="226">
        <v>70</v>
      </c>
      <c r="BR76" s="231"/>
      <c r="BS76" s="895"/>
      <c r="BT76" s="896"/>
      <c r="BU76" s="896"/>
      <c r="BV76" s="896"/>
      <c r="BW76" s="896"/>
      <c r="BX76" s="896"/>
      <c r="BY76" s="896"/>
      <c r="BZ76" s="896"/>
      <c r="CA76" s="896"/>
      <c r="CB76" s="896"/>
      <c r="CC76" s="896"/>
      <c r="CD76" s="896"/>
      <c r="CE76" s="896"/>
      <c r="CF76" s="896"/>
      <c r="CG76" s="901"/>
      <c r="CH76" s="898"/>
      <c r="CI76" s="899"/>
      <c r="CJ76" s="899"/>
      <c r="CK76" s="899"/>
      <c r="CL76" s="900"/>
      <c r="CM76" s="898"/>
      <c r="CN76" s="899"/>
      <c r="CO76" s="899"/>
      <c r="CP76" s="899"/>
      <c r="CQ76" s="900"/>
      <c r="CR76" s="898"/>
      <c r="CS76" s="899"/>
      <c r="CT76" s="899"/>
      <c r="CU76" s="899"/>
      <c r="CV76" s="900"/>
      <c r="CW76" s="898"/>
      <c r="CX76" s="899"/>
      <c r="CY76" s="899"/>
      <c r="CZ76" s="899"/>
      <c r="DA76" s="900"/>
      <c r="DB76" s="898"/>
      <c r="DC76" s="899"/>
      <c r="DD76" s="899"/>
      <c r="DE76" s="899"/>
      <c r="DF76" s="900"/>
      <c r="DG76" s="898"/>
      <c r="DH76" s="899"/>
      <c r="DI76" s="899"/>
      <c r="DJ76" s="899"/>
      <c r="DK76" s="900"/>
      <c r="DL76" s="898"/>
      <c r="DM76" s="899"/>
      <c r="DN76" s="899"/>
      <c r="DO76" s="899"/>
      <c r="DP76" s="900"/>
      <c r="DQ76" s="898"/>
      <c r="DR76" s="899"/>
      <c r="DS76" s="899"/>
      <c r="DT76" s="899"/>
      <c r="DU76" s="900"/>
      <c r="DV76" s="895"/>
      <c r="DW76" s="896"/>
      <c r="DX76" s="896"/>
      <c r="DY76" s="896"/>
      <c r="DZ76" s="897"/>
      <c r="EA76" s="218"/>
    </row>
    <row r="77" spans="1:131" ht="26.25" customHeight="1" x14ac:dyDescent="0.15">
      <c r="A77" s="226">
        <v>10</v>
      </c>
      <c r="B77" s="909"/>
      <c r="C77" s="910"/>
      <c r="D77" s="910"/>
      <c r="E77" s="910"/>
      <c r="F77" s="910"/>
      <c r="G77" s="910"/>
      <c r="H77" s="910"/>
      <c r="I77" s="910"/>
      <c r="J77" s="910"/>
      <c r="K77" s="910"/>
      <c r="L77" s="910"/>
      <c r="M77" s="910"/>
      <c r="N77" s="910"/>
      <c r="O77" s="910"/>
      <c r="P77" s="911"/>
      <c r="Q77" s="913"/>
      <c r="R77" s="914"/>
      <c r="S77" s="914"/>
      <c r="T77" s="914"/>
      <c r="U77" s="870"/>
      <c r="V77" s="915"/>
      <c r="W77" s="914"/>
      <c r="X77" s="914"/>
      <c r="Y77" s="914"/>
      <c r="Z77" s="870"/>
      <c r="AA77" s="915"/>
      <c r="AB77" s="914"/>
      <c r="AC77" s="914"/>
      <c r="AD77" s="914"/>
      <c r="AE77" s="870"/>
      <c r="AF77" s="915"/>
      <c r="AG77" s="914"/>
      <c r="AH77" s="914"/>
      <c r="AI77" s="914"/>
      <c r="AJ77" s="870"/>
      <c r="AK77" s="915"/>
      <c r="AL77" s="914"/>
      <c r="AM77" s="914"/>
      <c r="AN77" s="914"/>
      <c r="AO77" s="870"/>
      <c r="AP77" s="915"/>
      <c r="AQ77" s="914"/>
      <c r="AR77" s="914"/>
      <c r="AS77" s="914"/>
      <c r="AT77" s="870"/>
      <c r="AU77" s="915"/>
      <c r="AV77" s="914"/>
      <c r="AW77" s="914"/>
      <c r="AX77" s="914"/>
      <c r="AY77" s="870"/>
      <c r="AZ77" s="868"/>
      <c r="BA77" s="868"/>
      <c r="BB77" s="868"/>
      <c r="BC77" s="868"/>
      <c r="BD77" s="869"/>
      <c r="BE77" s="229"/>
      <c r="BF77" s="229"/>
      <c r="BG77" s="229"/>
      <c r="BH77" s="229"/>
      <c r="BI77" s="229"/>
      <c r="BJ77" s="229"/>
      <c r="BK77" s="229"/>
      <c r="BL77" s="229"/>
      <c r="BM77" s="229"/>
      <c r="BN77" s="229"/>
      <c r="BO77" s="229"/>
      <c r="BP77" s="229"/>
      <c r="BQ77" s="226">
        <v>71</v>
      </c>
      <c r="BR77" s="231"/>
      <c r="BS77" s="895"/>
      <c r="BT77" s="896"/>
      <c r="BU77" s="896"/>
      <c r="BV77" s="896"/>
      <c r="BW77" s="896"/>
      <c r="BX77" s="896"/>
      <c r="BY77" s="896"/>
      <c r="BZ77" s="896"/>
      <c r="CA77" s="896"/>
      <c r="CB77" s="896"/>
      <c r="CC77" s="896"/>
      <c r="CD77" s="896"/>
      <c r="CE77" s="896"/>
      <c r="CF77" s="896"/>
      <c r="CG77" s="901"/>
      <c r="CH77" s="898"/>
      <c r="CI77" s="899"/>
      <c r="CJ77" s="899"/>
      <c r="CK77" s="899"/>
      <c r="CL77" s="900"/>
      <c r="CM77" s="898"/>
      <c r="CN77" s="899"/>
      <c r="CO77" s="899"/>
      <c r="CP77" s="899"/>
      <c r="CQ77" s="900"/>
      <c r="CR77" s="898"/>
      <c r="CS77" s="899"/>
      <c r="CT77" s="899"/>
      <c r="CU77" s="899"/>
      <c r="CV77" s="900"/>
      <c r="CW77" s="898"/>
      <c r="CX77" s="899"/>
      <c r="CY77" s="899"/>
      <c r="CZ77" s="899"/>
      <c r="DA77" s="900"/>
      <c r="DB77" s="898"/>
      <c r="DC77" s="899"/>
      <c r="DD77" s="899"/>
      <c r="DE77" s="899"/>
      <c r="DF77" s="900"/>
      <c r="DG77" s="898"/>
      <c r="DH77" s="899"/>
      <c r="DI77" s="899"/>
      <c r="DJ77" s="899"/>
      <c r="DK77" s="900"/>
      <c r="DL77" s="898"/>
      <c r="DM77" s="899"/>
      <c r="DN77" s="899"/>
      <c r="DO77" s="899"/>
      <c r="DP77" s="900"/>
      <c r="DQ77" s="898"/>
      <c r="DR77" s="899"/>
      <c r="DS77" s="899"/>
      <c r="DT77" s="899"/>
      <c r="DU77" s="900"/>
      <c r="DV77" s="895"/>
      <c r="DW77" s="896"/>
      <c r="DX77" s="896"/>
      <c r="DY77" s="896"/>
      <c r="DZ77" s="897"/>
      <c r="EA77" s="218"/>
    </row>
    <row r="78" spans="1:131" ht="26.25" customHeight="1" x14ac:dyDescent="0.15">
      <c r="A78" s="226">
        <v>11</v>
      </c>
      <c r="B78" s="909"/>
      <c r="C78" s="910"/>
      <c r="D78" s="910"/>
      <c r="E78" s="910"/>
      <c r="F78" s="910"/>
      <c r="G78" s="910"/>
      <c r="H78" s="910"/>
      <c r="I78" s="910"/>
      <c r="J78" s="910"/>
      <c r="K78" s="910"/>
      <c r="L78" s="910"/>
      <c r="M78" s="910"/>
      <c r="N78" s="910"/>
      <c r="O78" s="910"/>
      <c r="P78" s="911"/>
      <c r="Q78" s="912"/>
      <c r="R78" s="866"/>
      <c r="S78" s="866"/>
      <c r="T78" s="866"/>
      <c r="U78" s="866"/>
      <c r="V78" s="866"/>
      <c r="W78" s="866"/>
      <c r="X78" s="866"/>
      <c r="Y78" s="866"/>
      <c r="Z78" s="866"/>
      <c r="AA78" s="866"/>
      <c r="AB78" s="866"/>
      <c r="AC78" s="866"/>
      <c r="AD78" s="866"/>
      <c r="AE78" s="866"/>
      <c r="AF78" s="866"/>
      <c r="AG78" s="866"/>
      <c r="AH78" s="866"/>
      <c r="AI78" s="866"/>
      <c r="AJ78" s="866"/>
      <c r="AK78" s="866"/>
      <c r="AL78" s="866"/>
      <c r="AM78" s="866"/>
      <c r="AN78" s="866"/>
      <c r="AO78" s="866"/>
      <c r="AP78" s="866"/>
      <c r="AQ78" s="866"/>
      <c r="AR78" s="866"/>
      <c r="AS78" s="866"/>
      <c r="AT78" s="866"/>
      <c r="AU78" s="866"/>
      <c r="AV78" s="866"/>
      <c r="AW78" s="866"/>
      <c r="AX78" s="866"/>
      <c r="AY78" s="866"/>
      <c r="AZ78" s="868"/>
      <c r="BA78" s="868"/>
      <c r="BB78" s="868"/>
      <c r="BC78" s="868"/>
      <c r="BD78" s="869"/>
      <c r="BE78" s="229"/>
      <c r="BF78" s="229"/>
      <c r="BG78" s="229"/>
      <c r="BH78" s="229"/>
      <c r="BI78" s="229"/>
      <c r="BJ78" s="218"/>
      <c r="BK78" s="218"/>
      <c r="BL78" s="218"/>
      <c r="BM78" s="218"/>
      <c r="BN78" s="218"/>
      <c r="BO78" s="229"/>
      <c r="BP78" s="229"/>
      <c r="BQ78" s="226">
        <v>72</v>
      </c>
      <c r="BR78" s="231"/>
      <c r="BS78" s="895"/>
      <c r="BT78" s="896"/>
      <c r="BU78" s="896"/>
      <c r="BV78" s="896"/>
      <c r="BW78" s="896"/>
      <c r="BX78" s="896"/>
      <c r="BY78" s="896"/>
      <c r="BZ78" s="896"/>
      <c r="CA78" s="896"/>
      <c r="CB78" s="896"/>
      <c r="CC78" s="896"/>
      <c r="CD78" s="896"/>
      <c r="CE78" s="896"/>
      <c r="CF78" s="896"/>
      <c r="CG78" s="901"/>
      <c r="CH78" s="898"/>
      <c r="CI78" s="899"/>
      <c r="CJ78" s="899"/>
      <c r="CK78" s="899"/>
      <c r="CL78" s="900"/>
      <c r="CM78" s="898"/>
      <c r="CN78" s="899"/>
      <c r="CO78" s="899"/>
      <c r="CP78" s="899"/>
      <c r="CQ78" s="900"/>
      <c r="CR78" s="898"/>
      <c r="CS78" s="899"/>
      <c r="CT78" s="899"/>
      <c r="CU78" s="899"/>
      <c r="CV78" s="900"/>
      <c r="CW78" s="898"/>
      <c r="CX78" s="899"/>
      <c r="CY78" s="899"/>
      <c r="CZ78" s="899"/>
      <c r="DA78" s="900"/>
      <c r="DB78" s="898"/>
      <c r="DC78" s="899"/>
      <c r="DD78" s="899"/>
      <c r="DE78" s="899"/>
      <c r="DF78" s="900"/>
      <c r="DG78" s="898"/>
      <c r="DH78" s="899"/>
      <c r="DI78" s="899"/>
      <c r="DJ78" s="899"/>
      <c r="DK78" s="900"/>
      <c r="DL78" s="898"/>
      <c r="DM78" s="899"/>
      <c r="DN78" s="899"/>
      <c r="DO78" s="899"/>
      <c r="DP78" s="900"/>
      <c r="DQ78" s="898"/>
      <c r="DR78" s="899"/>
      <c r="DS78" s="899"/>
      <c r="DT78" s="899"/>
      <c r="DU78" s="900"/>
      <c r="DV78" s="895"/>
      <c r="DW78" s="896"/>
      <c r="DX78" s="896"/>
      <c r="DY78" s="896"/>
      <c r="DZ78" s="897"/>
      <c r="EA78" s="218"/>
    </row>
    <row r="79" spans="1:131" ht="26.25" customHeight="1" x14ac:dyDescent="0.15">
      <c r="A79" s="226">
        <v>12</v>
      </c>
      <c r="B79" s="909"/>
      <c r="C79" s="910"/>
      <c r="D79" s="910"/>
      <c r="E79" s="910"/>
      <c r="F79" s="910"/>
      <c r="G79" s="910"/>
      <c r="H79" s="910"/>
      <c r="I79" s="910"/>
      <c r="J79" s="910"/>
      <c r="K79" s="910"/>
      <c r="L79" s="910"/>
      <c r="M79" s="910"/>
      <c r="N79" s="910"/>
      <c r="O79" s="910"/>
      <c r="P79" s="911"/>
      <c r="Q79" s="912"/>
      <c r="R79" s="866"/>
      <c r="S79" s="866"/>
      <c r="T79" s="866"/>
      <c r="U79" s="866"/>
      <c r="V79" s="866"/>
      <c r="W79" s="866"/>
      <c r="X79" s="866"/>
      <c r="Y79" s="866"/>
      <c r="Z79" s="866"/>
      <c r="AA79" s="866"/>
      <c r="AB79" s="866"/>
      <c r="AC79" s="866"/>
      <c r="AD79" s="866"/>
      <c r="AE79" s="866"/>
      <c r="AF79" s="866"/>
      <c r="AG79" s="866"/>
      <c r="AH79" s="866"/>
      <c r="AI79" s="866"/>
      <c r="AJ79" s="866"/>
      <c r="AK79" s="866"/>
      <c r="AL79" s="866"/>
      <c r="AM79" s="866"/>
      <c r="AN79" s="866"/>
      <c r="AO79" s="866"/>
      <c r="AP79" s="866"/>
      <c r="AQ79" s="866"/>
      <c r="AR79" s="866"/>
      <c r="AS79" s="866"/>
      <c r="AT79" s="866"/>
      <c r="AU79" s="866"/>
      <c r="AV79" s="866"/>
      <c r="AW79" s="866"/>
      <c r="AX79" s="866"/>
      <c r="AY79" s="866"/>
      <c r="AZ79" s="868"/>
      <c r="BA79" s="868"/>
      <c r="BB79" s="868"/>
      <c r="BC79" s="868"/>
      <c r="BD79" s="869"/>
      <c r="BE79" s="229"/>
      <c r="BF79" s="229"/>
      <c r="BG79" s="229"/>
      <c r="BH79" s="229"/>
      <c r="BI79" s="229"/>
      <c r="BJ79" s="218"/>
      <c r="BK79" s="218"/>
      <c r="BL79" s="218"/>
      <c r="BM79" s="218"/>
      <c r="BN79" s="218"/>
      <c r="BO79" s="229"/>
      <c r="BP79" s="229"/>
      <c r="BQ79" s="226">
        <v>73</v>
      </c>
      <c r="BR79" s="231"/>
      <c r="BS79" s="895"/>
      <c r="BT79" s="896"/>
      <c r="BU79" s="896"/>
      <c r="BV79" s="896"/>
      <c r="BW79" s="896"/>
      <c r="BX79" s="896"/>
      <c r="BY79" s="896"/>
      <c r="BZ79" s="896"/>
      <c r="CA79" s="896"/>
      <c r="CB79" s="896"/>
      <c r="CC79" s="896"/>
      <c r="CD79" s="896"/>
      <c r="CE79" s="896"/>
      <c r="CF79" s="896"/>
      <c r="CG79" s="901"/>
      <c r="CH79" s="898"/>
      <c r="CI79" s="899"/>
      <c r="CJ79" s="899"/>
      <c r="CK79" s="899"/>
      <c r="CL79" s="900"/>
      <c r="CM79" s="898"/>
      <c r="CN79" s="899"/>
      <c r="CO79" s="899"/>
      <c r="CP79" s="899"/>
      <c r="CQ79" s="900"/>
      <c r="CR79" s="898"/>
      <c r="CS79" s="899"/>
      <c r="CT79" s="899"/>
      <c r="CU79" s="899"/>
      <c r="CV79" s="900"/>
      <c r="CW79" s="898"/>
      <c r="CX79" s="899"/>
      <c r="CY79" s="899"/>
      <c r="CZ79" s="899"/>
      <c r="DA79" s="900"/>
      <c r="DB79" s="898"/>
      <c r="DC79" s="899"/>
      <c r="DD79" s="899"/>
      <c r="DE79" s="899"/>
      <c r="DF79" s="900"/>
      <c r="DG79" s="898"/>
      <c r="DH79" s="899"/>
      <c r="DI79" s="899"/>
      <c r="DJ79" s="899"/>
      <c r="DK79" s="900"/>
      <c r="DL79" s="898"/>
      <c r="DM79" s="899"/>
      <c r="DN79" s="899"/>
      <c r="DO79" s="899"/>
      <c r="DP79" s="900"/>
      <c r="DQ79" s="898"/>
      <c r="DR79" s="899"/>
      <c r="DS79" s="899"/>
      <c r="DT79" s="899"/>
      <c r="DU79" s="900"/>
      <c r="DV79" s="895"/>
      <c r="DW79" s="896"/>
      <c r="DX79" s="896"/>
      <c r="DY79" s="896"/>
      <c r="DZ79" s="897"/>
      <c r="EA79" s="218"/>
    </row>
    <row r="80" spans="1:131" ht="26.25" customHeight="1" x14ac:dyDescent="0.15">
      <c r="A80" s="226">
        <v>13</v>
      </c>
      <c r="B80" s="909"/>
      <c r="C80" s="910"/>
      <c r="D80" s="910"/>
      <c r="E80" s="910"/>
      <c r="F80" s="910"/>
      <c r="G80" s="910"/>
      <c r="H80" s="910"/>
      <c r="I80" s="910"/>
      <c r="J80" s="910"/>
      <c r="K80" s="910"/>
      <c r="L80" s="910"/>
      <c r="M80" s="910"/>
      <c r="N80" s="910"/>
      <c r="O80" s="910"/>
      <c r="P80" s="911"/>
      <c r="Q80" s="912"/>
      <c r="R80" s="866"/>
      <c r="S80" s="866"/>
      <c r="T80" s="866"/>
      <c r="U80" s="866"/>
      <c r="V80" s="866"/>
      <c r="W80" s="866"/>
      <c r="X80" s="866"/>
      <c r="Y80" s="866"/>
      <c r="Z80" s="866"/>
      <c r="AA80" s="866"/>
      <c r="AB80" s="866"/>
      <c r="AC80" s="866"/>
      <c r="AD80" s="866"/>
      <c r="AE80" s="866"/>
      <c r="AF80" s="866"/>
      <c r="AG80" s="866"/>
      <c r="AH80" s="866"/>
      <c r="AI80" s="866"/>
      <c r="AJ80" s="866"/>
      <c r="AK80" s="866"/>
      <c r="AL80" s="866"/>
      <c r="AM80" s="866"/>
      <c r="AN80" s="866"/>
      <c r="AO80" s="866"/>
      <c r="AP80" s="866"/>
      <c r="AQ80" s="866"/>
      <c r="AR80" s="866"/>
      <c r="AS80" s="866"/>
      <c r="AT80" s="866"/>
      <c r="AU80" s="866"/>
      <c r="AV80" s="866"/>
      <c r="AW80" s="866"/>
      <c r="AX80" s="866"/>
      <c r="AY80" s="866"/>
      <c r="AZ80" s="868"/>
      <c r="BA80" s="868"/>
      <c r="BB80" s="868"/>
      <c r="BC80" s="868"/>
      <c r="BD80" s="869"/>
      <c r="BE80" s="229"/>
      <c r="BF80" s="229"/>
      <c r="BG80" s="229"/>
      <c r="BH80" s="229"/>
      <c r="BI80" s="229"/>
      <c r="BJ80" s="229"/>
      <c r="BK80" s="229"/>
      <c r="BL80" s="229"/>
      <c r="BM80" s="229"/>
      <c r="BN80" s="229"/>
      <c r="BO80" s="229"/>
      <c r="BP80" s="229"/>
      <c r="BQ80" s="226">
        <v>74</v>
      </c>
      <c r="BR80" s="231"/>
      <c r="BS80" s="895"/>
      <c r="BT80" s="896"/>
      <c r="BU80" s="896"/>
      <c r="BV80" s="896"/>
      <c r="BW80" s="896"/>
      <c r="BX80" s="896"/>
      <c r="BY80" s="896"/>
      <c r="BZ80" s="896"/>
      <c r="CA80" s="896"/>
      <c r="CB80" s="896"/>
      <c r="CC80" s="896"/>
      <c r="CD80" s="896"/>
      <c r="CE80" s="896"/>
      <c r="CF80" s="896"/>
      <c r="CG80" s="901"/>
      <c r="CH80" s="898"/>
      <c r="CI80" s="899"/>
      <c r="CJ80" s="899"/>
      <c r="CK80" s="899"/>
      <c r="CL80" s="900"/>
      <c r="CM80" s="898"/>
      <c r="CN80" s="899"/>
      <c r="CO80" s="899"/>
      <c r="CP80" s="899"/>
      <c r="CQ80" s="900"/>
      <c r="CR80" s="898"/>
      <c r="CS80" s="899"/>
      <c r="CT80" s="899"/>
      <c r="CU80" s="899"/>
      <c r="CV80" s="900"/>
      <c r="CW80" s="898"/>
      <c r="CX80" s="899"/>
      <c r="CY80" s="899"/>
      <c r="CZ80" s="899"/>
      <c r="DA80" s="900"/>
      <c r="DB80" s="898"/>
      <c r="DC80" s="899"/>
      <c r="DD80" s="899"/>
      <c r="DE80" s="899"/>
      <c r="DF80" s="900"/>
      <c r="DG80" s="898"/>
      <c r="DH80" s="899"/>
      <c r="DI80" s="899"/>
      <c r="DJ80" s="899"/>
      <c r="DK80" s="900"/>
      <c r="DL80" s="898"/>
      <c r="DM80" s="899"/>
      <c r="DN80" s="899"/>
      <c r="DO80" s="899"/>
      <c r="DP80" s="900"/>
      <c r="DQ80" s="898"/>
      <c r="DR80" s="899"/>
      <c r="DS80" s="899"/>
      <c r="DT80" s="899"/>
      <c r="DU80" s="900"/>
      <c r="DV80" s="895"/>
      <c r="DW80" s="896"/>
      <c r="DX80" s="896"/>
      <c r="DY80" s="896"/>
      <c r="DZ80" s="897"/>
      <c r="EA80" s="218"/>
    </row>
    <row r="81" spans="1:131" ht="26.25" customHeight="1" x14ac:dyDescent="0.15">
      <c r="A81" s="226">
        <v>14</v>
      </c>
      <c r="B81" s="909"/>
      <c r="C81" s="910"/>
      <c r="D81" s="910"/>
      <c r="E81" s="910"/>
      <c r="F81" s="910"/>
      <c r="G81" s="910"/>
      <c r="H81" s="910"/>
      <c r="I81" s="910"/>
      <c r="J81" s="910"/>
      <c r="K81" s="910"/>
      <c r="L81" s="910"/>
      <c r="M81" s="910"/>
      <c r="N81" s="910"/>
      <c r="O81" s="910"/>
      <c r="P81" s="911"/>
      <c r="Q81" s="912"/>
      <c r="R81" s="866"/>
      <c r="S81" s="866"/>
      <c r="T81" s="866"/>
      <c r="U81" s="866"/>
      <c r="V81" s="866"/>
      <c r="W81" s="866"/>
      <c r="X81" s="866"/>
      <c r="Y81" s="866"/>
      <c r="Z81" s="866"/>
      <c r="AA81" s="866"/>
      <c r="AB81" s="866"/>
      <c r="AC81" s="866"/>
      <c r="AD81" s="866"/>
      <c r="AE81" s="866"/>
      <c r="AF81" s="866"/>
      <c r="AG81" s="866"/>
      <c r="AH81" s="866"/>
      <c r="AI81" s="866"/>
      <c r="AJ81" s="866"/>
      <c r="AK81" s="866"/>
      <c r="AL81" s="866"/>
      <c r="AM81" s="866"/>
      <c r="AN81" s="866"/>
      <c r="AO81" s="866"/>
      <c r="AP81" s="866"/>
      <c r="AQ81" s="866"/>
      <c r="AR81" s="866"/>
      <c r="AS81" s="866"/>
      <c r="AT81" s="866"/>
      <c r="AU81" s="866"/>
      <c r="AV81" s="866"/>
      <c r="AW81" s="866"/>
      <c r="AX81" s="866"/>
      <c r="AY81" s="866"/>
      <c r="AZ81" s="868"/>
      <c r="BA81" s="868"/>
      <c r="BB81" s="868"/>
      <c r="BC81" s="868"/>
      <c r="BD81" s="869"/>
      <c r="BE81" s="229"/>
      <c r="BF81" s="229"/>
      <c r="BG81" s="229"/>
      <c r="BH81" s="229"/>
      <c r="BI81" s="229"/>
      <c r="BJ81" s="229"/>
      <c r="BK81" s="229"/>
      <c r="BL81" s="229"/>
      <c r="BM81" s="229"/>
      <c r="BN81" s="229"/>
      <c r="BO81" s="229"/>
      <c r="BP81" s="229"/>
      <c r="BQ81" s="226">
        <v>75</v>
      </c>
      <c r="BR81" s="231"/>
      <c r="BS81" s="895"/>
      <c r="BT81" s="896"/>
      <c r="BU81" s="896"/>
      <c r="BV81" s="896"/>
      <c r="BW81" s="896"/>
      <c r="BX81" s="896"/>
      <c r="BY81" s="896"/>
      <c r="BZ81" s="896"/>
      <c r="CA81" s="896"/>
      <c r="CB81" s="896"/>
      <c r="CC81" s="896"/>
      <c r="CD81" s="896"/>
      <c r="CE81" s="896"/>
      <c r="CF81" s="896"/>
      <c r="CG81" s="901"/>
      <c r="CH81" s="898"/>
      <c r="CI81" s="899"/>
      <c r="CJ81" s="899"/>
      <c r="CK81" s="899"/>
      <c r="CL81" s="900"/>
      <c r="CM81" s="898"/>
      <c r="CN81" s="899"/>
      <c r="CO81" s="899"/>
      <c r="CP81" s="899"/>
      <c r="CQ81" s="900"/>
      <c r="CR81" s="898"/>
      <c r="CS81" s="899"/>
      <c r="CT81" s="899"/>
      <c r="CU81" s="899"/>
      <c r="CV81" s="900"/>
      <c r="CW81" s="898"/>
      <c r="CX81" s="899"/>
      <c r="CY81" s="899"/>
      <c r="CZ81" s="899"/>
      <c r="DA81" s="900"/>
      <c r="DB81" s="898"/>
      <c r="DC81" s="899"/>
      <c r="DD81" s="899"/>
      <c r="DE81" s="899"/>
      <c r="DF81" s="900"/>
      <c r="DG81" s="898"/>
      <c r="DH81" s="899"/>
      <c r="DI81" s="899"/>
      <c r="DJ81" s="899"/>
      <c r="DK81" s="900"/>
      <c r="DL81" s="898"/>
      <c r="DM81" s="899"/>
      <c r="DN81" s="899"/>
      <c r="DO81" s="899"/>
      <c r="DP81" s="900"/>
      <c r="DQ81" s="898"/>
      <c r="DR81" s="899"/>
      <c r="DS81" s="899"/>
      <c r="DT81" s="899"/>
      <c r="DU81" s="900"/>
      <c r="DV81" s="895"/>
      <c r="DW81" s="896"/>
      <c r="DX81" s="896"/>
      <c r="DY81" s="896"/>
      <c r="DZ81" s="897"/>
      <c r="EA81" s="218"/>
    </row>
    <row r="82" spans="1:131" ht="26.25" customHeight="1" x14ac:dyDescent="0.15">
      <c r="A82" s="226">
        <v>15</v>
      </c>
      <c r="B82" s="909"/>
      <c r="C82" s="910"/>
      <c r="D82" s="910"/>
      <c r="E82" s="910"/>
      <c r="F82" s="910"/>
      <c r="G82" s="910"/>
      <c r="H82" s="910"/>
      <c r="I82" s="910"/>
      <c r="J82" s="910"/>
      <c r="K82" s="910"/>
      <c r="L82" s="910"/>
      <c r="M82" s="910"/>
      <c r="N82" s="910"/>
      <c r="O82" s="910"/>
      <c r="P82" s="911"/>
      <c r="Q82" s="912"/>
      <c r="R82" s="866"/>
      <c r="S82" s="866"/>
      <c r="T82" s="866"/>
      <c r="U82" s="866"/>
      <c r="V82" s="866"/>
      <c r="W82" s="866"/>
      <c r="X82" s="866"/>
      <c r="Y82" s="866"/>
      <c r="Z82" s="866"/>
      <c r="AA82" s="866"/>
      <c r="AB82" s="866"/>
      <c r="AC82" s="866"/>
      <c r="AD82" s="866"/>
      <c r="AE82" s="866"/>
      <c r="AF82" s="866"/>
      <c r="AG82" s="866"/>
      <c r="AH82" s="866"/>
      <c r="AI82" s="866"/>
      <c r="AJ82" s="866"/>
      <c r="AK82" s="866"/>
      <c r="AL82" s="866"/>
      <c r="AM82" s="866"/>
      <c r="AN82" s="866"/>
      <c r="AO82" s="866"/>
      <c r="AP82" s="866"/>
      <c r="AQ82" s="866"/>
      <c r="AR82" s="866"/>
      <c r="AS82" s="866"/>
      <c r="AT82" s="866"/>
      <c r="AU82" s="866"/>
      <c r="AV82" s="866"/>
      <c r="AW82" s="866"/>
      <c r="AX82" s="866"/>
      <c r="AY82" s="866"/>
      <c r="AZ82" s="868"/>
      <c r="BA82" s="868"/>
      <c r="BB82" s="868"/>
      <c r="BC82" s="868"/>
      <c r="BD82" s="869"/>
      <c r="BE82" s="229"/>
      <c r="BF82" s="229"/>
      <c r="BG82" s="229"/>
      <c r="BH82" s="229"/>
      <c r="BI82" s="229"/>
      <c r="BJ82" s="229"/>
      <c r="BK82" s="229"/>
      <c r="BL82" s="229"/>
      <c r="BM82" s="229"/>
      <c r="BN82" s="229"/>
      <c r="BO82" s="229"/>
      <c r="BP82" s="229"/>
      <c r="BQ82" s="226">
        <v>76</v>
      </c>
      <c r="BR82" s="231"/>
      <c r="BS82" s="895"/>
      <c r="BT82" s="896"/>
      <c r="BU82" s="896"/>
      <c r="BV82" s="896"/>
      <c r="BW82" s="896"/>
      <c r="BX82" s="896"/>
      <c r="BY82" s="896"/>
      <c r="BZ82" s="896"/>
      <c r="CA82" s="896"/>
      <c r="CB82" s="896"/>
      <c r="CC82" s="896"/>
      <c r="CD82" s="896"/>
      <c r="CE82" s="896"/>
      <c r="CF82" s="896"/>
      <c r="CG82" s="901"/>
      <c r="CH82" s="898"/>
      <c r="CI82" s="899"/>
      <c r="CJ82" s="899"/>
      <c r="CK82" s="899"/>
      <c r="CL82" s="900"/>
      <c r="CM82" s="898"/>
      <c r="CN82" s="899"/>
      <c r="CO82" s="899"/>
      <c r="CP82" s="899"/>
      <c r="CQ82" s="900"/>
      <c r="CR82" s="898"/>
      <c r="CS82" s="899"/>
      <c r="CT82" s="899"/>
      <c r="CU82" s="899"/>
      <c r="CV82" s="900"/>
      <c r="CW82" s="898"/>
      <c r="CX82" s="899"/>
      <c r="CY82" s="899"/>
      <c r="CZ82" s="899"/>
      <c r="DA82" s="900"/>
      <c r="DB82" s="898"/>
      <c r="DC82" s="899"/>
      <c r="DD82" s="899"/>
      <c r="DE82" s="899"/>
      <c r="DF82" s="900"/>
      <c r="DG82" s="898"/>
      <c r="DH82" s="899"/>
      <c r="DI82" s="899"/>
      <c r="DJ82" s="899"/>
      <c r="DK82" s="900"/>
      <c r="DL82" s="898"/>
      <c r="DM82" s="899"/>
      <c r="DN82" s="899"/>
      <c r="DO82" s="899"/>
      <c r="DP82" s="900"/>
      <c r="DQ82" s="898"/>
      <c r="DR82" s="899"/>
      <c r="DS82" s="899"/>
      <c r="DT82" s="899"/>
      <c r="DU82" s="900"/>
      <c r="DV82" s="895"/>
      <c r="DW82" s="896"/>
      <c r="DX82" s="896"/>
      <c r="DY82" s="896"/>
      <c r="DZ82" s="897"/>
      <c r="EA82" s="218"/>
    </row>
    <row r="83" spans="1:131" ht="26.25" customHeight="1" x14ac:dyDescent="0.15">
      <c r="A83" s="226">
        <v>16</v>
      </c>
      <c r="B83" s="909"/>
      <c r="C83" s="910"/>
      <c r="D83" s="910"/>
      <c r="E83" s="910"/>
      <c r="F83" s="910"/>
      <c r="G83" s="910"/>
      <c r="H83" s="910"/>
      <c r="I83" s="910"/>
      <c r="J83" s="910"/>
      <c r="K83" s="910"/>
      <c r="L83" s="910"/>
      <c r="M83" s="910"/>
      <c r="N83" s="910"/>
      <c r="O83" s="910"/>
      <c r="P83" s="911"/>
      <c r="Q83" s="912"/>
      <c r="R83" s="866"/>
      <c r="S83" s="866"/>
      <c r="T83" s="866"/>
      <c r="U83" s="866"/>
      <c r="V83" s="866"/>
      <c r="W83" s="866"/>
      <c r="X83" s="866"/>
      <c r="Y83" s="866"/>
      <c r="Z83" s="866"/>
      <c r="AA83" s="866"/>
      <c r="AB83" s="866"/>
      <c r="AC83" s="866"/>
      <c r="AD83" s="866"/>
      <c r="AE83" s="866"/>
      <c r="AF83" s="866"/>
      <c r="AG83" s="866"/>
      <c r="AH83" s="866"/>
      <c r="AI83" s="866"/>
      <c r="AJ83" s="866"/>
      <c r="AK83" s="866"/>
      <c r="AL83" s="866"/>
      <c r="AM83" s="866"/>
      <c r="AN83" s="866"/>
      <c r="AO83" s="866"/>
      <c r="AP83" s="866"/>
      <c r="AQ83" s="866"/>
      <c r="AR83" s="866"/>
      <c r="AS83" s="866"/>
      <c r="AT83" s="866"/>
      <c r="AU83" s="866"/>
      <c r="AV83" s="866"/>
      <c r="AW83" s="866"/>
      <c r="AX83" s="866"/>
      <c r="AY83" s="866"/>
      <c r="AZ83" s="868"/>
      <c r="BA83" s="868"/>
      <c r="BB83" s="868"/>
      <c r="BC83" s="868"/>
      <c r="BD83" s="869"/>
      <c r="BE83" s="229"/>
      <c r="BF83" s="229"/>
      <c r="BG83" s="229"/>
      <c r="BH83" s="229"/>
      <c r="BI83" s="229"/>
      <c r="BJ83" s="229"/>
      <c r="BK83" s="229"/>
      <c r="BL83" s="229"/>
      <c r="BM83" s="229"/>
      <c r="BN83" s="229"/>
      <c r="BO83" s="229"/>
      <c r="BP83" s="229"/>
      <c r="BQ83" s="226">
        <v>77</v>
      </c>
      <c r="BR83" s="231"/>
      <c r="BS83" s="895"/>
      <c r="BT83" s="896"/>
      <c r="BU83" s="896"/>
      <c r="BV83" s="896"/>
      <c r="BW83" s="896"/>
      <c r="BX83" s="896"/>
      <c r="BY83" s="896"/>
      <c r="BZ83" s="896"/>
      <c r="CA83" s="896"/>
      <c r="CB83" s="896"/>
      <c r="CC83" s="896"/>
      <c r="CD83" s="896"/>
      <c r="CE83" s="896"/>
      <c r="CF83" s="896"/>
      <c r="CG83" s="901"/>
      <c r="CH83" s="898"/>
      <c r="CI83" s="899"/>
      <c r="CJ83" s="899"/>
      <c r="CK83" s="899"/>
      <c r="CL83" s="900"/>
      <c r="CM83" s="898"/>
      <c r="CN83" s="899"/>
      <c r="CO83" s="899"/>
      <c r="CP83" s="899"/>
      <c r="CQ83" s="900"/>
      <c r="CR83" s="898"/>
      <c r="CS83" s="899"/>
      <c r="CT83" s="899"/>
      <c r="CU83" s="899"/>
      <c r="CV83" s="900"/>
      <c r="CW83" s="898"/>
      <c r="CX83" s="899"/>
      <c r="CY83" s="899"/>
      <c r="CZ83" s="899"/>
      <c r="DA83" s="900"/>
      <c r="DB83" s="898"/>
      <c r="DC83" s="899"/>
      <c r="DD83" s="899"/>
      <c r="DE83" s="899"/>
      <c r="DF83" s="900"/>
      <c r="DG83" s="898"/>
      <c r="DH83" s="899"/>
      <c r="DI83" s="899"/>
      <c r="DJ83" s="899"/>
      <c r="DK83" s="900"/>
      <c r="DL83" s="898"/>
      <c r="DM83" s="899"/>
      <c r="DN83" s="899"/>
      <c r="DO83" s="899"/>
      <c r="DP83" s="900"/>
      <c r="DQ83" s="898"/>
      <c r="DR83" s="899"/>
      <c r="DS83" s="899"/>
      <c r="DT83" s="899"/>
      <c r="DU83" s="900"/>
      <c r="DV83" s="895"/>
      <c r="DW83" s="896"/>
      <c r="DX83" s="896"/>
      <c r="DY83" s="896"/>
      <c r="DZ83" s="897"/>
      <c r="EA83" s="218"/>
    </row>
    <row r="84" spans="1:131" ht="26.25" customHeight="1" x14ac:dyDescent="0.15">
      <c r="A84" s="226">
        <v>17</v>
      </c>
      <c r="B84" s="909"/>
      <c r="C84" s="910"/>
      <c r="D84" s="910"/>
      <c r="E84" s="910"/>
      <c r="F84" s="910"/>
      <c r="G84" s="910"/>
      <c r="H84" s="910"/>
      <c r="I84" s="910"/>
      <c r="J84" s="910"/>
      <c r="K84" s="910"/>
      <c r="L84" s="910"/>
      <c r="M84" s="910"/>
      <c r="N84" s="910"/>
      <c r="O84" s="910"/>
      <c r="P84" s="911"/>
      <c r="Q84" s="912"/>
      <c r="R84" s="866"/>
      <c r="S84" s="866"/>
      <c r="T84" s="866"/>
      <c r="U84" s="866"/>
      <c r="V84" s="866"/>
      <c r="W84" s="866"/>
      <c r="X84" s="866"/>
      <c r="Y84" s="866"/>
      <c r="Z84" s="866"/>
      <c r="AA84" s="866"/>
      <c r="AB84" s="866"/>
      <c r="AC84" s="866"/>
      <c r="AD84" s="866"/>
      <c r="AE84" s="866"/>
      <c r="AF84" s="866"/>
      <c r="AG84" s="866"/>
      <c r="AH84" s="866"/>
      <c r="AI84" s="866"/>
      <c r="AJ84" s="866"/>
      <c r="AK84" s="866"/>
      <c r="AL84" s="866"/>
      <c r="AM84" s="866"/>
      <c r="AN84" s="866"/>
      <c r="AO84" s="866"/>
      <c r="AP84" s="866"/>
      <c r="AQ84" s="866"/>
      <c r="AR84" s="866"/>
      <c r="AS84" s="866"/>
      <c r="AT84" s="866"/>
      <c r="AU84" s="866"/>
      <c r="AV84" s="866"/>
      <c r="AW84" s="866"/>
      <c r="AX84" s="866"/>
      <c r="AY84" s="866"/>
      <c r="AZ84" s="868"/>
      <c r="BA84" s="868"/>
      <c r="BB84" s="868"/>
      <c r="BC84" s="868"/>
      <c r="BD84" s="869"/>
      <c r="BE84" s="229"/>
      <c r="BF84" s="229"/>
      <c r="BG84" s="229"/>
      <c r="BH84" s="229"/>
      <c r="BI84" s="229"/>
      <c r="BJ84" s="229"/>
      <c r="BK84" s="229"/>
      <c r="BL84" s="229"/>
      <c r="BM84" s="229"/>
      <c r="BN84" s="229"/>
      <c r="BO84" s="229"/>
      <c r="BP84" s="229"/>
      <c r="BQ84" s="226">
        <v>78</v>
      </c>
      <c r="BR84" s="231"/>
      <c r="BS84" s="895"/>
      <c r="BT84" s="896"/>
      <c r="BU84" s="896"/>
      <c r="BV84" s="896"/>
      <c r="BW84" s="896"/>
      <c r="BX84" s="896"/>
      <c r="BY84" s="896"/>
      <c r="BZ84" s="896"/>
      <c r="CA84" s="896"/>
      <c r="CB84" s="896"/>
      <c r="CC84" s="896"/>
      <c r="CD84" s="896"/>
      <c r="CE84" s="896"/>
      <c r="CF84" s="896"/>
      <c r="CG84" s="901"/>
      <c r="CH84" s="898"/>
      <c r="CI84" s="899"/>
      <c r="CJ84" s="899"/>
      <c r="CK84" s="899"/>
      <c r="CL84" s="900"/>
      <c r="CM84" s="898"/>
      <c r="CN84" s="899"/>
      <c r="CO84" s="899"/>
      <c r="CP84" s="899"/>
      <c r="CQ84" s="900"/>
      <c r="CR84" s="898"/>
      <c r="CS84" s="899"/>
      <c r="CT84" s="899"/>
      <c r="CU84" s="899"/>
      <c r="CV84" s="900"/>
      <c r="CW84" s="898"/>
      <c r="CX84" s="899"/>
      <c r="CY84" s="899"/>
      <c r="CZ84" s="899"/>
      <c r="DA84" s="900"/>
      <c r="DB84" s="898"/>
      <c r="DC84" s="899"/>
      <c r="DD84" s="899"/>
      <c r="DE84" s="899"/>
      <c r="DF84" s="900"/>
      <c r="DG84" s="898"/>
      <c r="DH84" s="899"/>
      <c r="DI84" s="899"/>
      <c r="DJ84" s="899"/>
      <c r="DK84" s="900"/>
      <c r="DL84" s="898"/>
      <c r="DM84" s="899"/>
      <c r="DN84" s="899"/>
      <c r="DO84" s="899"/>
      <c r="DP84" s="900"/>
      <c r="DQ84" s="898"/>
      <c r="DR84" s="899"/>
      <c r="DS84" s="899"/>
      <c r="DT84" s="899"/>
      <c r="DU84" s="900"/>
      <c r="DV84" s="895"/>
      <c r="DW84" s="896"/>
      <c r="DX84" s="896"/>
      <c r="DY84" s="896"/>
      <c r="DZ84" s="897"/>
      <c r="EA84" s="218"/>
    </row>
    <row r="85" spans="1:131" ht="26.25" customHeight="1" x14ac:dyDescent="0.15">
      <c r="A85" s="226">
        <v>18</v>
      </c>
      <c r="B85" s="909"/>
      <c r="C85" s="910"/>
      <c r="D85" s="910"/>
      <c r="E85" s="910"/>
      <c r="F85" s="910"/>
      <c r="G85" s="910"/>
      <c r="H85" s="910"/>
      <c r="I85" s="910"/>
      <c r="J85" s="910"/>
      <c r="K85" s="910"/>
      <c r="L85" s="910"/>
      <c r="M85" s="910"/>
      <c r="N85" s="910"/>
      <c r="O85" s="910"/>
      <c r="P85" s="911"/>
      <c r="Q85" s="912"/>
      <c r="R85" s="866"/>
      <c r="S85" s="866"/>
      <c r="T85" s="866"/>
      <c r="U85" s="866"/>
      <c r="V85" s="866"/>
      <c r="W85" s="866"/>
      <c r="X85" s="866"/>
      <c r="Y85" s="866"/>
      <c r="Z85" s="866"/>
      <c r="AA85" s="866"/>
      <c r="AB85" s="866"/>
      <c r="AC85" s="866"/>
      <c r="AD85" s="866"/>
      <c r="AE85" s="866"/>
      <c r="AF85" s="866"/>
      <c r="AG85" s="866"/>
      <c r="AH85" s="866"/>
      <c r="AI85" s="866"/>
      <c r="AJ85" s="866"/>
      <c r="AK85" s="866"/>
      <c r="AL85" s="866"/>
      <c r="AM85" s="866"/>
      <c r="AN85" s="866"/>
      <c r="AO85" s="866"/>
      <c r="AP85" s="866"/>
      <c r="AQ85" s="866"/>
      <c r="AR85" s="866"/>
      <c r="AS85" s="866"/>
      <c r="AT85" s="866"/>
      <c r="AU85" s="866"/>
      <c r="AV85" s="866"/>
      <c r="AW85" s="866"/>
      <c r="AX85" s="866"/>
      <c r="AY85" s="866"/>
      <c r="AZ85" s="868"/>
      <c r="BA85" s="868"/>
      <c r="BB85" s="868"/>
      <c r="BC85" s="868"/>
      <c r="BD85" s="869"/>
      <c r="BE85" s="229"/>
      <c r="BF85" s="229"/>
      <c r="BG85" s="229"/>
      <c r="BH85" s="229"/>
      <c r="BI85" s="229"/>
      <c r="BJ85" s="229"/>
      <c r="BK85" s="229"/>
      <c r="BL85" s="229"/>
      <c r="BM85" s="229"/>
      <c r="BN85" s="229"/>
      <c r="BO85" s="229"/>
      <c r="BP85" s="229"/>
      <c r="BQ85" s="226">
        <v>79</v>
      </c>
      <c r="BR85" s="231"/>
      <c r="BS85" s="895"/>
      <c r="BT85" s="896"/>
      <c r="BU85" s="896"/>
      <c r="BV85" s="896"/>
      <c r="BW85" s="896"/>
      <c r="BX85" s="896"/>
      <c r="BY85" s="896"/>
      <c r="BZ85" s="896"/>
      <c r="CA85" s="896"/>
      <c r="CB85" s="896"/>
      <c r="CC85" s="896"/>
      <c r="CD85" s="896"/>
      <c r="CE85" s="896"/>
      <c r="CF85" s="896"/>
      <c r="CG85" s="901"/>
      <c r="CH85" s="898"/>
      <c r="CI85" s="899"/>
      <c r="CJ85" s="899"/>
      <c r="CK85" s="899"/>
      <c r="CL85" s="900"/>
      <c r="CM85" s="898"/>
      <c r="CN85" s="899"/>
      <c r="CO85" s="899"/>
      <c r="CP85" s="899"/>
      <c r="CQ85" s="900"/>
      <c r="CR85" s="898"/>
      <c r="CS85" s="899"/>
      <c r="CT85" s="899"/>
      <c r="CU85" s="899"/>
      <c r="CV85" s="900"/>
      <c r="CW85" s="898"/>
      <c r="CX85" s="899"/>
      <c r="CY85" s="899"/>
      <c r="CZ85" s="899"/>
      <c r="DA85" s="900"/>
      <c r="DB85" s="898"/>
      <c r="DC85" s="899"/>
      <c r="DD85" s="899"/>
      <c r="DE85" s="899"/>
      <c r="DF85" s="900"/>
      <c r="DG85" s="898"/>
      <c r="DH85" s="899"/>
      <c r="DI85" s="899"/>
      <c r="DJ85" s="899"/>
      <c r="DK85" s="900"/>
      <c r="DL85" s="898"/>
      <c r="DM85" s="899"/>
      <c r="DN85" s="899"/>
      <c r="DO85" s="899"/>
      <c r="DP85" s="900"/>
      <c r="DQ85" s="898"/>
      <c r="DR85" s="899"/>
      <c r="DS85" s="899"/>
      <c r="DT85" s="899"/>
      <c r="DU85" s="900"/>
      <c r="DV85" s="895"/>
      <c r="DW85" s="896"/>
      <c r="DX85" s="896"/>
      <c r="DY85" s="896"/>
      <c r="DZ85" s="897"/>
      <c r="EA85" s="218"/>
    </row>
    <row r="86" spans="1:131" ht="26.25" customHeight="1" x14ac:dyDescent="0.15">
      <c r="A86" s="226">
        <v>19</v>
      </c>
      <c r="B86" s="909"/>
      <c r="C86" s="910"/>
      <c r="D86" s="910"/>
      <c r="E86" s="910"/>
      <c r="F86" s="910"/>
      <c r="G86" s="910"/>
      <c r="H86" s="910"/>
      <c r="I86" s="910"/>
      <c r="J86" s="910"/>
      <c r="K86" s="910"/>
      <c r="L86" s="910"/>
      <c r="M86" s="910"/>
      <c r="N86" s="910"/>
      <c r="O86" s="910"/>
      <c r="P86" s="911"/>
      <c r="Q86" s="912"/>
      <c r="R86" s="866"/>
      <c r="S86" s="866"/>
      <c r="T86" s="866"/>
      <c r="U86" s="866"/>
      <c r="V86" s="866"/>
      <c r="W86" s="866"/>
      <c r="X86" s="866"/>
      <c r="Y86" s="866"/>
      <c r="Z86" s="866"/>
      <c r="AA86" s="866"/>
      <c r="AB86" s="866"/>
      <c r="AC86" s="866"/>
      <c r="AD86" s="866"/>
      <c r="AE86" s="866"/>
      <c r="AF86" s="866"/>
      <c r="AG86" s="866"/>
      <c r="AH86" s="866"/>
      <c r="AI86" s="866"/>
      <c r="AJ86" s="866"/>
      <c r="AK86" s="866"/>
      <c r="AL86" s="866"/>
      <c r="AM86" s="866"/>
      <c r="AN86" s="866"/>
      <c r="AO86" s="866"/>
      <c r="AP86" s="866"/>
      <c r="AQ86" s="866"/>
      <c r="AR86" s="866"/>
      <c r="AS86" s="866"/>
      <c r="AT86" s="866"/>
      <c r="AU86" s="866"/>
      <c r="AV86" s="866"/>
      <c r="AW86" s="866"/>
      <c r="AX86" s="866"/>
      <c r="AY86" s="866"/>
      <c r="AZ86" s="868"/>
      <c r="BA86" s="868"/>
      <c r="BB86" s="868"/>
      <c r="BC86" s="868"/>
      <c r="BD86" s="869"/>
      <c r="BE86" s="229"/>
      <c r="BF86" s="229"/>
      <c r="BG86" s="229"/>
      <c r="BH86" s="229"/>
      <c r="BI86" s="229"/>
      <c r="BJ86" s="229"/>
      <c r="BK86" s="229"/>
      <c r="BL86" s="229"/>
      <c r="BM86" s="229"/>
      <c r="BN86" s="229"/>
      <c r="BO86" s="229"/>
      <c r="BP86" s="229"/>
      <c r="BQ86" s="226">
        <v>80</v>
      </c>
      <c r="BR86" s="231"/>
      <c r="BS86" s="895"/>
      <c r="BT86" s="896"/>
      <c r="BU86" s="896"/>
      <c r="BV86" s="896"/>
      <c r="BW86" s="896"/>
      <c r="BX86" s="896"/>
      <c r="BY86" s="896"/>
      <c r="BZ86" s="896"/>
      <c r="CA86" s="896"/>
      <c r="CB86" s="896"/>
      <c r="CC86" s="896"/>
      <c r="CD86" s="896"/>
      <c r="CE86" s="896"/>
      <c r="CF86" s="896"/>
      <c r="CG86" s="901"/>
      <c r="CH86" s="898"/>
      <c r="CI86" s="899"/>
      <c r="CJ86" s="899"/>
      <c r="CK86" s="899"/>
      <c r="CL86" s="900"/>
      <c r="CM86" s="898"/>
      <c r="CN86" s="899"/>
      <c r="CO86" s="899"/>
      <c r="CP86" s="899"/>
      <c r="CQ86" s="900"/>
      <c r="CR86" s="898"/>
      <c r="CS86" s="899"/>
      <c r="CT86" s="899"/>
      <c r="CU86" s="899"/>
      <c r="CV86" s="900"/>
      <c r="CW86" s="898"/>
      <c r="CX86" s="899"/>
      <c r="CY86" s="899"/>
      <c r="CZ86" s="899"/>
      <c r="DA86" s="900"/>
      <c r="DB86" s="898"/>
      <c r="DC86" s="899"/>
      <c r="DD86" s="899"/>
      <c r="DE86" s="899"/>
      <c r="DF86" s="900"/>
      <c r="DG86" s="898"/>
      <c r="DH86" s="899"/>
      <c r="DI86" s="899"/>
      <c r="DJ86" s="899"/>
      <c r="DK86" s="900"/>
      <c r="DL86" s="898"/>
      <c r="DM86" s="899"/>
      <c r="DN86" s="899"/>
      <c r="DO86" s="899"/>
      <c r="DP86" s="900"/>
      <c r="DQ86" s="898"/>
      <c r="DR86" s="899"/>
      <c r="DS86" s="899"/>
      <c r="DT86" s="899"/>
      <c r="DU86" s="900"/>
      <c r="DV86" s="895"/>
      <c r="DW86" s="896"/>
      <c r="DX86" s="896"/>
      <c r="DY86" s="896"/>
      <c r="DZ86" s="897"/>
      <c r="EA86" s="218"/>
    </row>
    <row r="87" spans="1:131" ht="26.25" customHeight="1" x14ac:dyDescent="0.15">
      <c r="A87" s="232">
        <v>20</v>
      </c>
      <c r="B87" s="916"/>
      <c r="C87" s="917"/>
      <c r="D87" s="917"/>
      <c r="E87" s="917"/>
      <c r="F87" s="917"/>
      <c r="G87" s="917"/>
      <c r="H87" s="917"/>
      <c r="I87" s="917"/>
      <c r="J87" s="917"/>
      <c r="K87" s="917"/>
      <c r="L87" s="917"/>
      <c r="M87" s="917"/>
      <c r="N87" s="917"/>
      <c r="O87" s="917"/>
      <c r="P87" s="918"/>
      <c r="Q87" s="919"/>
      <c r="R87" s="920"/>
      <c r="S87" s="920"/>
      <c r="T87" s="920"/>
      <c r="U87" s="920"/>
      <c r="V87" s="920"/>
      <c r="W87" s="920"/>
      <c r="X87" s="920"/>
      <c r="Y87" s="920"/>
      <c r="Z87" s="920"/>
      <c r="AA87" s="920"/>
      <c r="AB87" s="920"/>
      <c r="AC87" s="920"/>
      <c r="AD87" s="920"/>
      <c r="AE87" s="920"/>
      <c r="AF87" s="920"/>
      <c r="AG87" s="920"/>
      <c r="AH87" s="920"/>
      <c r="AI87" s="920"/>
      <c r="AJ87" s="920"/>
      <c r="AK87" s="920"/>
      <c r="AL87" s="920"/>
      <c r="AM87" s="920"/>
      <c r="AN87" s="920"/>
      <c r="AO87" s="920"/>
      <c r="AP87" s="920"/>
      <c r="AQ87" s="920"/>
      <c r="AR87" s="920"/>
      <c r="AS87" s="920"/>
      <c r="AT87" s="920"/>
      <c r="AU87" s="920"/>
      <c r="AV87" s="920"/>
      <c r="AW87" s="920"/>
      <c r="AX87" s="920"/>
      <c r="AY87" s="920"/>
      <c r="AZ87" s="921"/>
      <c r="BA87" s="921"/>
      <c r="BB87" s="921"/>
      <c r="BC87" s="921"/>
      <c r="BD87" s="922"/>
      <c r="BE87" s="229"/>
      <c r="BF87" s="229"/>
      <c r="BG87" s="229"/>
      <c r="BH87" s="229"/>
      <c r="BI87" s="229"/>
      <c r="BJ87" s="229"/>
      <c r="BK87" s="229"/>
      <c r="BL87" s="229"/>
      <c r="BM87" s="229"/>
      <c r="BN87" s="229"/>
      <c r="BO87" s="229"/>
      <c r="BP87" s="229"/>
      <c r="BQ87" s="226">
        <v>81</v>
      </c>
      <c r="BR87" s="231"/>
      <c r="BS87" s="895"/>
      <c r="BT87" s="896"/>
      <c r="BU87" s="896"/>
      <c r="BV87" s="896"/>
      <c r="BW87" s="896"/>
      <c r="BX87" s="896"/>
      <c r="BY87" s="896"/>
      <c r="BZ87" s="896"/>
      <c r="CA87" s="896"/>
      <c r="CB87" s="896"/>
      <c r="CC87" s="896"/>
      <c r="CD87" s="896"/>
      <c r="CE87" s="896"/>
      <c r="CF87" s="896"/>
      <c r="CG87" s="901"/>
      <c r="CH87" s="898"/>
      <c r="CI87" s="899"/>
      <c r="CJ87" s="899"/>
      <c r="CK87" s="899"/>
      <c r="CL87" s="900"/>
      <c r="CM87" s="898"/>
      <c r="CN87" s="899"/>
      <c r="CO87" s="899"/>
      <c r="CP87" s="899"/>
      <c r="CQ87" s="900"/>
      <c r="CR87" s="898"/>
      <c r="CS87" s="899"/>
      <c r="CT87" s="899"/>
      <c r="CU87" s="899"/>
      <c r="CV87" s="900"/>
      <c r="CW87" s="898"/>
      <c r="CX87" s="899"/>
      <c r="CY87" s="899"/>
      <c r="CZ87" s="899"/>
      <c r="DA87" s="900"/>
      <c r="DB87" s="898"/>
      <c r="DC87" s="899"/>
      <c r="DD87" s="899"/>
      <c r="DE87" s="899"/>
      <c r="DF87" s="900"/>
      <c r="DG87" s="898"/>
      <c r="DH87" s="899"/>
      <c r="DI87" s="899"/>
      <c r="DJ87" s="899"/>
      <c r="DK87" s="900"/>
      <c r="DL87" s="898"/>
      <c r="DM87" s="899"/>
      <c r="DN87" s="899"/>
      <c r="DO87" s="899"/>
      <c r="DP87" s="900"/>
      <c r="DQ87" s="898"/>
      <c r="DR87" s="899"/>
      <c r="DS87" s="899"/>
      <c r="DT87" s="899"/>
      <c r="DU87" s="900"/>
      <c r="DV87" s="895"/>
      <c r="DW87" s="896"/>
      <c r="DX87" s="896"/>
      <c r="DY87" s="896"/>
      <c r="DZ87" s="897"/>
      <c r="EA87" s="218"/>
    </row>
    <row r="88" spans="1:131" ht="26.25" customHeight="1" thickBot="1" x14ac:dyDescent="0.2">
      <c r="A88" s="228" t="s">
        <v>379</v>
      </c>
      <c r="B88" s="825" t="s">
        <v>405</v>
      </c>
      <c r="C88" s="826"/>
      <c r="D88" s="826"/>
      <c r="E88" s="826"/>
      <c r="F88" s="826"/>
      <c r="G88" s="826"/>
      <c r="H88" s="826"/>
      <c r="I88" s="826"/>
      <c r="J88" s="826"/>
      <c r="K88" s="826"/>
      <c r="L88" s="826"/>
      <c r="M88" s="826"/>
      <c r="N88" s="826"/>
      <c r="O88" s="826"/>
      <c r="P88" s="827"/>
      <c r="Q88" s="876"/>
      <c r="R88" s="877"/>
      <c r="S88" s="877"/>
      <c r="T88" s="877"/>
      <c r="U88" s="877"/>
      <c r="V88" s="877"/>
      <c r="W88" s="877"/>
      <c r="X88" s="877"/>
      <c r="Y88" s="877"/>
      <c r="Z88" s="877"/>
      <c r="AA88" s="877"/>
      <c r="AB88" s="877"/>
      <c r="AC88" s="877"/>
      <c r="AD88" s="877"/>
      <c r="AE88" s="877"/>
      <c r="AF88" s="880"/>
      <c r="AG88" s="880"/>
      <c r="AH88" s="880"/>
      <c r="AI88" s="880"/>
      <c r="AJ88" s="880"/>
      <c r="AK88" s="877"/>
      <c r="AL88" s="877"/>
      <c r="AM88" s="877"/>
      <c r="AN88" s="877"/>
      <c r="AO88" s="877"/>
      <c r="AP88" s="880"/>
      <c r="AQ88" s="880"/>
      <c r="AR88" s="880"/>
      <c r="AS88" s="880"/>
      <c r="AT88" s="880"/>
      <c r="AU88" s="880"/>
      <c r="AV88" s="880"/>
      <c r="AW88" s="880"/>
      <c r="AX88" s="880"/>
      <c r="AY88" s="880"/>
      <c r="AZ88" s="885"/>
      <c r="BA88" s="885"/>
      <c r="BB88" s="885"/>
      <c r="BC88" s="885"/>
      <c r="BD88" s="886"/>
      <c r="BE88" s="229"/>
      <c r="BF88" s="229"/>
      <c r="BG88" s="229"/>
      <c r="BH88" s="229"/>
      <c r="BI88" s="229"/>
      <c r="BJ88" s="229"/>
      <c r="BK88" s="229"/>
      <c r="BL88" s="229"/>
      <c r="BM88" s="229"/>
      <c r="BN88" s="229"/>
      <c r="BO88" s="229"/>
      <c r="BP88" s="229"/>
      <c r="BQ88" s="226">
        <v>82</v>
      </c>
      <c r="BR88" s="231"/>
      <c r="BS88" s="895"/>
      <c r="BT88" s="896"/>
      <c r="BU88" s="896"/>
      <c r="BV88" s="896"/>
      <c r="BW88" s="896"/>
      <c r="BX88" s="896"/>
      <c r="BY88" s="896"/>
      <c r="BZ88" s="896"/>
      <c r="CA88" s="896"/>
      <c r="CB88" s="896"/>
      <c r="CC88" s="896"/>
      <c r="CD88" s="896"/>
      <c r="CE88" s="896"/>
      <c r="CF88" s="896"/>
      <c r="CG88" s="901"/>
      <c r="CH88" s="898"/>
      <c r="CI88" s="899"/>
      <c r="CJ88" s="899"/>
      <c r="CK88" s="899"/>
      <c r="CL88" s="900"/>
      <c r="CM88" s="898"/>
      <c r="CN88" s="899"/>
      <c r="CO88" s="899"/>
      <c r="CP88" s="899"/>
      <c r="CQ88" s="900"/>
      <c r="CR88" s="898"/>
      <c r="CS88" s="899"/>
      <c r="CT88" s="899"/>
      <c r="CU88" s="899"/>
      <c r="CV88" s="900"/>
      <c r="CW88" s="898"/>
      <c r="CX88" s="899"/>
      <c r="CY88" s="899"/>
      <c r="CZ88" s="899"/>
      <c r="DA88" s="900"/>
      <c r="DB88" s="898"/>
      <c r="DC88" s="899"/>
      <c r="DD88" s="899"/>
      <c r="DE88" s="899"/>
      <c r="DF88" s="900"/>
      <c r="DG88" s="898"/>
      <c r="DH88" s="899"/>
      <c r="DI88" s="899"/>
      <c r="DJ88" s="899"/>
      <c r="DK88" s="900"/>
      <c r="DL88" s="898"/>
      <c r="DM88" s="899"/>
      <c r="DN88" s="899"/>
      <c r="DO88" s="899"/>
      <c r="DP88" s="900"/>
      <c r="DQ88" s="898"/>
      <c r="DR88" s="899"/>
      <c r="DS88" s="899"/>
      <c r="DT88" s="899"/>
      <c r="DU88" s="900"/>
      <c r="DV88" s="895"/>
      <c r="DW88" s="896"/>
      <c r="DX88" s="896"/>
      <c r="DY88" s="896"/>
      <c r="DZ88" s="897"/>
      <c r="EA88" s="218"/>
    </row>
    <row r="89" spans="1:131" ht="26.25" hidden="1" customHeight="1" x14ac:dyDescent="0.15">
      <c r="A89" s="233"/>
      <c r="B89" s="234"/>
      <c r="C89" s="234"/>
      <c r="D89" s="234"/>
      <c r="E89" s="234"/>
      <c r="F89" s="234"/>
      <c r="G89" s="234"/>
      <c r="H89" s="234"/>
      <c r="I89" s="234"/>
      <c r="J89" s="234"/>
      <c r="K89" s="234"/>
      <c r="L89" s="234"/>
      <c r="M89" s="234"/>
      <c r="N89" s="234"/>
      <c r="O89" s="234"/>
      <c r="P89" s="234"/>
      <c r="Q89" s="235"/>
      <c r="R89" s="235"/>
      <c r="S89" s="235"/>
      <c r="T89" s="235"/>
      <c r="U89" s="235"/>
      <c r="V89" s="235"/>
      <c r="W89" s="235"/>
      <c r="X89" s="235"/>
      <c r="Y89" s="235"/>
      <c r="Z89" s="235"/>
      <c r="AA89" s="235"/>
      <c r="AB89" s="235"/>
      <c r="AC89" s="235"/>
      <c r="AD89" s="235"/>
      <c r="AE89" s="235"/>
      <c r="AF89" s="235"/>
      <c r="AG89" s="235"/>
      <c r="AH89" s="235"/>
      <c r="AI89" s="235"/>
      <c r="AJ89" s="235"/>
      <c r="AK89" s="235"/>
      <c r="AL89" s="235"/>
      <c r="AM89" s="235"/>
      <c r="AN89" s="235"/>
      <c r="AO89" s="235"/>
      <c r="AP89" s="235"/>
      <c r="AQ89" s="235"/>
      <c r="AR89" s="235"/>
      <c r="AS89" s="235"/>
      <c r="AT89" s="235"/>
      <c r="AU89" s="235"/>
      <c r="AV89" s="235"/>
      <c r="AW89" s="235"/>
      <c r="AX89" s="235"/>
      <c r="AY89" s="235"/>
      <c r="AZ89" s="236"/>
      <c r="BA89" s="236"/>
      <c r="BB89" s="236"/>
      <c r="BC89" s="236"/>
      <c r="BD89" s="236"/>
      <c r="BE89" s="229"/>
      <c r="BF89" s="229"/>
      <c r="BG89" s="229"/>
      <c r="BH89" s="229"/>
      <c r="BI89" s="229"/>
      <c r="BJ89" s="229"/>
      <c r="BK89" s="229"/>
      <c r="BL89" s="229"/>
      <c r="BM89" s="229"/>
      <c r="BN89" s="229"/>
      <c r="BO89" s="229"/>
      <c r="BP89" s="229"/>
      <c r="BQ89" s="226">
        <v>83</v>
      </c>
      <c r="BR89" s="231"/>
      <c r="BS89" s="895"/>
      <c r="BT89" s="896"/>
      <c r="BU89" s="896"/>
      <c r="BV89" s="896"/>
      <c r="BW89" s="896"/>
      <c r="BX89" s="896"/>
      <c r="BY89" s="896"/>
      <c r="BZ89" s="896"/>
      <c r="CA89" s="896"/>
      <c r="CB89" s="896"/>
      <c r="CC89" s="896"/>
      <c r="CD89" s="896"/>
      <c r="CE89" s="896"/>
      <c r="CF89" s="896"/>
      <c r="CG89" s="901"/>
      <c r="CH89" s="898"/>
      <c r="CI89" s="899"/>
      <c r="CJ89" s="899"/>
      <c r="CK89" s="899"/>
      <c r="CL89" s="900"/>
      <c r="CM89" s="898"/>
      <c r="CN89" s="899"/>
      <c r="CO89" s="899"/>
      <c r="CP89" s="899"/>
      <c r="CQ89" s="900"/>
      <c r="CR89" s="898"/>
      <c r="CS89" s="899"/>
      <c r="CT89" s="899"/>
      <c r="CU89" s="899"/>
      <c r="CV89" s="900"/>
      <c r="CW89" s="898"/>
      <c r="CX89" s="899"/>
      <c r="CY89" s="899"/>
      <c r="CZ89" s="899"/>
      <c r="DA89" s="900"/>
      <c r="DB89" s="898"/>
      <c r="DC89" s="899"/>
      <c r="DD89" s="899"/>
      <c r="DE89" s="899"/>
      <c r="DF89" s="900"/>
      <c r="DG89" s="898"/>
      <c r="DH89" s="899"/>
      <c r="DI89" s="899"/>
      <c r="DJ89" s="899"/>
      <c r="DK89" s="900"/>
      <c r="DL89" s="898"/>
      <c r="DM89" s="899"/>
      <c r="DN89" s="899"/>
      <c r="DO89" s="899"/>
      <c r="DP89" s="900"/>
      <c r="DQ89" s="898"/>
      <c r="DR89" s="899"/>
      <c r="DS89" s="899"/>
      <c r="DT89" s="899"/>
      <c r="DU89" s="900"/>
      <c r="DV89" s="895"/>
      <c r="DW89" s="896"/>
      <c r="DX89" s="896"/>
      <c r="DY89" s="896"/>
      <c r="DZ89" s="897"/>
      <c r="EA89" s="218"/>
    </row>
    <row r="90" spans="1:131" ht="26.25" hidden="1" customHeight="1" x14ac:dyDescent="0.15">
      <c r="A90" s="233"/>
      <c r="B90" s="234"/>
      <c r="C90" s="234"/>
      <c r="D90" s="234"/>
      <c r="E90" s="234"/>
      <c r="F90" s="234"/>
      <c r="G90" s="234"/>
      <c r="H90" s="234"/>
      <c r="I90" s="234"/>
      <c r="J90" s="234"/>
      <c r="K90" s="234"/>
      <c r="L90" s="234"/>
      <c r="M90" s="234"/>
      <c r="N90" s="234"/>
      <c r="O90" s="234"/>
      <c r="P90" s="234"/>
      <c r="Q90" s="235"/>
      <c r="R90" s="235"/>
      <c r="S90" s="235"/>
      <c r="T90" s="235"/>
      <c r="U90" s="235"/>
      <c r="V90" s="235"/>
      <c r="W90" s="235"/>
      <c r="X90" s="235"/>
      <c r="Y90" s="235"/>
      <c r="Z90" s="235"/>
      <c r="AA90" s="235"/>
      <c r="AB90" s="235"/>
      <c r="AC90" s="235"/>
      <c r="AD90" s="235"/>
      <c r="AE90" s="235"/>
      <c r="AF90" s="235"/>
      <c r="AG90" s="235"/>
      <c r="AH90" s="235"/>
      <c r="AI90" s="235"/>
      <c r="AJ90" s="235"/>
      <c r="AK90" s="235"/>
      <c r="AL90" s="235"/>
      <c r="AM90" s="235"/>
      <c r="AN90" s="235"/>
      <c r="AO90" s="235"/>
      <c r="AP90" s="235"/>
      <c r="AQ90" s="235"/>
      <c r="AR90" s="235"/>
      <c r="AS90" s="235"/>
      <c r="AT90" s="235"/>
      <c r="AU90" s="235"/>
      <c r="AV90" s="235"/>
      <c r="AW90" s="235"/>
      <c r="AX90" s="235"/>
      <c r="AY90" s="235"/>
      <c r="AZ90" s="236"/>
      <c r="BA90" s="236"/>
      <c r="BB90" s="236"/>
      <c r="BC90" s="236"/>
      <c r="BD90" s="236"/>
      <c r="BE90" s="229"/>
      <c r="BF90" s="229"/>
      <c r="BG90" s="229"/>
      <c r="BH90" s="229"/>
      <c r="BI90" s="229"/>
      <c r="BJ90" s="229"/>
      <c r="BK90" s="229"/>
      <c r="BL90" s="229"/>
      <c r="BM90" s="229"/>
      <c r="BN90" s="229"/>
      <c r="BO90" s="229"/>
      <c r="BP90" s="229"/>
      <c r="BQ90" s="226">
        <v>84</v>
      </c>
      <c r="BR90" s="231"/>
      <c r="BS90" s="895"/>
      <c r="BT90" s="896"/>
      <c r="BU90" s="896"/>
      <c r="BV90" s="896"/>
      <c r="BW90" s="896"/>
      <c r="BX90" s="896"/>
      <c r="BY90" s="896"/>
      <c r="BZ90" s="896"/>
      <c r="CA90" s="896"/>
      <c r="CB90" s="896"/>
      <c r="CC90" s="896"/>
      <c r="CD90" s="896"/>
      <c r="CE90" s="896"/>
      <c r="CF90" s="896"/>
      <c r="CG90" s="901"/>
      <c r="CH90" s="898"/>
      <c r="CI90" s="899"/>
      <c r="CJ90" s="899"/>
      <c r="CK90" s="899"/>
      <c r="CL90" s="900"/>
      <c r="CM90" s="898"/>
      <c r="CN90" s="899"/>
      <c r="CO90" s="899"/>
      <c r="CP90" s="899"/>
      <c r="CQ90" s="900"/>
      <c r="CR90" s="898"/>
      <c r="CS90" s="899"/>
      <c r="CT90" s="899"/>
      <c r="CU90" s="899"/>
      <c r="CV90" s="900"/>
      <c r="CW90" s="898"/>
      <c r="CX90" s="899"/>
      <c r="CY90" s="899"/>
      <c r="CZ90" s="899"/>
      <c r="DA90" s="900"/>
      <c r="DB90" s="898"/>
      <c r="DC90" s="899"/>
      <c r="DD90" s="899"/>
      <c r="DE90" s="899"/>
      <c r="DF90" s="900"/>
      <c r="DG90" s="898"/>
      <c r="DH90" s="899"/>
      <c r="DI90" s="899"/>
      <c r="DJ90" s="899"/>
      <c r="DK90" s="900"/>
      <c r="DL90" s="898"/>
      <c r="DM90" s="899"/>
      <c r="DN90" s="899"/>
      <c r="DO90" s="899"/>
      <c r="DP90" s="900"/>
      <c r="DQ90" s="898"/>
      <c r="DR90" s="899"/>
      <c r="DS90" s="899"/>
      <c r="DT90" s="899"/>
      <c r="DU90" s="900"/>
      <c r="DV90" s="895"/>
      <c r="DW90" s="896"/>
      <c r="DX90" s="896"/>
      <c r="DY90" s="896"/>
      <c r="DZ90" s="897"/>
      <c r="EA90" s="218"/>
    </row>
    <row r="91" spans="1:131" ht="26.25" hidden="1" customHeight="1" x14ac:dyDescent="0.15">
      <c r="A91" s="233"/>
      <c r="B91" s="234"/>
      <c r="C91" s="234"/>
      <c r="D91" s="234"/>
      <c r="E91" s="234"/>
      <c r="F91" s="234"/>
      <c r="G91" s="234"/>
      <c r="H91" s="234"/>
      <c r="I91" s="234"/>
      <c r="J91" s="234"/>
      <c r="K91" s="234"/>
      <c r="L91" s="234"/>
      <c r="M91" s="234"/>
      <c r="N91" s="234"/>
      <c r="O91" s="234"/>
      <c r="P91" s="234"/>
      <c r="Q91" s="235"/>
      <c r="R91" s="235"/>
      <c r="S91" s="235"/>
      <c r="T91" s="235"/>
      <c r="U91" s="235"/>
      <c r="V91" s="235"/>
      <c r="W91" s="235"/>
      <c r="X91" s="235"/>
      <c r="Y91" s="235"/>
      <c r="Z91" s="235"/>
      <c r="AA91" s="235"/>
      <c r="AB91" s="235"/>
      <c r="AC91" s="235"/>
      <c r="AD91" s="235"/>
      <c r="AE91" s="235"/>
      <c r="AF91" s="235"/>
      <c r="AG91" s="235"/>
      <c r="AH91" s="235"/>
      <c r="AI91" s="235"/>
      <c r="AJ91" s="235"/>
      <c r="AK91" s="235"/>
      <c r="AL91" s="235"/>
      <c r="AM91" s="235"/>
      <c r="AN91" s="235"/>
      <c r="AO91" s="235"/>
      <c r="AP91" s="235"/>
      <c r="AQ91" s="235"/>
      <c r="AR91" s="235"/>
      <c r="AS91" s="235"/>
      <c r="AT91" s="235"/>
      <c r="AU91" s="235"/>
      <c r="AV91" s="235"/>
      <c r="AW91" s="235"/>
      <c r="AX91" s="235"/>
      <c r="AY91" s="235"/>
      <c r="AZ91" s="236"/>
      <c r="BA91" s="236"/>
      <c r="BB91" s="236"/>
      <c r="BC91" s="236"/>
      <c r="BD91" s="236"/>
      <c r="BE91" s="229"/>
      <c r="BF91" s="229"/>
      <c r="BG91" s="229"/>
      <c r="BH91" s="229"/>
      <c r="BI91" s="229"/>
      <c r="BJ91" s="229"/>
      <c r="BK91" s="229"/>
      <c r="BL91" s="229"/>
      <c r="BM91" s="229"/>
      <c r="BN91" s="229"/>
      <c r="BO91" s="229"/>
      <c r="BP91" s="229"/>
      <c r="BQ91" s="226">
        <v>85</v>
      </c>
      <c r="BR91" s="231"/>
      <c r="BS91" s="895"/>
      <c r="BT91" s="896"/>
      <c r="BU91" s="896"/>
      <c r="BV91" s="896"/>
      <c r="BW91" s="896"/>
      <c r="BX91" s="896"/>
      <c r="BY91" s="896"/>
      <c r="BZ91" s="896"/>
      <c r="CA91" s="896"/>
      <c r="CB91" s="896"/>
      <c r="CC91" s="896"/>
      <c r="CD91" s="896"/>
      <c r="CE91" s="896"/>
      <c r="CF91" s="896"/>
      <c r="CG91" s="901"/>
      <c r="CH91" s="898"/>
      <c r="CI91" s="899"/>
      <c r="CJ91" s="899"/>
      <c r="CK91" s="899"/>
      <c r="CL91" s="900"/>
      <c r="CM91" s="898"/>
      <c r="CN91" s="899"/>
      <c r="CO91" s="899"/>
      <c r="CP91" s="899"/>
      <c r="CQ91" s="900"/>
      <c r="CR91" s="898"/>
      <c r="CS91" s="899"/>
      <c r="CT91" s="899"/>
      <c r="CU91" s="899"/>
      <c r="CV91" s="900"/>
      <c r="CW91" s="898"/>
      <c r="CX91" s="899"/>
      <c r="CY91" s="899"/>
      <c r="CZ91" s="899"/>
      <c r="DA91" s="900"/>
      <c r="DB91" s="898"/>
      <c r="DC91" s="899"/>
      <c r="DD91" s="899"/>
      <c r="DE91" s="899"/>
      <c r="DF91" s="900"/>
      <c r="DG91" s="898"/>
      <c r="DH91" s="899"/>
      <c r="DI91" s="899"/>
      <c r="DJ91" s="899"/>
      <c r="DK91" s="900"/>
      <c r="DL91" s="898"/>
      <c r="DM91" s="899"/>
      <c r="DN91" s="899"/>
      <c r="DO91" s="899"/>
      <c r="DP91" s="900"/>
      <c r="DQ91" s="898"/>
      <c r="DR91" s="899"/>
      <c r="DS91" s="899"/>
      <c r="DT91" s="899"/>
      <c r="DU91" s="900"/>
      <c r="DV91" s="895"/>
      <c r="DW91" s="896"/>
      <c r="DX91" s="896"/>
      <c r="DY91" s="896"/>
      <c r="DZ91" s="897"/>
      <c r="EA91" s="218"/>
    </row>
    <row r="92" spans="1:131" ht="26.25" hidden="1" customHeight="1" x14ac:dyDescent="0.15">
      <c r="A92" s="233"/>
      <c r="B92" s="234"/>
      <c r="C92" s="234"/>
      <c r="D92" s="234"/>
      <c r="E92" s="234"/>
      <c r="F92" s="234"/>
      <c r="G92" s="234"/>
      <c r="H92" s="234"/>
      <c r="I92" s="234"/>
      <c r="J92" s="234"/>
      <c r="K92" s="234"/>
      <c r="L92" s="234"/>
      <c r="M92" s="234"/>
      <c r="N92" s="234"/>
      <c r="O92" s="234"/>
      <c r="P92" s="234"/>
      <c r="Q92" s="235"/>
      <c r="R92" s="235"/>
      <c r="S92" s="235"/>
      <c r="T92" s="235"/>
      <c r="U92" s="235"/>
      <c r="V92" s="235"/>
      <c r="W92" s="235"/>
      <c r="X92" s="235"/>
      <c r="Y92" s="235"/>
      <c r="Z92" s="235"/>
      <c r="AA92" s="235"/>
      <c r="AB92" s="235"/>
      <c r="AC92" s="235"/>
      <c r="AD92" s="235"/>
      <c r="AE92" s="235"/>
      <c r="AF92" s="235"/>
      <c r="AG92" s="235"/>
      <c r="AH92" s="235"/>
      <c r="AI92" s="235"/>
      <c r="AJ92" s="235"/>
      <c r="AK92" s="235"/>
      <c r="AL92" s="235"/>
      <c r="AM92" s="235"/>
      <c r="AN92" s="235"/>
      <c r="AO92" s="235"/>
      <c r="AP92" s="235"/>
      <c r="AQ92" s="235"/>
      <c r="AR92" s="235"/>
      <c r="AS92" s="235"/>
      <c r="AT92" s="235"/>
      <c r="AU92" s="235"/>
      <c r="AV92" s="235"/>
      <c r="AW92" s="235"/>
      <c r="AX92" s="235"/>
      <c r="AY92" s="235"/>
      <c r="AZ92" s="236"/>
      <c r="BA92" s="236"/>
      <c r="BB92" s="236"/>
      <c r="BC92" s="236"/>
      <c r="BD92" s="236"/>
      <c r="BE92" s="229"/>
      <c r="BF92" s="229"/>
      <c r="BG92" s="229"/>
      <c r="BH92" s="229"/>
      <c r="BI92" s="229"/>
      <c r="BJ92" s="229"/>
      <c r="BK92" s="229"/>
      <c r="BL92" s="229"/>
      <c r="BM92" s="229"/>
      <c r="BN92" s="229"/>
      <c r="BO92" s="229"/>
      <c r="BP92" s="229"/>
      <c r="BQ92" s="226">
        <v>86</v>
      </c>
      <c r="BR92" s="231"/>
      <c r="BS92" s="895"/>
      <c r="BT92" s="896"/>
      <c r="BU92" s="896"/>
      <c r="BV92" s="896"/>
      <c r="BW92" s="896"/>
      <c r="BX92" s="896"/>
      <c r="BY92" s="896"/>
      <c r="BZ92" s="896"/>
      <c r="CA92" s="896"/>
      <c r="CB92" s="896"/>
      <c r="CC92" s="896"/>
      <c r="CD92" s="896"/>
      <c r="CE92" s="896"/>
      <c r="CF92" s="896"/>
      <c r="CG92" s="901"/>
      <c r="CH92" s="898"/>
      <c r="CI92" s="899"/>
      <c r="CJ92" s="899"/>
      <c r="CK92" s="899"/>
      <c r="CL92" s="900"/>
      <c r="CM92" s="898"/>
      <c r="CN92" s="899"/>
      <c r="CO92" s="899"/>
      <c r="CP92" s="899"/>
      <c r="CQ92" s="900"/>
      <c r="CR92" s="898"/>
      <c r="CS92" s="899"/>
      <c r="CT92" s="899"/>
      <c r="CU92" s="899"/>
      <c r="CV92" s="900"/>
      <c r="CW92" s="898"/>
      <c r="CX92" s="899"/>
      <c r="CY92" s="899"/>
      <c r="CZ92" s="899"/>
      <c r="DA92" s="900"/>
      <c r="DB92" s="898"/>
      <c r="DC92" s="899"/>
      <c r="DD92" s="899"/>
      <c r="DE92" s="899"/>
      <c r="DF92" s="900"/>
      <c r="DG92" s="898"/>
      <c r="DH92" s="899"/>
      <c r="DI92" s="899"/>
      <c r="DJ92" s="899"/>
      <c r="DK92" s="900"/>
      <c r="DL92" s="898"/>
      <c r="DM92" s="899"/>
      <c r="DN92" s="899"/>
      <c r="DO92" s="899"/>
      <c r="DP92" s="900"/>
      <c r="DQ92" s="898"/>
      <c r="DR92" s="899"/>
      <c r="DS92" s="899"/>
      <c r="DT92" s="899"/>
      <c r="DU92" s="900"/>
      <c r="DV92" s="895"/>
      <c r="DW92" s="896"/>
      <c r="DX92" s="896"/>
      <c r="DY92" s="896"/>
      <c r="DZ92" s="897"/>
      <c r="EA92" s="218"/>
    </row>
    <row r="93" spans="1:131" ht="26.25" hidden="1" customHeight="1" x14ac:dyDescent="0.15">
      <c r="A93" s="233"/>
      <c r="B93" s="234"/>
      <c r="C93" s="234"/>
      <c r="D93" s="234"/>
      <c r="E93" s="234"/>
      <c r="F93" s="234"/>
      <c r="G93" s="234"/>
      <c r="H93" s="234"/>
      <c r="I93" s="234"/>
      <c r="J93" s="234"/>
      <c r="K93" s="234"/>
      <c r="L93" s="234"/>
      <c r="M93" s="234"/>
      <c r="N93" s="234"/>
      <c r="O93" s="234"/>
      <c r="P93" s="234"/>
      <c r="Q93" s="235"/>
      <c r="R93" s="235"/>
      <c r="S93" s="235"/>
      <c r="T93" s="235"/>
      <c r="U93" s="235"/>
      <c r="V93" s="235"/>
      <c r="W93" s="235"/>
      <c r="X93" s="235"/>
      <c r="Y93" s="235"/>
      <c r="Z93" s="235"/>
      <c r="AA93" s="235"/>
      <c r="AB93" s="235"/>
      <c r="AC93" s="235"/>
      <c r="AD93" s="235"/>
      <c r="AE93" s="235"/>
      <c r="AF93" s="235"/>
      <c r="AG93" s="235"/>
      <c r="AH93" s="235"/>
      <c r="AI93" s="235"/>
      <c r="AJ93" s="235"/>
      <c r="AK93" s="235"/>
      <c r="AL93" s="235"/>
      <c r="AM93" s="235"/>
      <c r="AN93" s="235"/>
      <c r="AO93" s="235"/>
      <c r="AP93" s="235"/>
      <c r="AQ93" s="235"/>
      <c r="AR93" s="235"/>
      <c r="AS93" s="235"/>
      <c r="AT93" s="235"/>
      <c r="AU93" s="235"/>
      <c r="AV93" s="235"/>
      <c r="AW93" s="235"/>
      <c r="AX93" s="235"/>
      <c r="AY93" s="235"/>
      <c r="AZ93" s="236"/>
      <c r="BA93" s="236"/>
      <c r="BB93" s="236"/>
      <c r="BC93" s="236"/>
      <c r="BD93" s="236"/>
      <c r="BE93" s="229"/>
      <c r="BF93" s="229"/>
      <c r="BG93" s="229"/>
      <c r="BH93" s="229"/>
      <c r="BI93" s="229"/>
      <c r="BJ93" s="229"/>
      <c r="BK93" s="229"/>
      <c r="BL93" s="229"/>
      <c r="BM93" s="229"/>
      <c r="BN93" s="229"/>
      <c r="BO93" s="229"/>
      <c r="BP93" s="229"/>
      <c r="BQ93" s="226">
        <v>87</v>
      </c>
      <c r="BR93" s="231"/>
      <c r="BS93" s="895"/>
      <c r="BT93" s="896"/>
      <c r="BU93" s="896"/>
      <c r="BV93" s="896"/>
      <c r="BW93" s="896"/>
      <c r="BX93" s="896"/>
      <c r="BY93" s="896"/>
      <c r="BZ93" s="896"/>
      <c r="CA93" s="896"/>
      <c r="CB93" s="896"/>
      <c r="CC93" s="896"/>
      <c r="CD93" s="896"/>
      <c r="CE93" s="896"/>
      <c r="CF93" s="896"/>
      <c r="CG93" s="901"/>
      <c r="CH93" s="898"/>
      <c r="CI93" s="899"/>
      <c r="CJ93" s="899"/>
      <c r="CK93" s="899"/>
      <c r="CL93" s="900"/>
      <c r="CM93" s="898"/>
      <c r="CN93" s="899"/>
      <c r="CO93" s="899"/>
      <c r="CP93" s="899"/>
      <c r="CQ93" s="900"/>
      <c r="CR93" s="898"/>
      <c r="CS93" s="899"/>
      <c r="CT93" s="899"/>
      <c r="CU93" s="899"/>
      <c r="CV93" s="900"/>
      <c r="CW93" s="898"/>
      <c r="CX93" s="899"/>
      <c r="CY93" s="899"/>
      <c r="CZ93" s="899"/>
      <c r="DA93" s="900"/>
      <c r="DB93" s="898"/>
      <c r="DC93" s="899"/>
      <c r="DD93" s="899"/>
      <c r="DE93" s="899"/>
      <c r="DF93" s="900"/>
      <c r="DG93" s="898"/>
      <c r="DH93" s="899"/>
      <c r="DI93" s="899"/>
      <c r="DJ93" s="899"/>
      <c r="DK93" s="900"/>
      <c r="DL93" s="898"/>
      <c r="DM93" s="899"/>
      <c r="DN93" s="899"/>
      <c r="DO93" s="899"/>
      <c r="DP93" s="900"/>
      <c r="DQ93" s="898"/>
      <c r="DR93" s="899"/>
      <c r="DS93" s="899"/>
      <c r="DT93" s="899"/>
      <c r="DU93" s="900"/>
      <c r="DV93" s="895"/>
      <c r="DW93" s="896"/>
      <c r="DX93" s="896"/>
      <c r="DY93" s="896"/>
      <c r="DZ93" s="897"/>
      <c r="EA93" s="218"/>
    </row>
    <row r="94" spans="1:131" ht="26.25" hidden="1" customHeight="1" x14ac:dyDescent="0.15">
      <c r="A94" s="233"/>
      <c r="B94" s="234"/>
      <c r="C94" s="234"/>
      <c r="D94" s="234"/>
      <c r="E94" s="234"/>
      <c r="F94" s="234"/>
      <c r="G94" s="234"/>
      <c r="H94" s="234"/>
      <c r="I94" s="234"/>
      <c r="J94" s="234"/>
      <c r="K94" s="234"/>
      <c r="L94" s="234"/>
      <c r="M94" s="234"/>
      <c r="N94" s="234"/>
      <c r="O94" s="234"/>
      <c r="P94" s="234"/>
      <c r="Q94" s="235"/>
      <c r="R94" s="235"/>
      <c r="S94" s="235"/>
      <c r="T94" s="235"/>
      <c r="U94" s="235"/>
      <c r="V94" s="235"/>
      <c r="W94" s="235"/>
      <c r="X94" s="235"/>
      <c r="Y94" s="235"/>
      <c r="Z94" s="235"/>
      <c r="AA94" s="235"/>
      <c r="AB94" s="235"/>
      <c r="AC94" s="235"/>
      <c r="AD94" s="235"/>
      <c r="AE94" s="235"/>
      <c r="AF94" s="235"/>
      <c r="AG94" s="235"/>
      <c r="AH94" s="235"/>
      <c r="AI94" s="235"/>
      <c r="AJ94" s="235"/>
      <c r="AK94" s="235"/>
      <c r="AL94" s="235"/>
      <c r="AM94" s="235"/>
      <c r="AN94" s="235"/>
      <c r="AO94" s="235"/>
      <c r="AP94" s="235"/>
      <c r="AQ94" s="235"/>
      <c r="AR94" s="235"/>
      <c r="AS94" s="235"/>
      <c r="AT94" s="235"/>
      <c r="AU94" s="235"/>
      <c r="AV94" s="235"/>
      <c r="AW94" s="235"/>
      <c r="AX94" s="235"/>
      <c r="AY94" s="235"/>
      <c r="AZ94" s="236"/>
      <c r="BA94" s="236"/>
      <c r="BB94" s="236"/>
      <c r="BC94" s="236"/>
      <c r="BD94" s="236"/>
      <c r="BE94" s="229"/>
      <c r="BF94" s="229"/>
      <c r="BG94" s="229"/>
      <c r="BH94" s="229"/>
      <c r="BI94" s="229"/>
      <c r="BJ94" s="229"/>
      <c r="BK94" s="229"/>
      <c r="BL94" s="229"/>
      <c r="BM94" s="229"/>
      <c r="BN94" s="229"/>
      <c r="BO94" s="229"/>
      <c r="BP94" s="229"/>
      <c r="BQ94" s="226">
        <v>88</v>
      </c>
      <c r="BR94" s="231"/>
      <c r="BS94" s="895"/>
      <c r="BT94" s="896"/>
      <c r="BU94" s="896"/>
      <c r="BV94" s="896"/>
      <c r="BW94" s="896"/>
      <c r="BX94" s="896"/>
      <c r="BY94" s="896"/>
      <c r="BZ94" s="896"/>
      <c r="CA94" s="896"/>
      <c r="CB94" s="896"/>
      <c r="CC94" s="896"/>
      <c r="CD94" s="896"/>
      <c r="CE94" s="896"/>
      <c r="CF94" s="896"/>
      <c r="CG94" s="901"/>
      <c r="CH94" s="898"/>
      <c r="CI94" s="899"/>
      <c r="CJ94" s="899"/>
      <c r="CK94" s="899"/>
      <c r="CL94" s="900"/>
      <c r="CM94" s="898"/>
      <c r="CN94" s="899"/>
      <c r="CO94" s="899"/>
      <c r="CP94" s="899"/>
      <c r="CQ94" s="900"/>
      <c r="CR94" s="898"/>
      <c r="CS94" s="899"/>
      <c r="CT94" s="899"/>
      <c r="CU94" s="899"/>
      <c r="CV94" s="900"/>
      <c r="CW94" s="898"/>
      <c r="CX94" s="899"/>
      <c r="CY94" s="899"/>
      <c r="CZ94" s="899"/>
      <c r="DA94" s="900"/>
      <c r="DB94" s="898"/>
      <c r="DC94" s="899"/>
      <c r="DD94" s="899"/>
      <c r="DE94" s="899"/>
      <c r="DF94" s="900"/>
      <c r="DG94" s="898"/>
      <c r="DH94" s="899"/>
      <c r="DI94" s="899"/>
      <c r="DJ94" s="899"/>
      <c r="DK94" s="900"/>
      <c r="DL94" s="898"/>
      <c r="DM94" s="899"/>
      <c r="DN94" s="899"/>
      <c r="DO94" s="899"/>
      <c r="DP94" s="900"/>
      <c r="DQ94" s="898"/>
      <c r="DR94" s="899"/>
      <c r="DS94" s="899"/>
      <c r="DT94" s="899"/>
      <c r="DU94" s="900"/>
      <c r="DV94" s="895"/>
      <c r="DW94" s="896"/>
      <c r="DX94" s="896"/>
      <c r="DY94" s="896"/>
      <c r="DZ94" s="897"/>
      <c r="EA94" s="218"/>
    </row>
    <row r="95" spans="1:131" ht="26.25" hidden="1" customHeight="1" x14ac:dyDescent="0.15">
      <c r="A95" s="233"/>
      <c r="B95" s="234"/>
      <c r="C95" s="234"/>
      <c r="D95" s="234"/>
      <c r="E95" s="234"/>
      <c r="F95" s="234"/>
      <c r="G95" s="234"/>
      <c r="H95" s="234"/>
      <c r="I95" s="234"/>
      <c r="J95" s="234"/>
      <c r="K95" s="234"/>
      <c r="L95" s="234"/>
      <c r="M95" s="234"/>
      <c r="N95" s="234"/>
      <c r="O95" s="234"/>
      <c r="P95" s="234"/>
      <c r="Q95" s="235"/>
      <c r="R95" s="235"/>
      <c r="S95" s="235"/>
      <c r="T95" s="235"/>
      <c r="U95" s="235"/>
      <c r="V95" s="235"/>
      <c r="W95" s="235"/>
      <c r="X95" s="235"/>
      <c r="Y95" s="235"/>
      <c r="Z95" s="235"/>
      <c r="AA95" s="235"/>
      <c r="AB95" s="235"/>
      <c r="AC95" s="235"/>
      <c r="AD95" s="235"/>
      <c r="AE95" s="235"/>
      <c r="AF95" s="235"/>
      <c r="AG95" s="235"/>
      <c r="AH95" s="235"/>
      <c r="AI95" s="235"/>
      <c r="AJ95" s="235"/>
      <c r="AK95" s="235"/>
      <c r="AL95" s="235"/>
      <c r="AM95" s="235"/>
      <c r="AN95" s="235"/>
      <c r="AO95" s="235"/>
      <c r="AP95" s="235"/>
      <c r="AQ95" s="235"/>
      <c r="AR95" s="235"/>
      <c r="AS95" s="235"/>
      <c r="AT95" s="235"/>
      <c r="AU95" s="235"/>
      <c r="AV95" s="235"/>
      <c r="AW95" s="235"/>
      <c r="AX95" s="235"/>
      <c r="AY95" s="235"/>
      <c r="AZ95" s="236"/>
      <c r="BA95" s="236"/>
      <c r="BB95" s="236"/>
      <c r="BC95" s="236"/>
      <c r="BD95" s="236"/>
      <c r="BE95" s="229"/>
      <c r="BF95" s="229"/>
      <c r="BG95" s="229"/>
      <c r="BH95" s="229"/>
      <c r="BI95" s="229"/>
      <c r="BJ95" s="229"/>
      <c r="BK95" s="229"/>
      <c r="BL95" s="229"/>
      <c r="BM95" s="229"/>
      <c r="BN95" s="229"/>
      <c r="BO95" s="229"/>
      <c r="BP95" s="229"/>
      <c r="BQ95" s="226">
        <v>89</v>
      </c>
      <c r="BR95" s="231"/>
      <c r="BS95" s="895"/>
      <c r="BT95" s="896"/>
      <c r="BU95" s="896"/>
      <c r="BV95" s="896"/>
      <c r="BW95" s="896"/>
      <c r="BX95" s="896"/>
      <c r="BY95" s="896"/>
      <c r="BZ95" s="896"/>
      <c r="CA95" s="896"/>
      <c r="CB95" s="896"/>
      <c r="CC95" s="896"/>
      <c r="CD95" s="896"/>
      <c r="CE95" s="896"/>
      <c r="CF95" s="896"/>
      <c r="CG95" s="901"/>
      <c r="CH95" s="898"/>
      <c r="CI95" s="899"/>
      <c r="CJ95" s="899"/>
      <c r="CK95" s="899"/>
      <c r="CL95" s="900"/>
      <c r="CM95" s="898"/>
      <c r="CN95" s="899"/>
      <c r="CO95" s="899"/>
      <c r="CP95" s="899"/>
      <c r="CQ95" s="900"/>
      <c r="CR95" s="898"/>
      <c r="CS95" s="899"/>
      <c r="CT95" s="899"/>
      <c r="CU95" s="899"/>
      <c r="CV95" s="900"/>
      <c r="CW95" s="898"/>
      <c r="CX95" s="899"/>
      <c r="CY95" s="899"/>
      <c r="CZ95" s="899"/>
      <c r="DA95" s="900"/>
      <c r="DB95" s="898"/>
      <c r="DC95" s="899"/>
      <c r="DD95" s="899"/>
      <c r="DE95" s="899"/>
      <c r="DF95" s="900"/>
      <c r="DG95" s="898"/>
      <c r="DH95" s="899"/>
      <c r="DI95" s="899"/>
      <c r="DJ95" s="899"/>
      <c r="DK95" s="900"/>
      <c r="DL95" s="898"/>
      <c r="DM95" s="899"/>
      <c r="DN95" s="899"/>
      <c r="DO95" s="899"/>
      <c r="DP95" s="900"/>
      <c r="DQ95" s="898"/>
      <c r="DR95" s="899"/>
      <c r="DS95" s="899"/>
      <c r="DT95" s="899"/>
      <c r="DU95" s="900"/>
      <c r="DV95" s="895"/>
      <c r="DW95" s="896"/>
      <c r="DX95" s="896"/>
      <c r="DY95" s="896"/>
      <c r="DZ95" s="897"/>
      <c r="EA95" s="218"/>
    </row>
    <row r="96" spans="1:131" ht="26.25" hidden="1" customHeight="1" x14ac:dyDescent="0.15">
      <c r="A96" s="233"/>
      <c r="B96" s="234"/>
      <c r="C96" s="234"/>
      <c r="D96" s="234"/>
      <c r="E96" s="234"/>
      <c r="F96" s="234"/>
      <c r="G96" s="234"/>
      <c r="H96" s="234"/>
      <c r="I96" s="234"/>
      <c r="J96" s="234"/>
      <c r="K96" s="234"/>
      <c r="L96" s="234"/>
      <c r="M96" s="234"/>
      <c r="N96" s="234"/>
      <c r="O96" s="234"/>
      <c r="P96" s="234"/>
      <c r="Q96" s="235"/>
      <c r="R96" s="235"/>
      <c r="S96" s="235"/>
      <c r="T96" s="235"/>
      <c r="U96" s="235"/>
      <c r="V96" s="235"/>
      <c r="W96" s="235"/>
      <c r="X96" s="235"/>
      <c r="Y96" s="235"/>
      <c r="Z96" s="235"/>
      <c r="AA96" s="235"/>
      <c r="AB96" s="235"/>
      <c r="AC96" s="235"/>
      <c r="AD96" s="235"/>
      <c r="AE96" s="235"/>
      <c r="AF96" s="235"/>
      <c r="AG96" s="235"/>
      <c r="AH96" s="235"/>
      <c r="AI96" s="235"/>
      <c r="AJ96" s="235"/>
      <c r="AK96" s="235"/>
      <c r="AL96" s="235"/>
      <c r="AM96" s="235"/>
      <c r="AN96" s="235"/>
      <c r="AO96" s="235"/>
      <c r="AP96" s="235"/>
      <c r="AQ96" s="235"/>
      <c r="AR96" s="235"/>
      <c r="AS96" s="235"/>
      <c r="AT96" s="235"/>
      <c r="AU96" s="235"/>
      <c r="AV96" s="235"/>
      <c r="AW96" s="235"/>
      <c r="AX96" s="235"/>
      <c r="AY96" s="235"/>
      <c r="AZ96" s="236"/>
      <c r="BA96" s="236"/>
      <c r="BB96" s="236"/>
      <c r="BC96" s="236"/>
      <c r="BD96" s="236"/>
      <c r="BE96" s="229"/>
      <c r="BF96" s="229"/>
      <c r="BG96" s="229"/>
      <c r="BH96" s="229"/>
      <c r="BI96" s="229"/>
      <c r="BJ96" s="229"/>
      <c r="BK96" s="229"/>
      <c r="BL96" s="229"/>
      <c r="BM96" s="229"/>
      <c r="BN96" s="229"/>
      <c r="BO96" s="229"/>
      <c r="BP96" s="229"/>
      <c r="BQ96" s="226">
        <v>90</v>
      </c>
      <c r="BR96" s="231"/>
      <c r="BS96" s="895"/>
      <c r="BT96" s="896"/>
      <c r="BU96" s="896"/>
      <c r="BV96" s="896"/>
      <c r="BW96" s="896"/>
      <c r="BX96" s="896"/>
      <c r="BY96" s="896"/>
      <c r="BZ96" s="896"/>
      <c r="CA96" s="896"/>
      <c r="CB96" s="896"/>
      <c r="CC96" s="896"/>
      <c r="CD96" s="896"/>
      <c r="CE96" s="896"/>
      <c r="CF96" s="896"/>
      <c r="CG96" s="901"/>
      <c r="CH96" s="898"/>
      <c r="CI96" s="899"/>
      <c r="CJ96" s="899"/>
      <c r="CK96" s="899"/>
      <c r="CL96" s="900"/>
      <c r="CM96" s="898"/>
      <c r="CN96" s="899"/>
      <c r="CO96" s="899"/>
      <c r="CP96" s="899"/>
      <c r="CQ96" s="900"/>
      <c r="CR96" s="898"/>
      <c r="CS96" s="899"/>
      <c r="CT96" s="899"/>
      <c r="CU96" s="899"/>
      <c r="CV96" s="900"/>
      <c r="CW96" s="898"/>
      <c r="CX96" s="899"/>
      <c r="CY96" s="899"/>
      <c r="CZ96" s="899"/>
      <c r="DA96" s="900"/>
      <c r="DB96" s="898"/>
      <c r="DC96" s="899"/>
      <c r="DD96" s="899"/>
      <c r="DE96" s="899"/>
      <c r="DF96" s="900"/>
      <c r="DG96" s="898"/>
      <c r="DH96" s="899"/>
      <c r="DI96" s="899"/>
      <c r="DJ96" s="899"/>
      <c r="DK96" s="900"/>
      <c r="DL96" s="898"/>
      <c r="DM96" s="899"/>
      <c r="DN96" s="899"/>
      <c r="DO96" s="899"/>
      <c r="DP96" s="900"/>
      <c r="DQ96" s="898"/>
      <c r="DR96" s="899"/>
      <c r="DS96" s="899"/>
      <c r="DT96" s="899"/>
      <c r="DU96" s="900"/>
      <c r="DV96" s="895"/>
      <c r="DW96" s="896"/>
      <c r="DX96" s="896"/>
      <c r="DY96" s="896"/>
      <c r="DZ96" s="897"/>
      <c r="EA96" s="218"/>
    </row>
    <row r="97" spans="1:131" ht="26.25" hidden="1" customHeight="1" x14ac:dyDescent="0.15">
      <c r="A97" s="233"/>
      <c r="B97" s="234"/>
      <c r="C97" s="234"/>
      <c r="D97" s="234"/>
      <c r="E97" s="234"/>
      <c r="F97" s="234"/>
      <c r="G97" s="234"/>
      <c r="H97" s="234"/>
      <c r="I97" s="234"/>
      <c r="J97" s="234"/>
      <c r="K97" s="234"/>
      <c r="L97" s="234"/>
      <c r="M97" s="234"/>
      <c r="N97" s="234"/>
      <c r="O97" s="234"/>
      <c r="P97" s="234"/>
      <c r="Q97" s="235"/>
      <c r="R97" s="235"/>
      <c r="S97" s="235"/>
      <c r="T97" s="235"/>
      <c r="U97" s="235"/>
      <c r="V97" s="235"/>
      <c r="W97" s="235"/>
      <c r="X97" s="235"/>
      <c r="Y97" s="235"/>
      <c r="Z97" s="235"/>
      <c r="AA97" s="235"/>
      <c r="AB97" s="235"/>
      <c r="AC97" s="235"/>
      <c r="AD97" s="235"/>
      <c r="AE97" s="235"/>
      <c r="AF97" s="235"/>
      <c r="AG97" s="235"/>
      <c r="AH97" s="235"/>
      <c r="AI97" s="235"/>
      <c r="AJ97" s="235"/>
      <c r="AK97" s="235"/>
      <c r="AL97" s="235"/>
      <c r="AM97" s="235"/>
      <c r="AN97" s="235"/>
      <c r="AO97" s="235"/>
      <c r="AP97" s="235"/>
      <c r="AQ97" s="235"/>
      <c r="AR97" s="235"/>
      <c r="AS97" s="235"/>
      <c r="AT97" s="235"/>
      <c r="AU97" s="235"/>
      <c r="AV97" s="235"/>
      <c r="AW97" s="235"/>
      <c r="AX97" s="235"/>
      <c r="AY97" s="235"/>
      <c r="AZ97" s="236"/>
      <c r="BA97" s="236"/>
      <c r="BB97" s="236"/>
      <c r="BC97" s="236"/>
      <c r="BD97" s="236"/>
      <c r="BE97" s="229"/>
      <c r="BF97" s="229"/>
      <c r="BG97" s="229"/>
      <c r="BH97" s="229"/>
      <c r="BI97" s="229"/>
      <c r="BJ97" s="229"/>
      <c r="BK97" s="229"/>
      <c r="BL97" s="229"/>
      <c r="BM97" s="229"/>
      <c r="BN97" s="229"/>
      <c r="BO97" s="229"/>
      <c r="BP97" s="229"/>
      <c r="BQ97" s="226">
        <v>91</v>
      </c>
      <c r="BR97" s="231"/>
      <c r="BS97" s="895"/>
      <c r="BT97" s="896"/>
      <c r="BU97" s="896"/>
      <c r="BV97" s="896"/>
      <c r="BW97" s="896"/>
      <c r="BX97" s="896"/>
      <c r="BY97" s="896"/>
      <c r="BZ97" s="896"/>
      <c r="CA97" s="896"/>
      <c r="CB97" s="896"/>
      <c r="CC97" s="896"/>
      <c r="CD97" s="896"/>
      <c r="CE97" s="896"/>
      <c r="CF97" s="896"/>
      <c r="CG97" s="901"/>
      <c r="CH97" s="898"/>
      <c r="CI97" s="899"/>
      <c r="CJ97" s="899"/>
      <c r="CK97" s="899"/>
      <c r="CL97" s="900"/>
      <c r="CM97" s="898"/>
      <c r="CN97" s="899"/>
      <c r="CO97" s="899"/>
      <c r="CP97" s="899"/>
      <c r="CQ97" s="900"/>
      <c r="CR97" s="898"/>
      <c r="CS97" s="899"/>
      <c r="CT97" s="899"/>
      <c r="CU97" s="899"/>
      <c r="CV97" s="900"/>
      <c r="CW97" s="898"/>
      <c r="CX97" s="899"/>
      <c r="CY97" s="899"/>
      <c r="CZ97" s="899"/>
      <c r="DA97" s="900"/>
      <c r="DB97" s="898"/>
      <c r="DC97" s="899"/>
      <c r="DD97" s="899"/>
      <c r="DE97" s="899"/>
      <c r="DF97" s="900"/>
      <c r="DG97" s="898"/>
      <c r="DH97" s="899"/>
      <c r="DI97" s="899"/>
      <c r="DJ97" s="899"/>
      <c r="DK97" s="900"/>
      <c r="DL97" s="898"/>
      <c r="DM97" s="899"/>
      <c r="DN97" s="899"/>
      <c r="DO97" s="899"/>
      <c r="DP97" s="900"/>
      <c r="DQ97" s="898"/>
      <c r="DR97" s="899"/>
      <c r="DS97" s="899"/>
      <c r="DT97" s="899"/>
      <c r="DU97" s="900"/>
      <c r="DV97" s="895"/>
      <c r="DW97" s="896"/>
      <c r="DX97" s="896"/>
      <c r="DY97" s="896"/>
      <c r="DZ97" s="897"/>
      <c r="EA97" s="218"/>
    </row>
    <row r="98" spans="1:131" ht="26.25" hidden="1" customHeight="1" x14ac:dyDescent="0.15">
      <c r="A98" s="233"/>
      <c r="B98" s="234"/>
      <c r="C98" s="234"/>
      <c r="D98" s="234"/>
      <c r="E98" s="234"/>
      <c r="F98" s="234"/>
      <c r="G98" s="234"/>
      <c r="H98" s="234"/>
      <c r="I98" s="234"/>
      <c r="J98" s="234"/>
      <c r="K98" s="234"/>
      <c r="L98" s="234"/>
      <c r="M98" s="234"/>
      <c r="N98" s="234"/>
      <c r="O98" s="234"/>
      <c r="P98" s="234"/>
      <c r="Q98" s="235"/>
      <c r="R98" s="235"/>
      <c r="S98" s="235"/>
      <c r="T98" s="235"/>
      <c r="U98" s="235"/>
      <c r="V98" s="235"/>
      <c r="W98" s="235"/>
      <c r="X98" s="235"/>
      <c r="Y98" s="235"/>
      <c r="Z98" s="235"/>
      <c r="AA98" s="235"/>
      <c r="AB98" s="235"/>
      <c r="AC98" s="235"/>
      <c r="AD98" s="235"/>
      <c r="AE98" s="235"/>
      <c r="AF98" s="235"/>
      <c r="AG98" s="235"/>
      <c r="AH98" s="235"/>
      <c r="AI98" s="235"/>
      <c r="AJ98" s="235"/>
      <c r="AK98" s="235"/>
      <c r="AL98" s="235"/>
      <c r="AM98" s="235"/>
      <c r="AN98" s="235"/>
      <c r="AO98" s="235"/>
      <c r="AP98" s="235"/>
      <c r="AQ98" s="235"/>
      <c r="AR98" s="235"/>
      <c r="AS98" s="235"/>
      <c r="AT98" s="235"/>
      <c r="AU98" s="235"/>
      <c r="AV98" s="235"/>
      <c r="AW98" s="235"/>
      <c r="AX98" s="235"/>
      <c r="AY98" s="235"/>
      <c r="AZ98" s="236"/>
      <c r="BA98" s="236"/>
      <c r="BB98" s="236"/>
      <c r="BC98" s="236"/>
      <c r="BD98" s="236"/>
      <c r="BE98" s="229"/>
      <c r="BF98" s="229"/>
      <c r="BG98" s="229"/>
      <c r="BH98" s="229"/>
      <c r="BI98" s="229"/>
      <c r="BJ98" s="229"/>
      <c r="BK98" s="229"/>
      <c r="BL98" s="229"/>
      <c r="BM98" s="229"/>
      <c r="BN98" s="229"/>
      <c r="BO98" s="229"/>
      <c r="BP98" s="229"/>
      <c r="BQ98" s="226">
        <v>92</v>
      </c>
      <c r="BR98" s="231"/>
      <c r="BS98" s="895"/>
      <c r="BT98" s="896"/>
      <c r="BU98" s="896"/>
      <c r="BV98" s="896"/>
      <c r="BW98" s="896"/>
      <c r="BX98" s="896"/>
      <c r="BY98" s="896"/>
      <c r="BZ98" s="896"/>
      <c r="CA98" s="896"/>
      <c r="CB98" s="896"/>
      <c r="CC98" s="896"/>
      <c r="CD98" s="896"/>
      <c r="CE98" s="896"/>
      <c r="CF98" s="896"/>
      <c r="CG98" s="901"/>
      <c r="CH98" s="898"/>
      <c r="CI98" s="899"/>
      <c r="CJ98" s="899"/>
      <c r="CK98" s="899"/>
      <c r="CL98" s="900"/>
      <c r="CM98" s="898"/>
      <c r="CN98" s="899"/>
      <c r="CO98" s="899"/>
      <c r="CP98" s="899"/>
      <c r="CQ98" s="900"/>
      <c r="CR98" s="898"/>
      <c r="CS98" s="899"/>
      <c r="CT98" s="899"/>
      <c r="CU98" s="899"/>
      <c r="CV98" s="900"/>
      <c r="CW98" s="898"/>
      <c r="CX98" s="899"/>
      <c r="CY98" s="899"/>
      <c r="CZ98" s="899"/>
      <c r="DA98" s="900"/>
      <c r="DB98" s="898"/>
      <c r="DC98" s="899"/>
      <c r="DD98" s="899"/>
      <c r="DE98" s="899"/>
      <c r="DF98" s="900"/>
      <c r="DG98" s="898"/>
      <c r="DH98" s="899"/>
      <c r="DI98" s="899"/>
      <c r="DJ98" s="899"/>
      <c r="DK98" s="900"/>
      <c r="DL98" s="898"/>
      <c r="DM98" s="899"/>
      <c r="DN98" s="899"/>
      <c r="DO98" s="899"/>
      <c r="DP98" s="900"/>
      <c r="DQ98" s="898"/>
      <c r="DR98" s="899"/>
      <c r="DS98" s="899"/>
      <c r="DT98" s="899"/>
      <c r="DU98" s="900"/>
      <c r="DV98" s="895"/>
      <c r="DW98" s="896"/>
      <c r="DX98" s="896"/>
      <c r="DY98" s="896"/>
      <c r="DZ98" s="897"/>
      <c r="EA98" s="218"/>
    </row>
    <row r="99" spans="1:131" ht="26.25" hidden="1" customHeight="1" x14ac:dyDescent="0.15">
      <c r="A99" s="233"/>
      <c r="B99" s="234"/>
      <c r="C99" s="234"/>
      <c r="D99" s="234"/>
      <c r="E99" s="234"/>
      <c r="F99" s="234"/>
      <c r="G99" s="234"/>
      <c r="H99" s="234"/>
      <c r="I99" s="234"/>
      <c r="J99" s="234"/>
      <c r="K99" s="234"/>
      <c r="L99" s="234"/>
      <c r="M99" s="234"/>
      <c r="N99" s="234"/>
      <c r="O99" s="234"/>
      <c r="P99" s="234"/>
      <c r="Q99" s="235"/>
      <c r="R99" s="235"/>
      <c r="S99" s="235"/>
      <c r="T99" s="235"/>
      <c r="U99" s="235"/>
      <c r="V99" s="235"/>
      <c r="W99" s="235"/>
      <c r="X99" s="235"/>
      <c r="Y99" s="235"/>
      <c r="Z99" s="235"/>
      <c r="AA99" s="235"/>
      <c r="AB99" s="235"/>
      <c r="AC99" s="235"/>
      <c r="AD99" s="235"/>
      <c r="AE99" s="235"/>
      <c r="AF99" s="235"/>
      <c r="AG99" s="235"/>
      <c r="AH99" s="235"/>
      <c r="AI99" s="235"/>
      <c r="AJ99" s="235"/>
      <c r="AK99" s="235"/>
      <c r="AL99" s="235"/>
      <c r="AM99" s="235"/>
      <c r="AN99" s="235"/>
      <c r="AO99" s="235"/>
      <c r="AP99" s="235"/>
      <c r="AQ99" s="235"/>
      <c r="AR99" s="235"/>
      <c r="AS99" s="235"/>
      <c r="AT99" s="235"/>
      <c r="AU99" s="235"/>
      <c r="AV99" s="235"/>
      <c r="AW99" s="235"/>
      <c r="AX99" s="235"/>
      <c r="AY99" s="235"/>
      <c r="AZ99" s="236"/>
      <c r="BA99" s="236"/>
      <c r="BB99" s="236"/>
      <c r="BC99" s="236"/>
      <c r="BD99" s="236"/>
      <c r="BE99" s="229"/>
      <c r="BF99" s="229"/>
      <c r="BG99" s="229"/>
      <c r="BH99" s="229"/>
      <c r="BI99" s="229"/>
      <c r="BJ99" s="229"/>
      <c r="BK99" s="229"/>
      <c r="BL99" s="229"/>
      <c r="BM99" s="229"/>
      <c r="BN99" s="229"/>
      <c r="BO99" s="229"/>
      <c r="BP99" s="229"/>
      <c r="BQ99" s="226">
        <v>93</v>
      </c>
      <c r="BR99" s="231"/>
      <c r="BS99" s="895"/>
      <c r="BT99" s="896"/>
      <c r="BU99" s="896"/>
      <c r="BV99" s="896"/>
      <c r="BW99" s="896"/>
      <c r="BX99" s="896"/>
      <c r="BY99" s="896"/>
      <c r="BZ99" s="896"/>
      <c r="CA99" s="896"/>
      <c r="CB99" s="896"/>
      <c r="CC99" s="896"/>
      <c r="CD99" s="896"/>
      <c r="CE99" s="896"/>
      <c r="CF99" s="896"/>
      <c r="CG99" s="901"/>
      <c r="CH99" s="898"/>
      <c r="CI99" s="899"/>
      <c r="CJ99" s="899"/>
      <c r="CK99" s="899"/>
      <c r="CL99" s="900"/>
      <c r="CM99" s="898"/>
      <c r="CN99" s="899"/>
      <c r="CO99" s="899"/>
      <c r="CP99" s="899"/>
      <c r="CQ99" s="900"/>
      <c r="CR99" s="898"/>
      <c r="CS99" s="899"/>
      <c r="CT99" s="899"/>
      <c r="CU99" s="899"/>
      <c r="CV99" s="900"/>
      <c r="CW99" s="898"/>
      <c r="CX99" s="899"/>
      <c r="CY99" s="899"/>
      <c r="CZ99" s="899"/>
      <c r="DA99" s="900"/>
      <c r="DB99" s="898"/>
      <c r="DC99" s="899"/>
      <c r="DD99" s="899"/>
      <c r="DE99" s="899"/>
      <c r="DF99" s="900"/>
      <c r="DG99" s="898"/>
      <c r="DH99" s="899"/>
      <c r="DI99" s="899"/>
      <c r="DJ99" s="899"/>
      <c r="DK99" s="900"/>
      <c r="DL99" s="898"/>
      <c r="DM99" s="899"/>
      <c r="DN99" s="899"/>
      <c r="DO99" s="899"/>
      <c r="DP99" s="900"/>
      <c r="DQ99" s="898"/>
      <c r="DR99" s="899"/>
      <c r="DS99" s="899"/>
      <c r="DT99" s="899"/>
      <c r="DU99" s="900"/>
      <c r="DV99" s="895"/>
      <c r="DW99" s="896"/>
      <c r="DX99" s="896"/>
      <c r="DY99" s="896"/>
      <c r="DZ99" s="897"/>
      <c r="EA99" s="218"/>
    </row>
    <row r="100" spans="1:131" ht="26.25" hidden="1" customHeight="1" x14ac:dyDescent="0.15">
      <c r="A100" s="233"/>
      <c r="B100" s="234"/>
      <c r="C100" s="234"/>
      <c r="D100" s="234"/>
      <c r="E100" s="234"/>
      <c r="F100" s="234"/>
      <c r="G100" s="234"/>
      <c r="H100" s="234"/>
      <c r="I100" s="234"/>
      <c r="J100" s="234"/>
      <c r="K100" s="234"/>
      <c r="L100" s="234"/>
      <c r="M100" s="234"/>
      <c r="N100" s="234"/>
      <c r="O100" s="234"/>
      <c r="P100" s="234"/>
      <c r="Q100" s="235"/>
      <c r="R100" s="235"/>
      <c r="S100" s="235"/>
      <c r="T100" s="235"/>
      <c r="U100" s="235"/>
      <c r="V100" s="235"/>
      <c r="W100" s="235"/>
      <c r="X100" s="235"/>
      <c r="Y100" s="235"/>
      <c r="Z100" s="235"/>
      <c r="AA100" s="235"/>
      <c r="AB100" s="235"/>
      <c r="AC100" s="235"/>
      <c r="AD100" s="235"/>
      <c r="AE100" s="235"/>
      <c r="AF100" s="235"/>
      <c r="AG100" s="235"/>
      <c r="AH100" s="235"/>
      <c r="AI100" s="235"/>
      <c r="AJ100" s="235"/>
      <c r="AK100" s="235"/>
      <c r="AL100" s="235"/>
      <c r="AM100" s="235"/>
      <c r="AN100" s="235"/>
      <c r="AO100" s="235"/>
      <c r="AP100" s="235"/>
      <c r="AQ100" s="235"/>
      <c r="AR100" s="235"/>
      <c r="AS100" s="235"/>
      <c r="AT100" s="235"/>
      <c r="AU100" s="235"/>
      <c r="AV100" s="235"/>
      <c r="AW100" s="235"/>
      <c r="AX100" s="235"/>
      <c r="AY100" s="235"/>
      <c r="AZ100" s="236"/>
      <c r="BA100" s="236"/>
      <c r="BB100" s="236"/>
      <c r="BC100" s="236"/>
      <c r="BD100" s="236"/>
      <c r="BE100" s="229"/>
      <c r="BF100" s="229"/>
      <c r="BG100" s="229"/>
      <c r="BH100" s="229"/>
      <c r="BI100" s="229"/>
      <c r="BJ100" s="229"/>
      <c r="BK100" s="229"/>
      <c r="BL100" s="229"/>
      <c r="BM100" s="229"/>
      <c r="BN100" s="229"/>
      <c r="BO100" s="229"/>
      <c r="BP100" s="229"/>
      <c r="BQ100" s="226">
        <v>94</v>
      </c>
      <c r="BR100" s="231"/>
      <c r="BS100" s="895"/>
      <c r="BT100" s="896"/>
      <c r="BU100" s="896"/>
      <c r="BV100" s="896"/>
      <c r="BW100" s="896"/>
      <c r="BX100" s="896"/>
      <c r="BY100" s="896"/>
      <c r="BZ100" s="896"/>
      <c r="CA100" s="896"/>
      <c r="CB100" s="896"/>
      <c r="CC100" s="896"/>
      <c r="CD100" s="896"/>
      <c r="CE100" s="896"/>
      <c r="CF100" s="896"/>
      <c r="CG100" s="901"/>
      <c r="CH100" s="898"/>
      <c r="CI100" s="899"/>
      <c r="CJ100" s="899"/>
      <c r="CK100" s="899"/>
      <c r="CL100" s="900"/>
      <c r="CM100" s="898"/>
      <c r="CN100" s="899"/>
      <c r="CO100" s="899"/>
      <c r="CP100" s="899"/>
      <c r="CQ100" s="900"/>
      <c r="CR100" s="898"/>
      <c r="CS100" s="899"/>
      <c r="CT100" s="899"/>
      <c r="CU100" s="899"/>
      <c r="CV100" s="900"/>
      <c r="CW100" s="898"/>
      <c r="CX100" s="899"/>
      <c r="CY100" s="899"/>
      <c r="CZ100" s="899"/>
      <c r="DA100" s="900"/>
      <c r="DB100" s="898"/>
      <c r="DC100" s="899"/>
      <c r="DD100" s="899"/>
      <c r="DE100" s="899"/>
      <c r="DF100" s="900"/>
      <c r="DG100" s="898"/>
      <c r="DH100" s="899"/>
      <c r="DI100" s="899"/>
      <c r="DJ100" s="899"/>
      <c r="DK100" s="900"/>
      <c r="DL100" s="898"/>
      <c r="DM100" s="899"/>
      <c r="DN100" s="899"/>
      <c r="DO100" s="899"/>
      <c r="DP100" s="900"/>
      <c r="DQ100" s="898"/>
      <c r="DR100" s="899"/>
      <c r="DS100" s="899"/>
      <c r="DT100" s="899"/>
      <c r="DU100" s="900"/>
      <c r="DV100" s="895"/>
      <c r="DW100" s="896"/>
      <c r="DX100" s="896"/>
      <c r="DY100" s="896"/>
      <c r="DZ100" s="897"/>
      <c r="EA100" s="218"/>
    </row>
    <row r="101" spans="1:131" ht="26.25" hidden="1" customHeight="1" x14ac:dyDescent="0.15">
      <c r="A101" s="233"/>
      <c r="B101" s="234"/>
      <c r="C101" s="234"/>
      <c r="D101" s="234"/>
      <c r="E101" s="234"/>
      <c r="F101" s="234"/>
      <c r="G101" s="234"/>
      <c r="H101" s="234"/>
      <c r="I101" s="234"/>
      <c r="J101" s="234"/>
      <c r="K101" s="234"/>
      <c r="L101" s="234"/>
      <c r="M101" s="234"/>
      <c r="N101" s="234"/>
      <c r="O101" s="234"/>
      <c r="P101" s="234"/>
      <c r="Q101" s="235"/>
      <c r="R101" s="235"/>
      <c r="S101" s="235"/>
      <c r="T101" s="235"/>
      <c r="U101" s="235"/>
      <c r="V101" s="235"/>
      <c r="W101" s="235"/>
      <c r="X101" s="235"/>
      <c r="Y101" s="235"/>
      <c r="Z101" s="235"/>
      <c r="AA101" s="235"/>
      <c r="AB101" s="235"/>
      <c r="AC101" s="235"/>
      <c r="AD101" s="235"/>
      <c r="AE101" s="235"/>
      <c r="AF101" s="235"/>
      <c r="AG101" s="235"/>
      <c r="AH101" s="235"/>
      <c r="AI101" s="235"/>
      <c r="AJ101" s="235"/>
      <c r="AK101" s="235"/>
      <c r="AL101" s="235"/>
      <c r="AM101" s="235"/>
      <c r="AN101" s="235"/>
      <c r="AO101" s="235"/>
      <c r="AP101" s="235"/>
      <c r="AQ101" s="235"/>
      <c r="AR101" s="235"/>
      <c r="AS101" s="235"/>
      <c r="AT101" s="235"/>
      <c r="AU101" s="235"/>
      <c r="AV101" s="235"/>
      <c r="AW101" s="235"/>
      <c r="AX101" s="235"/>
      <c r="AY101" s="235"/>
      <c r="AZ101" s="236"/>
      <c r="BA101" s="236"/>
      <c r="BB101" s="236"/>
      <c r="BC101" s="236"/>
      <c r="BD101" s="236"/>
      <c r="BE101" s="229"/>
      <c r="BF101" s="229"/>
      <c r="BG101" s="229"/>
      <c r="BH101" s="229"/>
      <c r="BI101" s="229"/>
      <c r="BJ101" s="229"/>
      <c r="BK101" s="229"/>
      <c r="BL101" s="229"/>
      <c r="BM101" s="229"/>
      <c r="BN101" s="229"/>
      <c r="BO101" s="229"/>
      <c r="BP101" s="229"/>
      <c r="BQ101" s="226">
        <v>95</v>
      </c>
      <c r="BR101" s="231"/>
      <c r="BS101" s="895"/>
      <c r="BT101" s="896"/>
      <c r="BU101" s="896"/>
      <c r="BV101" s="896"/>
      <c r="BW101" s="896"/>
      <c r="BX101" s="896"/>
      <c r="BY101" s="896"/>
      <c r="BZ101" s="896"/>
      <c r="CA101" s="896"/>
      <c r="CB101" s="896"/>
      <c r="CC101" s="896"/>
      <c r="CD101" s="896"/>
      <c r="CE101" s="896"/>
      <c r="CF101" s="896"/>
      <c r="CG101" s="901"/>
      <c r="CH101" s="898"/>
      <c r="CI101" s="899"/>
      <c r="CJ101" s="899"/>
      <c r="CK101" s="899"/>
      <c r="CL101" s="900"/>
      <c r="CM101" s="898"/>
      <c r="CN101" s="899"/>
      <c r="CO101" s="899"/>
      <c r="CP101" s="899"/>
      <c r="CQ101" s="900"/>
      <c r="CR101" s="898"/>
      <c r="CS101" s="899"/>
      <c r="CT101" s="899"/>
      <c r="CU101" s="899"/>
      <c r="CV101" s="900"/>
      <c r="CW101" s="898"/>
      <c r="CX101" s="899"/>
      <c r="CY101" s="899"/>
      <c r="CZ101" s="899"/>
      <c r="DA101" s="900"/>
      <c r="DB101" s="898"/>
      <c r="DC101" s="899"/>
      <c r="DD101" s="899"/>
      <c r="DE101" s="899"/>
      <c r="DF101" s="900"/>
      <c r="DG101" s="898"/>
      <c r="DH101" s="899"/>
      <c r="DI101" s="899"/>
      <c r="DJ101" s="899"/>
      <c r="DK101" s="900"/>
      <c r="DL101" s="898"/>
      <c r="DM101" s="899"/>
      <c r="DN101" s="899"/>
      <c r="DO101" s="899"/>
      <c r="DP101" s="900"/>
      <c r="DQ101" s="898"/>
      <c r="DR101" s="899"/>
      <c r="DS101" s="899"/>
      <c r="DT101" s="899"/>
      <c r="DU101" s="900"/>
      <c r="DV101" s="895"/>
      <c r="DW101" s="896"/>
      <c r="DX101" s="896"/>
      <c r="DY101" s="896"/>
      <c r="DZ101" s="897"/>
      <c r="EA101" s="218"/>
    </row>
    <row r="102" spans="1:131" ht="26.25" customHeight="1" thickBot="1" x14ac:dyDescent="0.2">
      <c r="A102" s="233"/>
      <c r="B102" s="234"/>
      <c r="C102" s="234"/>
      <c r="D102" s="234"/>
      <c r="E102" s="234"/>
      <c r="F102" s="234"/>
      <c r="G102" s="234"/>
      <c r="H102" s="234"/>
      <c r="I102" s="234"/>
      <c r="J102" s="234"/>
      <c r="K102" s="234"/>
      <c r="L102" s="234"/>
      <c r="M102" s="234"/>
      <c r="N102" s="234"/>
      <c r="O102" s="234"/>
      <c r="P102" s="234"/>
      <c r="Q102" s="235"/>
      <c r="R102" s="235"/>
      <c r="S102" s="235"/>
      <c r="T102" s="235"/>
      <c r="U102" s="235"/>
      <c r="V102" s="235"/>
      <c r="W102" s="235"/>
      <c r="X102" s="235"/>
      <c r="Y102" s="235"/>
      <c r="Z102" s="235"/>
      <c r="AA102" s="235"/>
      <c r="AB102" s="235"/>
      <c r="AC102" s="235"/>
      <c r="AD102" s="235"/>
      <c r="AE102" s="235"/>
      <c r="AF102" s="235"/>
      <c r="AG102" s="235"/>
      <c r="AH102" s="235"/>
      <c r="AI102" s="235"/>
      <c r="AJ102" s="235"/>
      <c r="AK102" s="235"/>
      <c r="AL102" s="235"/>
      <c r="AM102" s="235"/>
      <c r="AN102" s="235"/>
      <c r="AO102" s="235"/>
      <c r="AP102" s="235"/>
      <c r="AQ102" s="235"/>
      <c r="AR102" s="235"/>
      <c r="AS102" s="235"/>
      <c r="AT102" s="235"/>
      <c r="AU102" s="235"/>
      <c r="AV102" s="235"/>
      <c r="AW102" s="235"/>
      <c r="AX102" s="235"/>
      <c r="AY102" s="235"/>
      <c r="AZ102" s="236"/>
      <c r="BA102" s="236"/>
      <c r="BB102" s="236"/>
      <c r="BC102" s="236"/>
      <c r="BD102" s="236"/>
      <c r="BE102" s="229"/>
      <c r="BF102" s="229"/>
      <c r="BG102" s="229"/>
      <c r="BH102" s="229"/>
      <c r="BI102" s="229"/>
      <c r="BJ102" s="229"/>
      <c r="BK102" s="229"/>
      <c r="BL102" s="229"/>
      <c r="BM102" s="229"/>
      <c r="BN102" s="229"/>
      <c r="BO102" s="229"/>
      <c r="BP102" s="229"/>
      <c r="BQ102" s="228" t="s">
        <v>379</v>
      </c>
      <c r="BR102" s="825" t="s">
        <v>406</v>
      </c>
      <c r="BS102" s="826"/>
      <c r="BT102" s="826"/>
      <c r="BU102" s="826"/>
      <c r="BV102" s="826"/>
      <c r="BW102" s="826"/>
      <c r="BX102" s="826"/>
      <c r="BY102" s="826"/>
      <c r="BZ102" s="826"/>
      <c r="CA102" s="826"/>
      <c r="CB102" s="826"/>
      <c r="CC102" s="826"/>
      <c r="CD102" s="826"/>
      <c r="CE102" s="826"/>
      <c r="CF102" s="826"/>
      <c r="CG102" s="827"/>
      <c r="CH102" s="923"/>
      <c r="CI102" s="924"/>
      <c r="CJ102" s="924"/>
      <c r="CK102" s="924"/>
      <c r="CL102" s="925"/>
      <c r="CM102" s="923"/>
      <c r="CN102" s="924"/>
      <c r="CO102" s="924"/>
      <c r="CP102" s="924"/>
      <c r="CQ102" s="925"/>
      <c r="CR102" s="926"/>
      <c r="CS102" s="888"/>
      <c r="CT102" s="888"/>
      <c r="CU102" s="888"/>
      <c r="CV102" s="927"/>
      <c r="CW102" s="926"/>
      <c r="CX102" s="888"/>
      <c r="CY102" s="888"/>
      <c r="CZ102" s="888"/>
      <c r="DA102" s="927"/>
      <c r="DB102" s="926"/>
      <c r="DC102" s="888"/>
      <c r="DD102" s="888"/>
      <c r="DE102" s="888"/>
      <c r="DF102" s="927"/>
      <c r="DG102" s="926"/>
      <c r="DH102" s="888"/>
      <c r="DI102" s="888"/>
      <c r="DJ102" s="888"/>
      <c r="DK102" s="927"/>
      <c r="DL102" s="926"/>
      <c r="DM102" s="888"/>
      <c r="DN102" s="888"/>
      <c r="DO102" s="888"/>
      <c r="DP102" s="927"/>
      <c r="DQ102" s="926"/>
      <c r="DR102" s="888"/>
      <c r="DS102" s="888"/>
      <c r="DT102" s="888"/>
      <c r="DU102" s="927"/>
      <c r="DV102" s="825"/>
      <c r="DW102" s="826"/>
      <c r="DX102" s="826"/>
      <c r="DY102" s="826"/>
      <c r="DZ102" s="950"/>
      <c r="EA102" s="218"/>
    </row>
    <row r="103" spans="1:131" ht="26.25" customHeight="1" x14ac:dyDescent="0.15">
      <c r="A103" s="233"/>
      <c r="B103" s="234"/>
      <c r="C103" s="234"/>
      <c r="D103" s="234"/>
      <c r="E103" s="234"/>
      <c r="F103" s="234"/>
      <c r="G103" s="234"/>
      <c r="H103" s="234"/>
      <c r="I103" s="234"/>
      <c r="J103" s="234"/>
      <c r="K103" s="234"/>
      <c r="L103" s="234"/>
      <c r="M103" s="234"/>
      <c r="N103" s="234"/>
      <c r="O103" s="234"/>
      <c r="P103" s="234"/>
      <c r="Q103" s="235"/>
      <c r="R103" s="235"/>
      <c r="S103" s="235"/>
      <c r="T103" s="235"/>
      <c r="U103" s="235"/>
      <c r="V103" s="235"/>
      <c r="W103" s="235"/>
      <c r="X103" s="235"/>
      <c r="Y103" s="235"/>
      <c r="Z103" s="235"/>
      <c r="AA103" s="235"/>
      <c r="AB103" s="235"/>
      <c r="AC103" s="235"/>
      <c r="AD103" s="235"/>
      <c r="AE103" s="235"/>
      <c r="AF103" s="235"/>
      <c r="AG103" s="235"/>
      <c r="AH103" s="235"/>
      <c r="AI103" s="235"/>
      <c r="AJ103" s="235"/>
      <c r="AK103" s="235"/>
      <c r="AL103" s="235"/>
      <c r="AM103" s="235"/>
      <c r="AN103" s="235"/>
      <c r="AO103" s="235"/>
      <c r="AP103" s="235"/>
      <c r="AQ103" s="235"/>
      <c r="AR103" s="235"/>
      <c r="AS103" s="235"/>
      <c r="AT103" s="235"/>
      <c r="AU103" s="235"/>
      <c r="AV103" s="235"/>
      <c r="AW103" s="235"/>
      <c r="AX103" s="235"/>
      <c r="AY103" s="235"/>
      <c r="AZ103" s="236"/>
      <c r="BA103" s="236"/>
      <c r="BB103" s="236"/>
      <c r="BC103" s="236"/>
      <c r="BD103" s="236"/>
      <c r="BE103" s="229"/>
      <c r="BF103" s="229"/>
      <c r="BG103" s="229"/>
      <c r="BH103" s="229"/>
      <c r="BI103" s="229"/>
      <c r="BJ103" s="229"/>
      <c r="BK103" s="229"/>
      <c r="BL103" s="229"/>
      <c r="BM103" s="229"/>
      <c r="BN103" s="229"/>
      <c r="BO103" s="229"/>
      <c r="BP103" s="229"/>
      <c r="BQ103" s="951" t="s">
        <v>407</v>
      </c>
      <c r="BR103" s="951"/>
      <c r="BS103" s="951"/>
      <c r="BT103" s="951"/>
      <c r="BU103" s="951"/>
      <c r="BV103" s="951"/>
      <c r="BW103" s="951"/>
      <c r="BX103" s="951"/>
      <c r="BY103" s="951"/>
      <c r="BZ103" s="951"/>
      <c r="CA103" s="951"/>
      <c r="CB103" s="951"/>
      <c r="CC103" s="951"/>
      <c r="CD103" s="951"/>
      <c r="CE103" s="951"/>
      <c r="CF103" s="951"/>
      <c r="CG103" s="951"/>
      <c r="CH103" s="951"/>
      <c r="CI103" s="951"/>
      <c r="CJ103" s="951"/>
      <c r="CK103" s="951"/>
      <c r="CL103" s="951"/>
      <c r="CM103" s="951"/>
      <c r="CN103" s="951"/>
      <c r="CO103" s="951"/>
      <c r="CP103" s="951"/>
      <c r="CQ103" s="951"/>
      <c r="CR103" s="951"/>
      <c r="CS103" s="951"/>
      <c r="CT103" s="951"/>
      <c r="CU103" s="951"/>
      <c r="CV103" s="951"/>
      <c r="CW103" s="951"/>
      <c r="CX103" s="951"/>
      <c r="CY103" s="951"/>
      <c r="CZ103" s="951"/>
      <c r="DA103" s="951"/>
      <c r="DB103" s="951"/>
      <c r="DC103" s="951"/>
      <c r="DD103" s="951"/>
      <c r="DE103" s="951"/>
      <c r="DF103" s="951"/>
      <c r="DG103" s="951"/>
      <c r="DH103" s="951"/>
      <c r="DI103" s="951"/>
      <c r="DJ103" s="951"/>
      <c r="DK103" s="951"/>
      <c r="DL103" s="951"/>
      <c r="DM103" s="951"/>
      <c r="DN103" s="951"/>
      <c r="DO103" s="951"/>
      <c r="DP103" s="951"/>
      <c r="DQ103" s="951"/>
      <c r="DR103" s="951"/>
      <c r="DS103" s="951"/>
      <c r="DT103" s="951"/>
      <c r="DU103" s="951"/>
      <c r="DV103" s="951"/>
      <c r="DW103" s="951"/>
      <c r="DX103" s="951"/>
      <c r="DY103" s="951"/>
      <c r="DZ103" s="951"/>
      <c r="EA103" s="218"/>
    </row>
    <row r="104" spans="1:131" ht="26.25" customHeight="1" x14ac:dyDescent="0.15">
      <c r="A104" s="233"/>
      <c r="B104" s="234"/>
      <c r="C104" s="234"/>
      <c r="D104" s="234"/>
      <c r="E104" s="234"/>
      <c r="F104" s="234"/>
      <c r="G104" s="234"/>
      <c r="H104" s="234"/>
      <c r="I104" s="234"/>
      <c r="J104" s="234"/>
      <c r="K104" s="234"/>
      <c r="L104" s="234"/>
      <c r="M104" s="234"/>
      <c r="N104" s="234"/>
      <c r="O104" s="234"/>
      <c r="P104" s="234"/>
      <c r="Q104" s="235"/>
      <c r="R104" s="235"/>
      <c r="S104" s="235"/>
      <c r="T104" s="235"/>
      <c r="U104" s="235"/>
      <c r="V104" s="235"/>
      <c r="W104" s="235"/>
      <c r="X104" s="235"/>
      <c r="Y104" s="235"/>
      <c r="Z104" s="235"/>
      <c r="AA104" s="235"/>
      <c r="AB104" s="235"/>
      <c r="AC104" s="235"/>
      <c r="AD104" s="235"/>
      <c r="AE104" s="235"/>
      <c r="AF104" s="235"/>
      <c r="AG104" s="235"/>
      <c r="AH104" s="235"/>
      <c r="AI104" s="235"/>
      <c r="AJ104" s="235"/>
      <c r="AK104" s="235"/>
      <c r="AL104" s="235"/>
      <c r="AM104" s="235"/>
      <c r="AN104" s="235"/>
      <c r="AO104" s="235"/>
      <c r="AP104" s="235"/>
      <c r="AQ104" s="235"/>
      <c r="AR104" s="235"/>
      <c r="AS104" s="235"/>
      <c r="AT104" s="235"/>
      <c r="AU104" s="235"/>
      <c r="AV104" s="235"/>
      <c r="AW104" s="235"/>
      <c r="AX104" s="235"/>
      <c r="AY104" s="235"/>
      <c r="AZ104" s="236"/>
      <c r="BA104" s="236"/>
      <c r="BB104" s="236"/>
      <c r="BC104" s="236"/>
      <c r="BD104" s="236"/>
      <c r="BE104" s="229"/>
      <c r="BF104" s="229"/>
      <c r="BG104" s="229"/>
      <c r="BH104" s="229"/>
      <c r="BI104" s="229"/>
      <c r="BJ104" s="229"/>
      <c r="BK104" s="229"/>
      <c r="BL104" s="229"/>
      <c r="BM104" s="229"/>
      <c r="BN104" s="229"/>
      <c r="BO104" s="229"/>
      <c r="BP104" s="229"/>
      <c r="BQ104" s="952" t="s">
        <v>408</v>
      </c>
      <c r="BR104" s="952"/>
      <c r="BS104" s="952"/>
      <c r="BT104" s="952"/>
      <c r="BU104" s="952"/>
      <c r="BV104" s="952"/>
      <c r="BW104" s="952"/>
      <c r="BX104" s="952"/>
      <c r="BY104" s="952"/>
      <c r="BZ104" s="952"/>
      <c r="CA104" s="952"/>
      <c r="CB104" s="952"/>
      <c r="CC104" s="952"/>
      <c r="CD104" s="952"/>
      <c r="CE104" s="952"/>
      <c r="CF104" s="952"/>
      <c r="CG104" s="952"/>
      <c r="CH104" s="952"/>
      <c r="CI104" s="952"/>
      <c r="CJ104" s="952"/>
      <c r="CK104" s="952"/>
      <c r="CL104" s="952"/>
      <c r="CM104" s="952"/>
      <c r="CN104" s="952"/>
      <c r="CO104" s="952"/>
      <c r="CP104" s="952"/>
      <c r="CQ104" s="952"/>
      <c r="CR104" s="952"/>
      <c r="CS104" s="952"/>
      <c r="CT104" s="952"/>
      <c r="CU104" s="952"/>
      <c r="CV104" s="952"/>
      <c r="CW104" s="952"/>
      <c r="CX104" s="952"/>
      <c r="CY104" s="952"/>
      <c r="CZ104" s="952"/>
      <c r="DA104" s="952"/>
      <c r="DB104" s="952"/>
      <c r="DC104" s="952"/>
      <c r="DD104" s="952"/>
      <c r="DE104" s="952"/>
      <c r="DF104" s="952"/>
      <c r="DG104" s="952"/>
      <c r="DH104" s="952"/>
      <c r="DI104" s="952"/>
      <c r="DJ104" s="952"/>
      <c r="DK104" s="952"/>
      <c r="DL104" s="952"/>
      <c r="DM104" s="952"/>
      <c r="DN104" s="952"/>
      <c r="DO104" s="952"/>
      <c r="DP104" s="952"/>
      <c r="DQ104" s="952"/>
      <c r="DR104" s="952"/>
      <c r="DS104" s="952"/>
      <c r="DT104" s="952"/>
      <c r="DU104" s="952"/>
      <c r="DV104" s="952"/>
      <c r="DW104" s="952"/>
      <c r="DX104" s="952"/>
      <c r="DY104" s="952"/>
      <c r="DZ104" s="952"/>
      <c r="EA104" s="218"/>
    </row>
    <row r="105" spans="1:131" ht="11.25" customHeight="1" x14ac:dyDescent="0.15">
      <c r="A105" s="229"/>
      <c r="B105" s="229"/>
      <c r="C105" s="229"/>
      <c r="D105" s="229"/>
      <c r="E105" s="229"/>
      <c r="F105" s="229"/>
      <c r="G105" s="229"/>
      <c r="H105" s="229"/>
      <c r="I105" s="229"/>
      <c r="J105" s="229"/>
      <c r="K105" s="229"/>
      <c r="L105" s="229"/>
      <c r="M105" s="229"/>
      <c r="N105" s="229"/>
      <c r="O105" s="229"/>
      <c r="P105" s="229"/>
      <c r="Q105" s="229"/>
      <c r="R105" s="229"/>
      <c r="S105" s="229"/>
      <c r="T105" s="229"/>
      <c r="U105" s="229"/>
      <c r="V105" s="229"/>
      <c r="W105" s="229"/>
      <c r="X105" s="229"/>
      <c r="Y105" s="229"/>
      <c r="Z105" s="229"/>
      <c r="AA105" s="229"/>
      <c r="AB105" s="229"/>
      <c r="AC105" s="229"/>
      <c r="AD105" s="229"/>
      <c r="AE105" s="229"/>
      <c r="AF105" s="229"/>
      <c r="AG105" s="229"/>
      <c r="AH105" s="229"/>
      <c r="AI105" s="229"/>
      <c r="AJ105" s="229"/>
      <c r="AK105" s="229"/>
      <c r="AL105" s="229"/>
      <c r="AM105" s="229"/>
      <c r="AN105" s="229"/>
      <c r="AO105" s="229"/>
      <c r="AP105" s="229"/>
      <c r="AQ105" s="229"/>
      <c r="AR105" s="229"/>
      <c r="AS105" s="229"/>
      <c r="AT105" s="229"/>
      <c r="AU105" s="229"/>
      <c r="AV105" s="229"/>
      <c r="AW105" s="229"/>
      <c r="AX105" s="229"/>
      <c r="AY105" s="229"/>
      <c r="AZ105" s="229"/>
      <c r="BA105" s="229"/>
      <c r="BB105" s="229"/>
      <c r="BC105" s="229"/>
      <c r="BD105" s="229"/>
      <c r="BE105" s="229"/>
      <c r="BF105" s="229"/>
      <c r="BG105" s="229"/>
      <c r="BH105" s="229"/>
      <c r="BI105" s="229"/>
      <c r="BJ105" s="229"/>
      <c r="BK105" s="229"/>
      <c r="BL105" s="229"/>
      <c r="BM105" s="229"/>
      <c r="BN105" s="229"/>
      <c r="BO105" s="229"/>
      <c r="BP105" s="229"/>
      <c r="BQ105" s="218"/>
      <c r="BR105" s="218"/>
      <c r="BS105" s="218"/>
      <c r="BT105" s="218"/>
      <c r="BU105" s="218"/>
      <c r="BV105" s="218"/>
      <c r="BW105" s="218"/>
      <c r="BX105" s="218"/>
      <c r="BY105" s="218"/>
      <c r="BZ105" s="218"/>
      <c r="CA105" s="218"/>
      <c r="CB105" s="218"/>
      <c r="CC105" s="218"/>
      <c r="CD105" s="218"/>
      <c r="CE105" s="218"/>
      <c r="CF105" s="218"/>
      <c r="CG105" s="218"/>
      <c r="CH105" s="218"/>
      <c r="CI105" s="218"/>
      <c r="CJ105" s="218"/>
      <c r="CK105" s="218"/>
      <c r="CL105" s="218"/>
      <c r="CM105" s="218"/>
      <c r="CN105" s="218"/>
      <c r="CO105" s="218"/>
      <c r="CP105" s="218"/>
      <c r="CQ105" s="218"/>
      <c r="CR105" s="218"/>
      <c r="CS105" s="218"/>
      <c r="CT105" s="218"/>
      <c r="CU105" s="218"/>
      <c r="CV105" s="218"/>
      <c r="CW105" s="218"/>
      <c r="CX105" s="218"/>
      <c r="CY105" s="218"/>
      <c r="CZ105" s="218"/>
      <c r="DA105" s="218"/>
      <c r="DB105" s="218"/>
      <c r="DC105" s="218"/>
      <c r="DD105" s="218"/>
      <c r="DE105" s="218"/>
      <c r="DF105" s="218"/>
      <c r="DG105" s="218"/>
      <c r="DH105" s="218"/>
      <c r="DI105" s="218"/>
      <c r="DJ105" s="218"/>
      <c r="DK105" s="218"/>
      <c r="DL105" s="218"/>
      <c r="DM105" s="218"/>
      <c r="DN105" s="218"/>
      <c r="DO105" s="218"/>
      <c r="DP105" s="218"/>
      <c r="DQ105" s="218"/>
      <c r="DR105" s="218"/>
      <c r="DS105" s="218"/>
      <c r="DT105" s="218"/>
      <c r="DU105" s="218"/>
      <c r="DV105" s="218"/>
      <c r="DW105" s="218"/>
      <c r="DX105" s="218"/>
      <c r="DY105" s="218"/>
      <c r="DZ105" s="218"/>
      <c r="EA105" s="218"/>
    </row>
    <row r="106" spans="1:131" ht="11.25" customHeight="1" x14ac:dyDescent="0.15">
      <c r="A106" s="229"/>
      <c r="B106" s="229"/>
      <c r="C106" s="229"/>
      <c r="D106" s="229"/>
      <c r="E106" s="229"/>
      <c r="F106" s="229"/>
      <c r="G106" s="229"/>
      <c r="H106" s="229"/>
      <c r="I106" s="229"/>
      <c r="J106" s="229"/>
      <c r="K106" s="229"/>
      <c r="L106" s="229"/>
      <c r="M106" s="229"/>
      <c r="N106" s="229"/>
      <c r="O106" s="229"/>
      <c r="P106" s="229"/>
      <c r="Q106" s="229"/>
      <c r="R106" s="229"/>
      <c r="S106" s="229"/>
      <c r="T106" s="229"/>
      <c r="U106" s="229"/>
      <c r="V106" s="229"/>
      <c r="W106" s="229"/>
      <c r="X106" s="229"/>
      <c r="Y106" s="229"/>
      <c r="Z106" s="229"/>
      <c r="AA106" s="229"/>
      <c r="AB106" s="229"/>
      <c r="AC106" s="229"/>
      <c r="AD106" s="229"/>
      <c r="AE106" s="229"/>
      <c r="AF106" s="229"/>
      <c r="AG106" s="229"/>
      <c r="AH106" s="229"/>
      <c r="AI106" s="229"/>
      <c r="AJ106" s="229"/>
      <c r="AK106" s="229"/>
      <c r="AL106" s="229"/>
      <c r="AM106" s="229"/>
      <c r="AN106" s="229"/>
      <c r="AO106" s="229"/>
      <c r="AP106" s="229"/>
      <c r="AQ106" s="229"/>
      <c r="AR106" s="229"/>
      <c r="AS106" s="229"/>
      <c r="AT106" s="229"/>
      <c r="AU106" s="229"/>
      <c r="AV106" s="229"/>
      <c r="AW106" s="229"/>
      <c r="AX106" s="229"/>
      <c r="AY106" s="229"/>
      <c r="AZ106" s="229"/>
      <c r="BA106" s="229"/>
      <c r="BB106" s="229"/>
      <c r="BC106" s="229"/>
      <c r="BD106" s="229"/>
      <c r="BE106" s="229"/>
      <c r="BF106" s="229"/>
      <c r="BG106" s="229"/>
      <c r="BH106" s="229"/>
      <c r="BI106" s="229"/>
      <c r="BJ106" s="229"/>
      <c r="BK106" s="229"/>
      <c r="BL106" s="229"/>
      <c r="BM106" s="229"/>
      <c r="BN106" s="229"/>
      <c r="BO106" s="229"/>
      <c r="BP106" s="229"/>
      <c r="BQ106" s="218"/>
      <c r="BR106" s="218"/>
      <c r="BS106" s="218"/>
      <c r="BT106" s="218"/>
      <c r="BU106" s="218"/>
      <c r="BV106" s="218"/>
      <c r="BW106" s="218"/>
      <c r="BX106" s="218"/>
      <c r="BY106" s="218"/>
      <c r="BZ106" s="218"/>
      <c r="CA106" s="218"/>
      <c r="CB106" s="218"/>
      <c r="CC106" s="218"/>
      <c r="CD106" s="218"/>
      <c r="CE106" s="218"/>
      <c r="CF106" s="218"/>
      <c r="CG106" s="218"/>
      <c r="CH106" s="218"/>
      <c r="CI106" s="218"/>
      <c r="CJ106" s="218"/>
      <c r="CK106" s="218"/>
      <c r="CL106" s="218"/>
      <c r="CM106" s="218"/>
      <c r="CN106" s="218"/>
      <c r="CO106" s="218"/>
      <c r="CP106" s="218"/>
      <c r="CQ106" s="218"/>
      <c r="CR106" s="218"/>
      <c r="CS106" s="218"/>
      <c r="CT106" s="218"/>
      <c r="CU106" s="218"/>
      <c r="CV106" s="218"/>
      <c r="CW106" s="218"/>
      <c r="CX106" s="218"/>
      <c r="CY106" s="218"/>
      <c r="CZ106" s="218"/>
      <c r="DA106" s="218"/>
      <c r="DB106" s="218"/>
      <c r="DC106" s="218"/>
      <c r="DD106" s="218"/>
      <c r="DE106" s="218"/>
      <c r="DF106" s="218"/>
      <c r="DG106" s="218"/>
      <c r="DH106" s="218"/>
      <c r="DI106" s="218"/>
      <c r="DJ106" s="218"/>
      <c r="DK106" s="218"/>
      <c r="DL106" s="218"/>
      <c r="DM106" s="218"/>
      <c r="DN106" s="218"/>
      <c r="DO106" s="218"/>
      <c r="DP106" s="218"/>
      <c r="DQ106" s="218"/>
      <c r="DR106" s="218"/>
      <c r="DS106" s="218"/>
      <c r="DT106" s="218"/>
      <c r="DU106" s="218"/>
      <c r="DV106" s="218"/>
      <c r="DW106" s="218"/>
      <c r="DX106" s="218"/>
      <c r="DY106" s="218"/>
      <c r="DZ106" s="218"/>
      <c r="EA106" s="218"/>
    </row>
    <row r="107" spans="1:131" s="218" customFormat="1" ht="26.25" customHeight="1" thickBot="1" x14ac:dyDescent="0.2">
      <c r="A107" s="237" t="s">
        <v>409</v>
      </c>
      <c r="B107" s="238"/>
      <c r="C107" s="238"/>
      <c r="D107" s="238"/>
      <c r="E107" s="238"/>
      <c r="F107" s="238"/>
      <c r="G107" s="238"/>
      <c r="H107" s="238"/>
      <c r="I107" s="238"/>
      <c r="J107" s="238"/>
      <c r="K107" s="238"/>
      <c r="L107" s="238"/>
      <c r="M107" s="238"/>
      <c r="N107" s="238"/>
      <c r="O107" s="238"/>
      <c r="P107" s="238"/>
      <c r="Q107" s="238"/>
      <c r="R107" s="238"/>
      <c r="S107" s="238"/>
      <c r="T107" s="238"/>
      <c r="U107" s="238"/>
      <c r="V107" s="238"/>
      <c r="W107" s="238"/>
      <c r="X107" s="238"/>
      <c r="Y107" s="238"/>
      <c r="Z107" s="238"/>
      <c r="AA107" s="238"/>
      <c r="AB107" s="238"/>
      <c r="AC107" s="238"/>
      <c r="AD107" s="238"/>
      <c r="AE107" s="238"/>
      <c r="AF107" s="238"/>
      <c r="AG107" s="238"/>
      <c r="AH107" s="238"/>
      <c r="AI107" s="238"/>
      <c r="AJ107" s="238"/>
      <c r="AK107" s="238"/>
      <c r="AL107" s="238"/>
      <c r="AM107" s="238"/>
      <c r="AN107" s="238"/>
      <c r="AO107" s="238"/>
      <c r="AP107" s="238"/>
      <c r="AQ107" s="238"/>
      <c r="AR107" s="238"/>
      <c r="AS107" s="238"/>
      <c r="AT107" s="238"/>
      <c r="AU107" s="237" t="s">
        <v>410</v>
      </c>
      <c r="AV107" s="238"/>
      <c r="AW107" s="238"/>
      <c r="AX107" s="238"/>
      <c r="AY107" s="238"/>
      <c r="AZ107" s="238"/>
      <c r="BA107" s="238"/>
      <c r="BB107" s="238"/>
      <c r="BC107" s="238"/>
      <c r="BD107" s="238"/>
      <c r="BE107" s="238"/>
      <c r="BF107" s="238"/>
      <c r="BG107" s="238"/>
      <c r="BH107" s="238"/>
      <c r="BI107" s="238"/>
      <c r="BJ107" s="238"/>
      <c r="BK107" s="238"/>
      <c r="BL107" s="238"/>
      <c r="BM107" s="238"/>
      <c r="BN107" s="238"/>
      <c r="BO107" s="238"/>
      <c r="BP107" s="238"/>
      <c r="BQ107" s="238"/>
      <c r="BR107" s="238"/>
      <c r="BS107" s="238"/>
      <c r="BT107" s="238"/>
      <c r="BU107" s="238"/>
      <c r="BV107" s="238"/>
      <c r="BW107" s="238"/>
      <c r="BX107" s="238"/>
      <c r="BY107" s="238"/>
      <c r="BZ107" s="238"/>
      <c r="CA107" s="238"/>
      <c r="CB107" s="238"/>
      <c r="CC107" s="238"/>
      <c r="CD107" s="238"/>
      <c r="CE107" s="238"/>
      <c r="CF107" s="238"/>
      <c r="CG107" s="238"/>
      <c r="CH107" s="238"/>
      <c r="CI107" s="238"/>
      <c r="CJ107" s="238"/>
      <c r="CK107" s="238"/>
      <c r="CL107" s="238"/>
      <c r="CM107" s="238"/>
      <c r="CN107" s="238"/>
      <c r="CO107" s="238"/>
      <c r="CP107" s="238"/>
      <c r="CQ107" s="238"/>
      <c r="CR107" s="238"/>
      <c r="CS107" s="238"/>
      <c r="CT107" s="238"/>
      <c r="CU107" s="238"/>
      <c r="CV107" s="238"/>
      <c r="CW107" s="238"/>
      <c r="CX107" s="238"/>
      <c r="CY107" s="238"/>
      <c r="CZ107" s="238"/>
      <c r="DA107" s="238"/>
      <c r="DB107" s="238"/>
      <c r="DC107" s="238"/>
      <c r="DD107" s="238"/>
      <c r="DE107" s="238"/>
      <c r="DF107" s="238"/>
      <c r="DG107" s="238"/>
      <c r="DH107" s="238"/>
      <c r="DI107" s="238"/>
      <c r="DJ107" s="238"/>
      <c r="DK107" s="238"/>
      <c r="DL107" s="238"/>
      <c r="DM107" s="238"/>
      <c r="DN107" s="238"/>
      <c r="DO107" s="238"/>
      <c r="DP107" s="238"/>
      <c r="DQ107" s="238"/>
      <c r="DR107" s="238"/>
      <c r="DS107" s="238"/>
      <c r="DT107" s="238"/>
      <c r="DU107" s="238"/>
      <c r="DV107" s="238"/>
      <c r="DW107" s="238"/>
      <c r="DX107" s="238"/>
      <c r="DY107" s="238"/>
      <c r="DZ107" s="238"/>
    </row>
    <row r="108" spans="1:131" s="218" customFormat="1" ht="26.25" customHeight="1" x14ac:dyDescent="0.15">
      <c r="A108" s="953" t="s">
        <v>411</v>
      </c>
      <c r="B108" s="954"/>
      <c r="C108" s="954"/>
      <c r="D108" s="954"/>
      <c r="E108" s="954"/>
      <c r="F108" s="954"/>
      <c r="G108" s="954"/>
      <c r="H108" s="954"/>
      <c r="I108" s="954"/>
      <c r="J108" s="954"/>
      <c r="K108" s="954"/>
      <c r="L108" s="954"/>
      <c r="M108" s="954"/>
      <c r="N108" s="954"/>
      <c r="O108" s="954"/>
      <c r="P108" s="954"/>
      <c r="Q108" s="954"/>
      <c r="R108" s="954"/>
      <c r="S108" s="954"/>
      <c r="T108" s="954"/>
      <c r="U108" s="954"/>
      <c r="V108" s="954"/>
      <c r="W108" s="954"/>
      <c r="X108" s="954"/>
      <c r="Y108" s="954"/>
      <c r="Z108" s="954"/>
      <c r="AA108" s="954"/>
      <c r="AB108" s="954"/>
      <c r="AC108" s="954"/>
      <c r="AD108" s="954"/>
      <c r="AE108" s="954"/>
      <c r="AF108" s="954"/>
      <c r="AG108" s="954"/>
      <c r="AH108" s="954"/>
      <c r="AI108" s="954"/>
      <c r="AJ108" s="954"/>
      <c r="AK108" s="954"/>
      <c r="AL108" s="954"/>
      <c r="AM108" s="954"/>
      <c r="AN108" s="954"/>
      <c r="AO108" s="954"/>
      <c r="AP108" s="954"/>
      <c r="AQ108" s="954"/>
      <c r="AR108" s="954"/>
      <c r="AS108" s="954"/>
      <c r="AT108" s="955"/>
      <c r="AU108" s="953" t="s">
        <v>412</v>
      </c>
      <c r="AV108" s="954"/>
      <c r="AW108" s="954"/>
      <c r="AX108" s="954"/>
      <c r="AY108" s="954"/>
      <c r="AZ108" s="954"/>
      <c r="BA108" s="954"/>
      <c r="BB108" s="954"/>
      <c r="BC108" s="954"/>
      <c r="BD108" s="954"/>
      <c r="BE108" s="954"/>
      <c r="BF108" s="954"/>
      <c r="BG108" s="954"/>
      <c r="BH108" s="954"/>
      <c r="BI108" s="954"/>
      <c r="BJ108" s="954"/>
      <c r="BK108" s="954"/>
      <c r="BL108" s="954"/>
      <c r="BM108" s="954"/>
      <c r="BN108" s="954"/>
      <c r="BO108" s="954"/>
      <c r="BP108" s="954"/>
      <c r="BQ108" s="954"/>
      <c r="BR108" s="954"/>
      <c r="BS108" s="954"/>
      <c r="BT108" s="954"/>
      <c r="BU108" s="954"/>
      <c r="BV108" s="954"/>
      <c r="BW108" s="954"/>
      <c r="BX108" s="954"/>
      <c r="BY108" s="954"/>
      <c r="BZ108" s="954"/>
      <c r="CA108" s="954"/>
      <c r="CB108" s="954"/>
      <c r="CC108" s="954"/>
      <c r="CD108" s="954"/>
      <c r="CE108" s="954"/>
      <c r="CF108" s="954"/>
      <c r="CG108" s="954"/>
      <c r="CH108" s="954"/>
      <c r="CI108" s="954"/>
      <c r="CJ108" s="954"/>
      <c r="CK108" s="954"/>
      <c r="CL108" s="954"/>
      <c r="CM108" s="954"/>
      <c r="CN108" s="954"/>
      <c r="CO108" s="954"/>
      <c r="CP108" s="954"/>
      <c r="CQ108" s="954"/>
      <c r="CR108" s="954"/>
      <c r="CS108" s="954"/>
      <c r="CT108" s="954"/>
      <c r="CU108" s="954"/>
      <c r="CV108" s="954"/>
      <c r="CW108" s="954"/>
      <c r="CX108" s="954"/>
      <c r="CY108" s="954"/>
      <c r="CZ108" s="954"/>
      <c r="DA108" s="954"/>
      <c r="DB108" s="954"/>
      <c r="DC108" s="954"/>
      <c r="DD108" s="954"/>
      <c r="DE108" s="954"/>
      <c r="DF108" s="954"/>
      <c r="DG108" s="954"/>
      <c r="DH108" s="954"/>
      <c r="DI108" s="954"/>
      <c r="DJ108" s="954"/>
      <c r="DK108" s="954"/>
      <c r="DL108" s="954"/>
      <c r="DM108" s="954"/>
      <c r="DN108" s="954"/>
      <c r="DO108" s="954"/>
      <c r="DP108" s="954"/>
      <c r="DQ108" s="954"/>
      <c r="DR108" s="954"/>
      <c r="DS108" s="954"/>
      <c r="DT108" s="954"/>
      <c r="DU108" s="954"/>
      <c r="DV108" s="954"/>
      <c r="DW108" s="954"/>
      <c r="DX108" s="954"/>
      <c r="DY108" s="954"/>
      <c r="DZ108" s="955"/>
    </row>
    <row r="109" spans="1:131" s="218" customFormat="1" ht="26.25" customHeight="1" x14ac:dyDescent="0.15">
      <c r="A109" s="948" t="s">
        <v>413</v>
      </c>
      <c r="B109" s="929"/>
      <c r="C109" s="929"/>
      <c r="D109" s="929"/>
      <c r="E109" s="929"/>
      <c r="F109" s="929"/>
      <c r="G109" s="929"/>
      <c r="H109" s="929"/>
      <c r="I109" s="929"/>
      <c r="J109" s="929"/>
      <c r="K109" s="929"/>
      <c r="L109" s="929"/>
      <c r="M109" s="929"/>
      <c r="N109" s="929"/>
      <c r="O109" s="929"/>
      <c r="P109" s="929"/>
      <c r="Q109" s="929"/>
      <c r="R109" s="929"/>
      <c r="S109" s="929"/>
      <c r="T109" s="929"/>
      <c r="U109" s="929"/>
      <c r="V109" s="929"/>
      <c r="W109" s="929"/>
      <c r="X109" s="929"/>
      <c r="Y109" s="929"/>
      <c r="Z109" s="930"/>
      <c r="AA109" s="928" t="s">
        <v>414</v>
      </c>
      <c r="AB109" s="929"/>
      <c r="AC109" s="929"/>
      <c r="AD109" s="929"/>
      <c r="AE109" s="930"/>
      <c r="AF109" s="928" t="s">
        <v>415</v>
      </c>
      <c r="AG109" s="929"/>
      <c r="AH109" s="929"/>
      <c r="AI109" s="929"/>
      <c r="AJ109" s="930"/>
      <c r="AK109" s="928" t="s">
        <v>294</v>
      </c>
      <c r="AL109" s="929"/>
      <c r="AM109" s="929"/>
      <c r="AN109" s="929"/>
      <c r="AO109" s="930"/>
      <c r="AP109" s="928" t="s">
        <v>416</v>
      </c>
      <c r="AQ109" s="929"/>
      <c r="AR109" s="929"/>
      <c r="AS109" s="929"/>
      <c r="AT109" s="931"/>
      <c r="AU109" s="948" t="s">
        <v>413</v>
      </c>
      <c r="AV109" s="929"/>
      <c r="AW109" s="929"/>
      <c r="AX109" s="929"/>
      <c r="AY109" s="929"/>
      <c r="AZ109" s="929"/>
      <c r="BA109" s="929"/>
      <c r="BB109" s="929"/>
      <c r="BC109" s="929"/>
      <c r="BD109" s="929"/>
      <c r="BE109" s="929"/>
      <c r="BF109" s="929"/>
      <c r="BG109" s="929"/>
      <c r="BH109" s="929"/>
      <c r="BI109" s="929"/>
      <c r="BJ109" s="929"/>
      <c r="BK109" s="929"/>
      <c r="BL109" s="929"/>
      <c r="BM109" s="929"/>
      <c r="BN109" s="929"/>
      <c r="BO109" s="929"/>
      <c r="BP109" s="930"/>
      <c r="BQ109" s="928" t="s">
        <v>414</v>
      </c>
      <c r="BR109" s="929"/>
      <c r="BS109" s="929"/>
      <c r="BT109" s="929"/>
      <c r="BU109" s="930"/>
      <c r="BV109" s="928" t="s">
        <v>415</v>
      </c>
      <c r="BW109" s="929"/>
      <c r="BX109" s="929"/>
      <c r="BY109" s="929"/>
      <c r="BZ109" s="930"/>
      <c r="CA109" s="928" t="s">
        <v>294</v>
      </c>
      <c r="CB109" s="929"/>
      <c r="CC109" s="929"/>
      <c r="CD109" s="929"/>
      <c r="CE109" s="930"/>
      <c r="CF109" s="949" t="s">
        <v>416</v>
      </c>
      <c r="CG109" s="949"/>
      <c r="CH109" s="949"/>
      <c r="CI109" s="949"/>
      <c r="CJ109" s="949"/>
      <c r="CK109" s="928" t="s">
        <v>417</v>
      </c>
      <c r="CL109" s="929"/>
      <c r="CM109" s="929"/>
      <c r="CN109" s="929"/>
      <c r="CO109" s="929"/>
      <c r="CP109" s="929"/>
      <c r="CQ109" s="929"/>
      <c r="CR109" s="929"/>
      <c r="CS109" s="929"/>
      <c r="CT109" s="929"/>
      <c r="CU109" s="929"/>
      <c r="CV109" s="929"/>
      <c r="CW109" s="929"/>
      <c r="CX109" s="929"/>
      <c r="CY109" s="929"/>
      <c r="CZ109" s="929"/>
      <c r="DA109" s="929"/>
      <c r="DB109" s="929"/>
      <c r="DC109" s="929"/>
      <c r="DD109" s="929"/>
      <c r="DE109" s="929"/>
      <c r="DF109" s="930"/>
      <c r="DG109" s="928" t="s">
        <v>414</v>
      </c>
      <c r="DH109" s="929"/>
      <c r="DI109" s="929"/>
      <c r="DJ109" s="929"/>
      <c r="DK109" s="930"/>
      <c r="DL109" s="928" t="s">
        <v>415</v>
      </c>
      <c r="DM109" s="929"/>
      <c r="DN109" s="929"/>
      <c r="DO109" s="929"/>
      <c r="DP109" s="930"/>
      <c r="DQ109" s="928" t="s">
        <v>294</v>
      </c>
      <c r="DR109" s="929"/>
      <c r="DS109" s="929"/>
      <c r="DT109" s="929"/>
      <c r="DU109" s="930"/>
      <c r="DV109" s="928" t="s">
        <v>416</v>
      </c>
      <c r="DW109" s="929"/>
      <c r="DX109" s="929"/>
      <c r="DY109" s="929"/>
      <c r="DZ109" s="931"/>
    </row>
    <row r="110" spans="1:131" s="218" customFormat="1" ht="26.25" customHeight="1" x14ac:dyDescent="0.15">
      <c r="A110" s="932" t="s">
        <v>418</v>
      </c>
      <c r="B110" s="933"/>
      <c r="C110" s="933"/>
      <c r="D110" s="933"/>
      <c r="E110" s="933"/>
      <c r="F110" s="933"/>
      <c r="G110" s="933"/>
      <c r="H110" s="933"/>
      <c r="I110" s="933"/>
      <c r="J110" s="933"/>
      <c r="K110" s="933"/>
      <c r="L110" s="933"/>
      <c r="M110" s="933"/>
      <c r="N110" s="933"/>
      <c r="O110" s="933"/>
      <c r="P110" s="933"/>
      <c r="Q110" s="933"/>
      <c r="R110" s="933"/>
      <c r="S110" s="933"/>
      <c r="T110" s="933"/>
      <c r="U110" s="933"/>
      <c r="V110" s="933"/>
      <c r="W110" s="933"/>
      <c r="X110" s="933"/>
      <c r="Y110" s="933"/>
      <c r="Z110" s="934"/>
      <c r="AA110" s="935">
        <v>2470591</v>
      </c>
      <c r="AB110" s="936"/>
      <c r="AC110" s="936"/>
      <c r="AD110" s="936"/>
      <c r="AE110" s="937"/>
      <c r="AF110" s="938">
        <v>2449805</v>
      </c>
      <c r="AG110" s="936"/>
      <c r="AH110" s="936"/>
      <c r="AI110" s="936"/>
      <c r="AJ110" s="937"/>
      <c r="AK110" s="938">
        <v>2391124</v>
      </c>
      <c r="AL110" s="936"/>
      <c r="AM110" s="936"/>
      <c r="AN110" s="936"/>
      <c r="AO110" s="937"/>
      <c r="AP110" s="939">
        <v>26.9</v>
      </c>
      <c r="AQ110" s="940"/>
      <c r="AR110" s="940"/>
      <c r="AS110" s="940"/>
      <c r="AT110" s="941"/>
      <c r="AU110" s="942" t="s">
        <v>69</v>
      </c>
      <c r="AV110" s="943"/>
      <c r="AW110" s="943"/>
      <c r="AX110" s="943"/>
      <c r="AY110" s="943"/>
      <c r="AZ110" s="965" t="s">
        <v>419</v>
      </c>
      <c r="BA110" s="933"/>
      <c r="BB110" s="933"/>
      <c r="BC110" s="933"/>
      <c r="BD110" s="933"/>
      <c r="BE110" s="933"/>
      <c r="BF110" s="933"/>
      <c r="BG110" s="933"/>
      <c r="BH110" s="933"/>
      <c r="BI110" s="933"/>
      <c r="BJ110" s="933"/>
      <c r="BK110" s="933"/>
      <c r="BL110" s="933"/>
      <c r="BM110" s="933"/>
      <c r="BN110" s="933"/>
      <c r="BO110" s="933"/>
      <c r="BP110" s="934"/>
      <c r="BQ110" s="966">
        <v>18140944</v>
      </c>
      <c r="BR110" s="967"/>
      <c r="BS110" s="967"/>
      <c r="BT110" s="967"/>
      <c r="BU110" s="967"/>
      <c r="BV110" s="967">
        <v>19696723</v>
      </c>
      <c r="BW110" s="967"/>
      <c r="BX110" s="967"/>
      <c r="BY110" s="967"/>
      <c r="BZ110" s="967"/>
      <c r="CA110" s="967">
        <v>21626858</v>
      </c>
      <c r="CB110" s="967"/>
      <c r="CC110" s="967"/>
      <c r="CD110" s="967"/>
      <c r="CE110" s="967"/>
      <c r="CF110" s="980">
        <v>243.6</v>
      </c>
      <c r="CG110" s="981"/>
      <c r="CH110" s="981"/>
      <c r="CI110" s="981"/>
      <c r="CJ110" s="981"/>
      <c r="CK110" s="982" t="s">
        <v>420</v>
      </c>
      <c r="CL110" s="983"/>
      <c r="CM110" s="965" t="s">
        <v>421</v>
      </c>
      <c r="CN110" s="933"/>
      <c r="CO110" s="933"/>
      <c r="CP110" s="933"/>
      <c r="CQ110" s="933"/>
      <c r="CR110" s="933"/>
      <c r="CS110" s="933"/>
      <c r="CT110" s="933"/>
      <c r="CU110" s="933"/>
      <c r="CV110" s="933"/>
      <c r="CW110" s="933"/>
      <c r="CX110" s="933"/>
      <c r="CY110" s="933"/>
      <c r="CZ110" s="933"/>
      <c r="DA110" s="933"/>
      <c r="DB110" s="933"/>
      <c r="DC110" s="933"/>
      <c r="DD110" s="933"/>
      <c r="DE110" s="933"/>
      <c r="DF110" s="934"/>
      <c r="DG110" s="966" t="s">
        <v>122</v>
      </c>
      <c r="DH110" s="967"/>
      <c r="DI110" s="967"/>
      <c r="DJ110" s="967"/>
      <c r="DK110" s="967"/>
      <c r="DL110" s="967" t="s">
        <v>122</v>
      </c>
      <c r="DM110" s="967"/>
      <c r="DN110" s="967"/>
      <c r="DO110" s="967"/>
      <c r="DP110" s="967"/>
      <c r="DQ110" s="967" t="s">
        <v>122</v>
      </c>
      <c r="DR110" s="967"/>
      <c r="DS110" s="967"/>
      <c r="DT110" s="967"/>
      <c r="DU110" s="967"/>
      <c r="DV110" s="968" t="s">
        <v>122</v>
      </c>
      <c r="DW110" s="968"/>
      <c r="DX110" s="968"/>
      <c r="DY110" s="968"/>
      <c r="DZ110" s="969"/>
    </row>
    <row r="111" spans="1:131" s="218" customFormat="1" ht="26.25" customHeight="1" x14ac:dyDescent="0.15">
      <c r="A111" s="970" t="s">
        <v>422</v>
      </c>
      <c r="B111" s="971"/>
      <c r="C111" s="971"/>
      <c r="D111" s="971"/>
      <c r="E111" s="971"/>
      <c r="F111" s="971"/>
      <c r="G111" s="971"/>
      <c r="H111" s="971"/>
      <c r="I111" s="971"/>
      <c r="J111" s="971"/>
      <c r="K111" s="971"/>
      <c r="L111" s="971"/>
      <c r="M111" s="971"/>
      <c r="N111" s="971"/>
      <c r="O111" s="971"/>
      <c r="P111" s="971"/>
      <c r="Q111" s="971"/>
      <c r="R111" s="971"/>
      <c r="S111" s="971"/>
      <c r="T111" s="971"/>
      <c r="U111" s="971"/>
      <c r="V111" s="971"/>
      <c r="W111" s="971"/>
      <c r="X111" s="971"/>
      <c r="Y111" s="971"/>
      <c r="Z111" s="972"/>
      <c r="AA111" s="973" t="s">
        <v>122</v>
      </c>
      <c r="AB111" s="974"/>
      <c r="AC111" s="974"/>
      <c r="AD111" s="974"/>
      <c r="AE111" s="975"/>
      <c r="AF111" s="976" t="s">
        <v>122</v>
      </c>
      <c r="AG111" s="974"/>
      <c r="AH111" s="974"/>
      <c r="AI111" s="974"/>
      <c r="AJ111" s="975"/>
      <c r="AK111" s="976" t="s">
        <v>122</v>
      </c>
      <c r="AL111" s="974"/>
      <c r="AM111" s="974"/>
      <c r="AN111" s="974"/>
      <c r="AO111" s="975"/>
      <c r="AP111" s="977" t="s">
        <v>122</v>
      </c>
      <c r="AQ111" s="978"/>
      <c r="AR111" s="978"/>
      <c r="AS111" s="978"/>
      <c r="AT111" s="979"/>
      <c r="AU111" s="944"/>
      <c r="AV111" s="945"/>
      <c r="AW111" s="945"/>
      <c r="AX111" s="945"/>
      <c r="AY111" s="945"/>
      <c r="AZ111" s="958" t="s">
        <v>423</v>
      </c>
      <c r="BA111" s="959"/>
      <c r="BB111" s="959"/>
      <c r="BC111" s="959"/>
      <c r="BD111" s="959"/>
      <c r="BE111" s="959"/>
      <c r="BF111" s="959"/>
      <c r="BG111" s="959"/>
      <c r="BH111" s="959"/>
      <c r="BI111" s="959"/>
      <c r="BJ111" s="959"/>
      <c r="BK111" s="959"/>
      <c r="BL111" s="959"/>
      <c r="BM111" s="959"/>
      <c r="BN111" s="959"/>
      <c r="BO111" s="959"/>
      <c r="BP111" s="960"/>
      <c r="BQ111" s="961" t="s">
        <v>122</v>
      </c>
      <c r="BR111" s="962"/>
      <c r="BS111" s="962"/>
      <c r="BT111" s="962"/>
      <c r="BU111" s="962"/>
      <c r="BV111" s="962" t="s">
        <v>122</v>
      </c>
      <c r="BW111" s="962"/>
      <c r="BX111" s="962"/>
      <c r="BY111" s="962"/>
      <c r="BZ111" s="962"/>
      <c r="CA111" s="962" t="s">
        <v>122</v>
      </c>
      <c r="CB111" s="962"/>
      <c r="CC111" s="962"/>
      <c r="CD111" s="962"/>
      <c r="CE111" s="962"/>
      <c r="CF111" s="956" t="s">
        <v>122</v>
      </c>
      <c r="CG111" s="957"/>
      <c r="CH111" s="957"/>
      <c r="CI111" s="957"/>
      <c r="CJ111" s="957"/>
      <c r="CK111" s="984"/>
      <c r="CL111" s="985"/>
      <c r="CM111" s="958" t="s">
        <v>424</v>
      </c>
      <c r="CN111" s="959"/>
      <c r="CO111" s="959"/>
      <c r="CP111" s="959"/>
      <c r="CQ111" s="959"/>
      <c r="CR111" s="959"/>
      <c r="CS111" s="959"/>
      <c r="CT111" s="959"/>
      <c r="CU111" s="959"/>
      <c r="CV111" s="959"/>
      <c r="CW111" s="959"/>
      <c r="CX111" s="959"/>
      <c r="CY111" s="959"/>
      <c r="CZ111" s="959"/>
      <c r="DA111" s="959"/>
      <c r="DB111" s="959"/>
      <c r="DC111" s="959"/>
      <c r="DD111" s="959"/>
      <c r="DE111" s="959"/>
      <c r="DF111" s="960"/>
      <c r="DG111" s="961" t="s">
        <v>122</v>
      </c>
      <c r="DH111" s="962"/>
      <c r="DI111" s="962"/>
      <c r="DJ111" s="962"/>
      <c r="DK111" s="962"/>
      <c r="DL111" s="962" t="s">
        <v>122</v>
      </c>
      <c r="DM111" s="962"/>
      <c r="DN111" s="962"/>
      <c r="DO111" s="962"/>
      <c r="DP111" s="962"/>
      <c r="DQ111" s="962" t="s">
        <v>122</v>
      </c>
      <c r="DR111" s="962"/>
      <c r="DS111" s="962"/>
      <c r="DT111" s="962"/>
      <c r="DU111" s="962"/>
      <c r="DV111" s="963" t="s">
        <v>122</v>
      </c>
      <c r="DW111" s="963"/>
      <c r="DX111" s="963"/>
      <c r="DY111" s="963"/>
      <c r="DZ111" s="964"/>
    </row>
    <row r="112" spans="1:131" s="218" customFormat="1" ht="26.25" customHeight="1" x14ac:dyDescent="0.15">
      <c r="A112" s="988" t="s">
        <v>425</v>
      </c>
      <c r="B112" s="989"/>
      <c r="C112" s="959" t="s">
        <v>426</v>
      </c>
      <c r="D112" s="959"/>
      <c r="E112" s="959"/>
      <c r="F112" s="959"/>
      <c r="G112" s="959"/>
      <c r="H112" s="959"/>
      <c r="I112" s="959"/>
      <c r="J112" s="959"/>
      <c r="K112" s="959"/>
      <c r="L112" s="959"/>
      <c r="M112" s="959"/>
      <c r="N112" s="959"/>
      <c r="O112" s="959"/>
      <c r="P112" s="959"/>
      <c r="Q112" s="959"/>
      <c r="R112" s="959"/>
      <c r="S112" s="959"/>
      <c r="T112" s="959"/>
      <c r="U112" s="959"/>
      <c r="V112" s="959"/>
      <c r="W112" s="959"/>
      <c r="X112" s="959"/>
      <c r="Y112" s="959"/>
      <c r="Z112" s="960"/>
      <c r="AA112" s="994" t="s">
        <v>122</v>
      </c>
      <c r="AB112" s="995"/>
      <c r="AC112" s="995"/>
      <c r="AD112" s="995"/>
      <c r="AE112" s="996"/>
      <c r="AF112" s="997" t="s">
        <v>122</v>
      </c>
      <c r="AG112" s="995"/>
      <c r="AH112" s="995"/>
      <c r="AI112" s="995"/>
      <c r="AJ112" s="996"/>
      <c r="AK112" s="997" t="s">
        <v>122</v>
      </c>
      <c r="AL112" s="995"/>
      <c r="AM112" s="995"/>
      <c r="AN112" s="995"/>
      <c r="AO112" s="996"/>
      <c r="AP112" s="998" t="s">
        <v>122</v>
      </c>
      <c r="AQ112" s="999"/>
      <c r="AR112" s="999"/>
      <c r="AS112" s="999"/>
      <c r="AT112" s="1000"/>
      <c r="AU112" s="944"/>
      <c r="AV112" s="945"/>
      <c r="AW112" s="945"/>
      <c r="AX112" s="945"/>
      <c r="AY112" s="945"/>
      <c r="AZ112" s="958" t="s">
        <v>427</v>
      </c>
      <c r="BA112" s="959"/>
      <c r="BB112" s="959"/>
      <c r="BC112" s="959"/>
      <c r="BD112" s="959"/>
      <c r="BE112" s="959"/>
      <c r="BF112" s="959"/>
      <c r="BG112" s="959"/>
      <c r="BH112" s="959"/>
      <c r="BI112" s="959"/>
      <c r="BJ112" s="959"/>
      <c r="BK112" s="959"/>
      <c r="BL112" s="959"/>
      <c r="BM112" s="959"/>
      <c r="BN112" s="959"/>
      <c r="BO112" s="959"/>
      <c r="BP112" s="960"/>
      <c r="BQ112" s="961">
        <v>3642884</v>
      </c>
      <c r="BR112" s="962"/>
      <c r="BS112" s="962"/>
      <c r="BT112" s="962"/>
      <c r="BU112" s="962"/>
      <c r="BV112" s="962">
        <v>3678588</v>
      </c>
      <c r="BW112" s="962"/>
      <c r="BX112" s="962"/>
      <c r="BY112" s="962"/>
      <c r="BZ112" s="962"/>
      <c r="CA112" s="962">
        <v>3588668</v>
      </c>
      <c r="CB112" s="962"/>
      <c r="CC112" s="962"/>
      <c r="CD112" s="962"/>
      <c r="CE112" s="962"/>
      <c r="CF112" s="956">
        <v>40.4</v>
      </c>
      <c r="CG112" s="957"/>
      <c r="CH112" s="957"/>
      <c r="CI112" s="957"/>
      <c r="CJ112" s="957"/>
      <c r="CK112" s="984"/>
      <c r="CL112" s="985"/>
      <c r="CM112" s="958" t="s">
        <v>428</v>
      </c>
      <c r="CN112" s="959"/>
      <c r="CO112" s="959"/>
      <c r="CP112" s="959"/>
      <c r="CQ112" s="959"/>
      <c r="CR112" s="959"/>
      <c r="CS112" s="959"/>
      <c r="CT112" s="959"/>
      <c r="CU112" s="959"/>
      <c r="CV112" s="959"/>
      <c r="CW112" s="959"/>
      <c r="CX112" s="959"/>
      <c r="CY112" s="959"/>
      <c r="CZ112" s="959"/>
      <c r="DA112" s="959"/>
      <c r="DB112" s="959"/>
      <c r="DC112" s="959"/>
      <c r="DD112" s="959"/>
      <c r="DE112" s="959"/>
      <c r="DF112" s="960"/>
      <c r="DG112" s="961" t="s">
        <v>122</v>
      </c>
      <c r="DH112" s="962"/>
      <c r="DI112" s="962"/>
      <c r="DJ112" s="962"/>
      <c r="DK112" s="962"/>
      <c r="DL112" s="962" t="s">
        <v>122</v>
      </c>
      <c r="DM112" s="962"/>
      <c r="DN112" s="962"/>
      <c r="DO112" s="962"/>
      <c r="DP112" s="962"/>
      <c r="DQ112" s="962" t="s">
        <v>122</v>
      </c>
      <c r="DR112" s="962"/>
      <c r="DS112" s="962"/>
      <c r="DT112" s="962"/>
      <c r="DU112" s="962"/>
      <c r="DV112" s="963" t="s">
        <v>122</v>
      </c>
      <c r="DW112" s="963"/>
      <c r="DX112" s="963"/>
      <c r="DY112" s="963"/>
      <c r="DZ112" s="964"/>
    </row>
    <row r="113" spans="1:130" s="218" customFormat="1" ht="26.25" customHeight="1" x14ac:dyDescent="0.15">
      <c r="A113" s="990"/>
      <c r="B113" s="991"/>
      <c r="C113" s="959" t="s">
        <v>429</v>
      </c>
      <c r="D113" s="959"/>
      <c r="E113" s="959"/>
      <c r="F113" s="959"/>
      <c r="G113" s="959"/>
      <c r="H113" s="959"/>
      <c r="I113" s="959"/>
      <c r="J113" s="959"/>
      <c r="K113" s="959"/>
      <c r="L113" s="959"/>
      <c r="M113" s="959"/>
      <c r="N113" s="959"/>
      <c r="O113" s="959"/>
      <c r="P113" s="959"/>
      <c r="Q113" s="959"/>
      <c r="R113" s="959"/>
      <c r="S113" s="959"/>
      <c r="T113" s="959"/>
      <c r="U113" s="959"/>
      <c r="V113" s="959"/>
      <c r="W113" s="959"/>
      <c r="X113" s="959"/>
      <c r="Y113" s="959"/>
      <c r="Z113" s="960"/>
      <c r="AA113" s="973">
        <v>455860</v>
      </c>
      <c r="AB113" s="974"/>
      <c r="AC113" s="974"/>
      <c r="AD113" s="974"/>
      <c r="AE113" s="975"/>
      <c r="AF113" s="976">
        <v>460871</v>
      </c>
      <c r="AG113" s="974"/>
      <c r="AH113" s="974"/>
      <c r="AI113" s="974"/>
      <c r="AJ113" s="975"/>
      <c r="AK113" s="976">
        <v>443191</v>
      </c>
      <c r="AL113" s="974"/>
      <c r="AM113" s="974"/>
      <c r="AN113" s="974"/>
      <c r="AO113" s="975"/>
      <c r="AP113" s="977">
        <v>5</v>
      </c>
      <c r="AQ113" s="978"/>
      <c r="AR113" s="978"/>
      <c r="AS113" s="978"/>
      <c r="AT113" s="979"/>
      <c r="AU113" s="944"/>
      <c r="AV113" s="945"/>
      <c r="AW113" s="945"/>
      <c r="AX113" s="945"/>
      <c r="AY113" s="945"/>
      <c r="AZ113" s="958" t="s">
        <v>430</v>
      </c>
      <c r="BA113" s="959"/>
      <c r="BB113" s="959"/>
      <c r="BC113" s="959"/>
      <c r="BD113" s="959"/>
      <c r="BE113" s="959"/>
      <c r="BF113" s="959"/>
      <c r="BG113" s="959"/>
      <c r="BH113" s="959"/>
      <c r="BI113" s="959"/>
      <c r="BJ113" s="959"/>
      <c r="BK113" s="959"/>
      <c r="BL113" s="959"/>
      <c r="BM113" s="959"/>
      <c r="BN113" s="959"/>
      <c r="BO113" s="959"/>
      <c r="BP113" s="960"/>
      <c r="BQ113" s="961" t="s">
        <v>122</v>
      </c>
      <c r="BR113" s="962"/>
      <c r="BS113" s="962"/>
      <c r="BT113" s="962"/>
      <c r="BU113" s="962"/>
      <c r="BV113" s="962" t="s">
        <v>122</v>
      </c>
      <c r="BW113" s="962"/>
      <c r="BX113" s="962"/>
      <c r="BY113" s="962"/>
      <c r="BZ113" s="962"/>
      <c r="CA113" s="962" t="s">
        <v>122</v>
      </c>
      <c r="CB113" s="962"/>
      <c r="CC113" s="962"/>
      <c r="CD113" s="962"/>
      <c r="CE113" s="962"/>
      <c r="CF113" s="956" t="s">
        <v>122</v>
      </c>
      <c r="CG113" s="957"/>
      <c r="CH113" s="957"/>
      <c r="CI113" s="957"/>
      <c r="CJ113" s="957"/>
      <c r="CK113" s="984"/>
      <c r="CL113" s="985"/>
      <c r="CM113" s="958" t="s">
        <v>431</v>
      </c>
      <c r="CN113" s="959"/>
      <c r="CO113" s="959"/>
      <c r="CP113" s="959"/>
      <c r="CQ113" s="959"/>
      <c r="CR113" s="959"/>
      <c r="CS113" s="959"/>
      <c r="CT113" s="959"/>
      <c r="CU113" s="959"/>
      <c r="CV113" s="959"/>
      <c r="CW113" s="959"/>
      <c r="CX113" s="959"/>
      <c r="CY113" s="959"/>
      <c r="CZ113" s="959"/>
      <c r="DA113" s="959"/>
      <c r="DB113" s="959"/>
      <c r="DC113" s="959"/>
      <c r="DD113" s="959"/>
      <c r="DE113" s="959"/>
      <c r="DF113" s="960"/>
      <c r="DG113" s="994" t="s">
        <v>122</v>
      </c>
      <c r="DH113" s="995"/>
      <c r="DI113" s="995"/>
      <c r="DJ113" s="995"/>
      <c r="DK113" s="996"/>
      <c r="DL113" s="997" t="s">
        <v>122</v>
      </c>
      <c r="DM113" s="995"/>
      <c r="DN113" s="995"/>
      <c r="DO113" s="995"/>
      <c r="DP113" s="996"/>
      <c r="DQ113" s="997" t="s">
        <v>122</v>
      </c>
      <c r="DR113" s="995"/>
      <c r="DS113" s="995"/>
      <c r="DT113" s="995"/>
      <c r="DU113" s="996"/>
      <c r="DV113" s="998" t="s">
        <v>122</v>
      </c>
      <c r="DW113" s="999"/>
      <c r="DX113" s="999"/>
      <c r="DY113" s="999"/>
      <c r="DZ113" s="1000"/>
    </row>
    <row r="114" spans="1:130" s="218" customFormat="1" ht="26.25" customHeight="1" x14ac:dyDescent="0.15">
      <c r="A114" s="990"/>
      <c r="B114" s="991"/>
      <c r="C114" s="959" t="s">
        <v>432</v>
      </c>
      <c r="D114" s="959"/>
      <c r="E114" s="959"/>
      <c r="F114" s="959"/>
      <c r="G114" s="959"/>
      <c r="H114" s="959"/>
      <c r="I114" s="959"/>
      <c r="J114" s="959"/>
      <c r="K114" s="959"/>
      <c r="L114" s="959"/>
      <c r="M114" s="959"/>
      <c r="N114" s="959"/>
      <c r="O114" s="959"/>
      <c r="P114" s="959"/>
      <c r="Q114" s="959"/>
      <c r="R114" s="959"/>
      <c r="S114" s="959"/>
      <c r="T114" s="959"/>
      <c r="U114" s="959"/>
      <c r="V114" s="959"/>
      <c r="W114" s="959"/>
      <c r="X114" s="959"/>
      <c r="Y114" s="959"/>
      <c r="Z114" s="960"/>
      <c r="AA114" s="994" t="s">
        <v>122</v>
      </c>
      <c r="AB114" s="995"/>
      <c r="AC114" s="995"/>
      <c r="AD114" s="995"/>
      <c r="AE114" s="996"/>
      <c r="AF114" s="997" t="s">
        <v>122</v>
      </c>
      <c r="AG114" s="995"/>
      <c r="AH114" s="995"/>
      <c r="AI114" s="995"/>
      <c r="AJ114" s="996"/>
      <c r="AK114" s="997" t="s">
        <v>122</v>
      </c>
      <c r="AL114" s="995"/>
      <c r="AM114" s="995"/>
      <c r="AN114" s="995"/>
      <c r="AO114" s="996"/>
      <c r="AP114" s="998" t="s">
        <v>122</v>
      </c>
      <c r="AQ114" s="999"/>
      <c r="AR114" s="999"/>
      <c r="AS114" s="999"/>
      <c r="AT114" s="1000"/>
      <c r="AU114" s="944"/>
      <c r="AV114" s="945"/>
      <c r="AW114" s="945"/>
      <c r="AX114" s="945"/>
      <c r="AY114" s="945"/>
      <c r="AZ114" s="958" t="s">
        <v>433</v>
      </c>
      <c r="BA114" s="959"/>
      <c r="BB114" s="959"/>
      <c r="BC114" s="959"/>
      <c r="BD114" s="959"/>
      <c r="BE114" s="959"/>
      <c r="BF114" s="959"/>
      <c r="BG114" s="959"/>
      <c r="BH114" s="959"/>
      <c r="BI114" s="959"/>
      <c r="BJ114" s="959"/>
      <c r="BK114" s="959"/>
      <c r="BL114" s="959"/>
      <c r="BM114" s="959"/>
      <c r="BN114" s="959"/>
      <c r="BO114" s="959"/>
      <c r="BP114" s="960"/>
      <c r="BQ114" s="961">
        <v>306322</v>
      </c>
      <c r="BR114" s="962"/>
      <c r="BS114" s="962"/>
      <c r="BT114" s="962"/>
      <c r="BU114" s="962"/>
      <c r="BV114" s="962">
        <v>354832</v>
      </c>
      <c r="BW114" s="962"/>
      <c r="BX114" s="962"/>
      <c r="BY114" s="962"/>
      <c r="BZ114" s="962"/>
      <c r="CA114" s="962">
        <v>78881</v>
      </c>
      <c r="CB114" s="962"/>
      <c r="CC114" s="962"/>
      <c r="CD114" s="962"/>
      <c r="CE114" s="962"/>
      <c r="CF114" s="956">
        <v>0.9</v>
      </c>
      <c r="CG114" s="957"/>
      <c r="CH114" s="957"/>
      <c r="CI114" s="957"/>
      <c r="CJ114" s="957"/>
      <c r="CK114" s="984"/>
      <c r="CL114" s="985"/>
      <c r="CM114" s="958" t="s">
        <v>434</v>
      </c>
      <c r="CN114" s="959"/>
      <c r="CO114" s="959"/>
      <c r="CP114" s="959"/>
      <c r="CQ114" s="959"/>
      <c r="CR114" s="959"/>
      <c r="CS114" s="959"/>
      <c r="CT114" s="959"/>
      <c r="CU114" s="959"/>
      <c r="CV114" s="959"/>
      <c r="CW114" s="959"/>
      <c r="CX114" s="959"/>
      <c r="CY114" s="959"/>
      <c r="CZ114" s="959"/>
      <c r="DA114" s="959"/>
      <c r="DB114" s="959"/>
      <c r="DC114" s="959"/>
      <c r="DD114" s="959"/>
      <c r="DE114" s="959"/>
      <c r="DF114" s="960"/>
      <c r="DG114" s="994" t="s">
        <v>122</v>
      </c>
      <c r="DH114" s="995"/>
      <c r="DI114" s="995"/>
      <c r="DJ114" s="995"/>
      <c r="DK114" s="996"/>
      <c r="DL114" s="997" t="s">
        <v>122</v>
      </c>
      <c r="DM114" s="995"/>
      <c r="DN114" s="995"/>
      <c r="DO114" s="995"/>
      <c r="DP114" s="996"/>
      <c r="DQ114" s="997" t="s">
        <v>122</v>
      </c>
      <c r="DR114" s="995"/>
      <c r="DS114" s="995"/>
      <c r="DT114" s="995"/>
      <c r="DU114" s="996"/>
      <c r="DV114" s="998" t="s">
        <v>122</v>
      </c>
      <c r="DW114" s="999"/>
      <c r="DX114" s="999"/>
      <c r="DY114" s="999"/>
      <c r="DZ114" s="1000"/>
    </row>
    <row r="115" spans="1:130" s="218" customFormat="1" ht="26.25" customHeight="1" x14ac:dyDescent="0.15">
      <c r="A115" s="990"/>
      <c r="B115" s="991"/>
      <c r="C115" s="959" t="s">
        <v>435</v>
      </c>
      <c r="D115" s="959"/>
      <c r="E115" s="959"/>
      <c r="F115" s="959"/>
      <c r="G115" s="959"/>
      <c r="H115" s="959"/>
      <c r="I115" s="959"/>
      <c r="J115" s="959"/>
      <c r="K115" s="959"/>
      <c r="L115" s="959"/>
      <c r="M115" s="959"/>
      <c r="N115" s="959"/>
      <c r="O115" s="959"/>
      <c r="P115" s="959"/>
      <c r="Q115" s="959"/>
      <c r="R115" s="959"/>
      <c r="S115" s="959"/>
      <c r="T115" s="959"/>
      <c r="U115" s="959"/>
      <c r="V115" s="959"/>
      <c r="W115" s="959"/>
      <c r="X115" s="959"/>
      <c r="Y115" s="959"/>
      <c r="Z115" s="960"/>
      <c r="AA115" s="973" t="s">
        <v>122</v>
      </c>
      <c r="AB115" s="974"/>
      <c r="AC115" s="974"/>
      <c r="AD115" s="974"/>
      <c r="AE115" s="975"/>
      <c r="AF115" s="976" t="s">
        <v>122</v>
      </c>
      <c r="AG115" s="974"/>
      <c r="AH115" s="974"/>
      <c r="AI115" s="974"/>
      <c r="AJ115" s="975"/>
      <c r="AK115" s="976" t="s">
        <v>122</v>
      </c>
      <c r="AL115" s="974"/>
      <c r="AM115" s="974"/>
      <c r="AN115" s="974"/>
      <c r="AO115" s="975"/>
      <c r="AP115" s="977" t="s">
        <v>122</v>
      </c>
      <c r="AQ115" s="978"/>
      <c r="AR115" s="978"/>
      <c r="AS115" s="978"/>
      <c r="AT115" s="979"/>
      <c r="AU115" s="944"/>
      <c r="AV115" s="945"/>
      <c r="AW115" s="945"/>
      <c r="AX115" s="945"/>
      <c r="AY115" s="945"/>
      <c r="AZ115" s="958" t="s">
        <v>436</v>
      </c>
      <c r="BA115" s="959"/>
      <c r="BB115" s="959"/>
      <c r="BC115" s="959"/>
      <c r="BD115" s="959"/>
      <c r="BE115" s="959"/>
      <c r="BF115" s="959"/>
      <c r="BG115" s="959"/>
      <c r="BH115" s="959"/>
      <c r="BI115" s="959"/>
      <c r="BJ115" s="959"/>
      <c r="BK115" s="959"/>
      <c r="BL115" s="959"/>
      <c r="BM115" s="959"/>
      <c r="BN115" s="959"/>
      <c r="BO115" s="959"/>
      <c r="BP115" s="960"/>
      <c r="BQ115" s="961" t="s">
        <v>122</v>
      </c>
      <c r="BR115" s="962"/>
      <c r="BS115" s="962"/>
      <c r="BT115" s="962"/>
      <c r="BU115" s="962"/>
      <c r="BV115" s="962" t="s">
        <v>122</v>
      </c>
      <c r="BW115" s="962"/>
      <c r="BX115" s="962"/>
      <c r="BY115" s="962"/>
      <c r="BZ115" s="962"/>
      <c r="CA115" s="962" t="s">
        <v>122</v>
      </c>
      <c r="CB115" s="962"/>
      <c r="CC115" s="962"/>
      <c r="CD115" s="962"/>
      <c r="CE115" s="962"/>
      <c r="CF115" s="956" t="s">
        <v>122</v>
      </c>
      <c r="CG115" s="957"/>
      <c r="CH115" s="957"/>
      <c r="CI115" s="957"/>
      <c r="CJ115" s="957"/>
      <c r="CK115" s="984"/>
      <c r="CL115" s="985"/>
      <c r="CM115" s="958" t="s">
        <v>437</v>
      </c>
      <c r="CN115" s="959"/>
      <c r="CO115" s="959"/>
      <c r="CP115" s="959"/>
      <c r="CQ115" s="959"/>
      <c r="CR115" s="959"/>
      <c r="CS115" s="959"/>
      <c r="CT115" s="959"/>
      <c r="CU115" s="959"/>
      <c r="CV115" s="959"/>
      <c r="CW115" s="959"/>
      <c r="CX115" s="959"/>
      <c r="CY115" s="959"/>
      <c r="CZ115" s="959"/>
      <c r="DA115" s="959"/>
      <c r="DB115" s="959"/>
      <c r="DC115" s="959"/>
      <c r="DD115" s="959"/>
      <c r="DE115" s="959"/>
      <c r="DF115" s="960"/>
      <c r="DG115" s="994" t="s">
        <v>122</v>
      </c>
      <c r="DH115" s="995"/>
      <c r="DI115" s="995"/>
      <c r="DJ115" s="995"/>
      <c r="DK115" s="996"/>
      <c r="DL115" s="997" t="s">
        <v>122</v>
      </c>
      <c r="DM115" s="995"/>
      <c r="DN115" s="995"/>
      <c r="DO115" s="995"/>
      <c r="DP115" s="996"/>
      <c r="DQ115" s="997" t="s">
        <v>122</v>
      </c>
      <c r="DR115" s="995"/>
      <c r="DS115" s="995"/>
      <c r="DT115" s="995"/>
      <c r="DU115" s="996"/>
      <c r="DV115" s="998" t="s">
        <v>122</v>
      </c>
      <c r="DW115" s="999"/>
      <c r="DX115" s="999"/>
      <c r="DY115" s="999"/>
      <c r="DZ115" s="1000"/>
    </row>
    <row r="116" spans="1:130" s="218" customFormat="1" ht="26.25" customHeight="1" x14ac:dyDescent="0.15">
      <c r="A116" s="992"/>
      <c r="B116" s="993"/>
      <c r="C116" s="1001" t="s">
        <v>438</v>
      </c>
      <c r="D116" s="1001"/>
      <c r="E116" s="1001"/>
      <c r="F116" s="1001"/>
      <c r="G116" s="1001"/>
      <c r="H116" s="1001"/>
      <c r="I116" s="1001"/>
      <c r="J116" s="1001"/>
      <c r="K116" s="1001"/>
      <c r="L116" s="1001"/>
      <c r="M116" s="1001"/>
      <c r="N116" s="1001"/>
      <c r="O116" s="1001"/>
      <c r="P116" s="1001"/>
      <c r="Q116" s="1001"/>
      <c r="R116" s="1001"/>
      <c r="S116" s="1001"/>
      <c r="T116" s="1001"/>
      <c r="U116" s="1001"/>
      <c r="V116" s="1001"/>
      <c r="W116" s="1001"/>
      <c r="X116" s="1001"/>
      <c r="Y116" s="1001"/>
      <c r="Z116" s="1002"/>
      <c r="AA116" s="994" t="s">
        <v>122</v>
      </c>
      <c r="AB116" s="995"/>
      <c r="AC116" s="995"/>
      <c r="AD116" s="995"/>
      <c r="AE116" s="996"/>
      <c r="AF116" s="997" t="s">
        <v>122</v>
      </c>
      <c r="AG116" s="995"/>
      <c r="AH116" s="995"/>
      <c r="AI116" s="995"/>
      <c r="AJ116" s="996"/>
      <c r="AK116" s="997" t="s">
        <v>122</v>
      </c>
      <c r="AL116" s="995"/>
      <c r="AM116" s="995"/>
      <c r="AN116" s="995"/>
      <c r="AO116" s="996"/>
      <c r="AP116" s="998" t="s">
        <v>122</v>
      </c>
      <c r="AQ116" s="999"/>
      <c r="AR116" s="999"/>
      <c r="AS116" s="999"/>
      <c r="AT116" s="1000"/>
      <c r="AU116" s="944"/>
      <c r="AV116" s="945"/>
      <c r="AW116" s="945"/>
      <c r="AX116" s="945"/>
      <c r="AY116" s="945"/>
      <c r="AZ116" s="1003" t="s">
        <v>439</v>
      </c>
      <c r="BA116" s="1004"/>
      <c r="BB116" s="1004"/>
      <c r="BC116" s="1004"/>
      <c r="BD116" s="1004"/>
      <c r="BE116" s="1004"/>
      <c r="BF116" s="1004"/>
      <c r="BG116" s="1004"/>
      <c r="BH116" s="1004"/>
      <c r="BI116" s="1004"/>
      <c r="BJ116" s="1004"/>
      <c r="BK116" s="1004"/>
      <c r="BL116" s="1004"/>
      <c r="BM116" s="1004"/>
      <c r="BN116" s="1004"/>
      <c r="BO116" s="1004"/>
      <c r="BP116" s="1005"/>
      <c r="BQ116" s="961" t="s">
        <v>122</v>
      </c>
      <c r="BR116" s="962"/>
      <c r="BS116" s="962"/>
      <c r="BT116" s="962"/>
      <c r="BU116" s="962"/>
      <c r="BV116" s="962" t="s">
        <v>122</v>
      </c>
      <c r="BW116" s="962"/>
      <c r="BX116" s="962"/>
      <c r="BY116" s="962"/>
      <c r="BZ116" s="962"/>
      <c r="CA116" s="962" t="s">
        <v>122</v>
      </c>
      <c r="CB116" s="962"/>
      <c r="CC116" s="962"/>
      <c r="CD116" s="962"/>
      <c r="CE116" s="962"/>
      <c r="CF116" s="956" t="s">
        <v>122</v>
      </c>
      <c r="CG116" s="957"/>
      <c r="CH116" s="957"/>
      <c r="CI116" s="957"/>
      <c r="CJ116" s="957"/>
      <c r="CK116" s="984"/>
      <c r="CL116" s="985"/>
      <c r="CM116" s="958" t="s">
        <v>440</v>
      </c>
      <c r="CN116" s="959"/>
      <c r="CO116" s="959"/>
      <c r="CP116" s="959"/>
      <c r="CQ116" s="959"/>
      <c r="CR116" s="959"/>
      <c r="CS116" s="959"/>
      <c r="CT116" s="959"/>
      <c r="CU116" s="959"/>
      <c r="CV116" s="959"/>
      <c r="CW116" s="959"/>
      <c r="CX116" s="959"/>
      <c r="CY116" s="959"/>
      <c r="CZ116" s="959"/>
      <c r="DA116" s="959"/>
      <c r="DB116" s="959"/>
      <c r="DC116" s="959"/>
      <c r="DD116" s="959"/>
      <c r="DE116" s="959"/>
      <c r="DF116" s="960"/>
      <c r="DG116" s="994" t="s">
        <v>122</v>
      </c>
      <c r="DH116" s="995"/>
      <c r="DI116" s="995"/>
      <c r="DJ116" s="995"/>
      <c r="DK116" s="996"/>
      <c r="DL116" s="997" t="s">
        <v>122</v>
      </c>
      <c r="DM116" s="995"/>
      <c r="DN116" s="995"/>
      <c r="DO116" s="995"/>
      <c r="DP116" s="996"/>
      <c r="DQ116" s="997" t="s">
        <v>122</v>
      </c>
      <c r="DR116" s="995"/>
      <c r="DS116" s="995"/>
      <c r="DT116" s="995"/>
      <c r="DU116" s="996"/>
      <c r="DV116" s="998" t="s">
        <v>122</v>
      </c>
      <c r="DW116" s="999"/>
      <c r="DX116" s="999"/>
      <c r="DY116" s="999"/>
      <c r="DZ116" s="1000"/>
    </row>
    <row r="117" spans="1:130" s="218" customFormat="1" ht="26.25" customHeight="1" x14ac:dyDescent="0.15">
      <c r="A117" s="948" t="s">
        <v>177</v>
      </c>
      <c r="B117" s="929"/>
      <c r="C117" s="929"/>
      <c r="D117" s="929"/>
      <c r="E117" s="929"/>
      <c r="F117" s="929"/>
      <c r="G117" s="929"/>
      <c r="H117" s="929"/>
      <c r="I117" s="929"/>
      <c r="J117" s="929"/>
      <c r="K117" s="929"/>
      <c r="L117" s="929"/>
      <c r="M117" s="929"/>
      <c r="N117" s="929"/>
      <c r="O117" s="929"/>
      <c r="P117" s="929"/>
      <c r="Q117" s="929"/>
      <c r="R117" s="929"/>
      <c r="S117" s="929"/>
      <c r="T117" s="929"/>
      <c r="U117" s="929"/>
      <c r="V117" s="929"/>
      <c r="W117" s="929"/>
      <c r="X117" s="929"/>
      <c r="Y117" s="1013" t="s">
        <v>441</v>
      </c>
      <c r="Z117" s="930"/>
      <c r="AA117" s="1014">
        <v>2926451</v>
      </c>
      <c r="AB117" s="1015"/>
      <c r="AC117" s="1015"/>
      <c r="AD117" s="1015"/>
      <c r="AE117" s="1016"/>
      <c r="AF117" s="1017">
        <v>2910676</v>
      </c>
      <c r="AG117" s="1015"/>
      <c r="AH117" s="1015"/>
      <c r="AI117" s="1015"/>
      <c r="AJ117" s="1016"/>
      <c r="AK117" s="1017">
        <v>2834315</v>
      </c>
      <c r="AL117" s="1015"/>
      <c r="AM117" s="1015"/>
      <c r="AN117" s="1015"/>
      <c r="AO117" s="1016"/>
      <c r="AP117" s="1018"/>
      <c r="AQ117" s="1019"/>
      <c r="AR117" s="1019"/>
      <c r="AS117" s="1019"/>
      <c r="AT117" s="1020"/>
      <c r="AU117" s="944"/>
      <c r="AV117" s="945"/>
      <c r="AW117" s="945"/>
      <c r="AX117" s="945"/>
      <c r="AY117" s="945"/>
      <c r="AZ117" s="1010" t="s">
        <v>442</v>
      </c>
      <c r="BA117" s="1011"/>
      <c r="BB117" s="1011"/>
      <c r="BC117" s="1011"/>
      <c r="BD117" s="1011"/>
      <c r="BE117" s="1011"/>
      <c r="BF117" s="1011"/>
      <c r="BG117" s="1011"/>
      <c r="BH117" s="1011"/>
      <c r="BI117" s="1011"/>
      <c r="BJ117" s="1011"/>
      <c r="BK117" s="1011"/>
      <c r="BL117" s="1011"/>
      <c r="BM117" s="1011"/>
      <c r="BN117" s="1011"/>
      <c r="BO117" s="1011"/>
      <c r="BP117" s="1012"/>
      <c r="BQ117" s="961" t="s">
        <v>122</v>
      </c>
      <c r="BR117" s="962"/>
      <c r="BS117" s="962"/>
      <c r="BT117" s="962"/>
      <c r="BU117" s="962"/>
      <c r="BV117" s="962" t="s">
        <v>122</v>
      </c>
      <c r="BW117" s="962"/>
      <c r="BX117" s="962"/>
      <c r="BY117" s="962"/>
      <c r="BZ117" s="962"/>
      <c r="CA117" s="962" t="s">
        <v>122</v>
      </c>
      <c r="CB117" s="962"/>
      <c r="CC117" s="962"/>
      <c r="CD117" s="962"/>
      <c r="CE117" s="962"/>
      <c r="CF117" s="956" t="s">
        <v>122</v>
      </c>
      <c r="CG117" s="957"/>
      <c r="CH117" s="957"/>
      <c r="CI117" s="957"/>
      <c r="CJ117" s="957"/>
      <c r="CK117" s="984"/>
      <c r="CL117" s="985"/>
      <c r="CM117" s="958" t="s">
        <v>443</v>
      </c>
      <c r="CN117" s="959"/>
      <c r="CO117" s="959"/>
      <c r="CP117" s="959"/>
      <c r="CQ117" s="959"/>
      <c r="CR117" s="959"/>
      <c r="CS117" s="959"/>
      <c r="CT117" s="959"/>
      <c r="CU117" s="959"/>
      <c r="CV117" s="959"/>
      <c r="CW117" s="959"/>
      <c r="CX117" s="959"/>
      <c r="CY117" s="959"/>
      <c r="CZ117" s="959"/>
      <c r="DA117" s="959"/>
      <c r="DB117" s="959"/>
      <c r="DC117" s="959"/>
      <c r="DD117" s="959"/>
      <c r="DE117" s="959"/>
      <c r="DF117" s="960"/>
      <c r="DG117" s="994" t="s">
        <v>122</v>
      </c>
      <c r="DH117" s="995"/>
      <c r="DI117" s="995"/>
      <c r="DJ117" s="995"/>
      <c r="DK117" s="996"/>
      <c r="DL117" s="997" t="s">
        <v>122</v>
      </c>
      <c r="DM117" s="995"/>
      <c r="DN117" s="995"/>
      <c r="DO117" s="995"/>
      <c r="DP117" s="996"/>
      <c r="DQ117" s="997" t="s">
        <v>122</v>
      </c>
      <c r="DR117" s="995"/>
      <c r="DS117" s="995"/>
      <c r="DT117" s="995"/>
      <c r="DU117" s="996"/>
      <c r="DV117" s="998" t="s">
        <v>122</v>
      </c>
      <c r="DW117" s="999"/>
      <c r="DX117" s="999"/>
      <c r="DY117" s="999"/>
      <c r="DZ117" s="1000"/>
    </row>
    <row r="118" spans="1:130" s="218" customFormat="1" ht="26.25" customHeight="1" x14ac:dyDescent="0.15">
      <c r="A118" s="948" t="s">
        <v>417</v>
      </c>
      <c r="B118" s="929"/>
      <c r="C118" s="929"/>
      <c r="D118" s="929"/>
      <c r="E118" s="929"/>
      <c r="F118" s="929"/>
      <c r="G118" s="929"/>
      <c r="H118" s="929"/>
      <c r="I118" s="929"/>
      <c r="J118" s="929"/>
      <c r="K118" s="929"/>
      <c r="L118" s="929"/>
      <c r="M118" s="929"/>
      <c r="N118" s="929"/>
      <c r="O118" s="929"/>
      <c r="P118" s="929"/>
      <c r="Q118" s="929"/>
      <c r="R118" s="929"/>
      <c r="S118" s="929"/>
      <c r="T118" s="929"/>
      <c r="U118" s="929"/>
      <c r="V118" s="929"/>
      <c r="W118" s="929"/>
      <c r="X118" s="929"/>
      <c r="Y118" s="929"/>
      <c r="Z118" s="930"/>
      <c r="AA118" s="928" t="s">
        <v>414</v>
      </c>
      <c r="AB118" s="929"/>
      <c r="AC118" s="929"/>
      <c r="AD118" s="929"/>
      <c r="AE118" s="930"/>
      <c r="AF118" s="928" t="s">
        <v>415</v>
      </c>
      <c r="AG118" s="929"/>
      <c r="AH118" s="929"/>
      <c r="AI118" s="929"/>
      <c r="AJ118" s="930"/>
      <c r="AK118" s="928" t="s">
        <v>294</v>
      </c>
      <c r="AL118" s="929"/>
      <c r="AM118" s="929"/>
      <c r="AN118" s="929"/>
      <c r="AO118" s="930"/>
      <c r="AP118" s="1006" t="s">
        <v>416</v>
      </c>
      <c r="AQ118" s="1007"/>
      <c r="AR118" s="1007"/>
      <c r="AS118" s="1007"/>
      <c r="AT118" s="1008"/>
      <c r="AU118" s="944"/>
      <c r="AV118" s="945"/>
      <c r="AW118" s="945"/>
      <c r="AX118" s="945"/>
      <c r="AY118" s="945"/>
      <c r="AZ118" s="1009" t="s">
        <v>444</v>
      </c>
      <c r="BA118" s="1001"/>
      <c r="BB118" s="1001"/>
      <c r="BC118" s="1001"/>
      <c r="BD118" s="1001"/>
      <c r="BE118" s="1001"/>
      <c r="BF118" s="1001"/>
      <c r="BG118" s="1001"/>
      <c r="BH118" s="1001"/>
      <c r="BI118" s="1001"/>
      <c r="BJ118" s="1001"/>
      <c r="BK118" s="1001"/>
      <c r="BL118" s="1001"/>
      <c r="BM118" s="1001"/>
      <c r="BN118" s="1001"/>
      <c r="BO118" s="1001"/>
      <c r="BP118" s="1002"/>
      <c r="BQ118" s="1035" t="s">
        <v>122</v>
      </c>
      <c r="BR118" s="1036"/>
      <c r="BS118" s="1036"/>
      <c r="BT118" s="1036"/>
      <c r="BU118" s="1036"/>
      <c r="BV118" s="1036" t="s">
        <v>122</v>
      </c>
      <c r="BW118" s="1036"/>
      <c r="BX118" s="1036"/>
      <c r="BY118" s="1036"/>
      <c r="BZ118" s="1036"/>
      <c r="CA118" s="1036" t="s">
        <v>122</v>
      </c>
      <c r="CB118" s="1036"/>
      <c r="CC118" s="1036"/>
      <c r="CD118" s="1036"/>
      <c r="CE118" s="1036"/>
      <c r="CF118" s="956" t="s">
        <v>122</v>
      </c>
      <c r="CG118" s="957"/>
      <c r="CH118" s="957"/>
      <c r="CI118" s="957"/>
      <c r="CJ118" s="957"/>
      <c r="CK118" s="984"/>
      <c r="CL118" s="985"/>
      <c r="CM118" s="958" t="s">
        <v>445</v>
      </c>
      <c r="CN118" s="959"/>
      <c r="CO118" s="959"/>
      <c r="CP118" s="959"/>
      <c r="CQ118" s="959"/>
      <c r="CR118" s="959"/>
      <c r="CS118" s="959"/>
      <c r="CT118" s="959"/>
      <c r="CU118" s="959"/>
      <c r="CV118" s="959"/>
      <c r="CW118" s="959"/>
      <c r="CX118" s="959"/>
      <c r="CY118" s="959"/>
      <c r="CZ118" s="959"/>
      <c r="DA118" s="959"/>
      <c r="DB118" s="959"/>
      <c r="DC118" s="959"/>
      <c r="DD118" s="959"/>
      <c r="DE118" s="959"/>
      <c r="DF118" s="960"/>
      <c r="DG118" s="994" t="s">
        <v>122</v>
      </c>
      <c r="DH118" s="995"/>
      <c r="DI118" s="995"/>
      <c r="DJ118" s="995"/>
      <c r="DK118" s="996"/>
      <c r="DL118" s="997" t="s">
        <v>122</v>
      </c>
      <c r="DM118" s="995"/>
      <c r="DN118" s="995"/>
      <c r="DO118" s="995"/>
      <c r="DP118" s="996"/>
      <c r="DQ118" s="997" t="s">
        <v>122</v>
      </c>
      <c r="DR118" s="995"/>
      <c r="DS118" s="995"/>
      <c r="DT118" s="995"/>
      <c r="DU118" s="996"/>
      <c r="DV118" s="998" t="s">
        <v>122</v>
      </c>
      <c r="DW118" s="999"/>
      <c r="DX118" s="999"/>
      <c r="DY118" s="999"/>
      <c r="DZ118" s="1000"/>
    </row>
    <row r="119" spans="1:130" s="218" customFormat="1" ht="26.25" customHeight="1" x14ac:dyDescent="0.15">
      <c r="A119" s="1092" t="s">
        <v>420</v>
      </c>
      <c r="B119" s="983"/>
      <c r="C119" s="965" t="s">
        <v>421</v>
      </c>
      <c r="D119" s="933"/>
      <c r="E119" s="933"/>
      <c r="F119" s="933"/>
      <c r="G119" s="933"/>
      <c r="H119" s="933"/>
      <c r="I119" s="933"/>
      <c r="J119" s="933"/>
      <c r="K119" s="933"/>
      <c r="L119" s="933"/>
      <c r="M119" s="933"/>
      <c r="N119" s="933"/>
      <c r="O119" s="933"/>
      <c r="P119" s="933"/>
      <c r="Q119" s="933"/>
      <c r="R119" s="933"/>
      <c r="S119" s="933"/>
      <c r="T119" s="933"/>
      <c r="U119" s="933"/>
      <c r="V119" s="933"/>
      <c r="W119" s="933"/>
      <c r="X119" s="933"/>
      <c r="Y119" s="933"/>
      <c r="Z119" s="934"/>
      <c r="AA119" s="935" t="s">
        <v>122</v>
      </c>
      <c r="AB119" s="936"/>
      <c r="AC119" s="936"/>
      <c r="AD119" s="936"/>
      <c r="AE119" s="937"/>
      <c r="AF119" s="938" t="s">
        <v>122</v>
      </c>
      <c r="AG119" s="936"/>
      <c r="AH119" s="936"/>
      <c r="AI119" s="936"/>
      <c r="AJ119" s="937"/>
      <c r="AK119" s="938" t="s">
        <v>122</v>
      </c>
      <c r="AL119" s="936"/>
      <c r="AM119" s="936"/>
      <c r="AN119" s="936"/>
      <c r="AO119" s="937"/>
      <c r="AP119" s="939" t="s">
        <v>122</v>
      </c>
      <c r="AQ119" s="940"/>
      <c r="AR119" s="940"/>
      <c r="AS119" s="940"/>
      <c r="AT119" s="941"/>
      <c r="AU119" s="946"/>
      <c r="AV119" s="947"/>
      <c r="AW119" s="947"/>
      <c r="AX119" s="947"/>
      <c r="AY119" s="947"/>
      <c r="AZ119" s="239" t="s">
        <v>177</v>
      </c>
      <c r="BA119" s="239"/>
      <c r="BB119" s="239"/>
      <c r="BC119" s="239"/>
      <c r="BD119" s="239"/>
      <c r="BE119" s="239"/>
      <c r="BF119" s="239"/>
      <c r="BG119" s="239"/>
      <c r="BH119" s="239"/>
      <c r="BI119" s="239"/>
      <c r="BJ119" s="239"/>
      <c r="BK119" s="239"/>
      <c r="BL119" s="239"/>
      <c r="BM119" s="239"/>
      <c r="BN119" s="239"/>
      <c r="BO119" s="1013" t="s">
        <v>446</v>
      </c>
      <c r="BP119" s="1041"/>
      <c r="BQ119" s="1035">
        <v>22090150</v>
      </c>
      <c r="BR119" s="1036"/>
      <c r="BS119" s="1036"/>
      <c r="BT119" s="1036"/>
      <c r="BU119" s="1036"/>
      <c r="BV119" s="1036">
        <v>23730143</v>
      </c>
      <c r="BW119" s="1036"/>
      <c r="BX119" s="1036"/>
      <c r="BY119" s="1036"/>
      <c r="BZ119" s="1036"/>
      <c r="CA119" s="1036">
        <v>25294407</v>
      </c>
      <c r="CB119" s="1036"/>
      <c r="CC119" s="1036"/>
      <c r="CD119" s="1036"/>
      <c r="CE119" s="1036"/>
      <c r="CF119" s="1037"/>
      <c r="CG119" s="1038"/>
      <c r="CH119" s="1038"/>
      <c r="CI119" s="1038"/>
      <c r="CJ119" s="1039"/>
      <c r="CK119" s="986"/>
      <c r="CL119" s="987"/>
      <c r="CM119" s="1009" t="s">
        <v>447</v>
      </c>
      <c r="CN119" s="1001"/>
      <c r="CO119" s="1001"/>
      <c r="CP119" s="1001"/>
      <c r="CQ119" s="1001"/>
      <c r="CR119" s="1001"/>
      <c r="CS119" s="1001"/>
      <c r="CT119" s="1001"/>
      <c r="CU119" s="1001"/>
      <c r="CV119" s="1001"/>
      <c r="CW119" s="1001"/>
      <c r="CX119" s="1001"/>
      <c r="CY119" s="1001"/>
      <c r="CZ119" s="1001"/>
      <c r="DA119" s="1001"/>
      <c r="DB119" s="1001"/>
      <c r="DC119" s="1001"/>
      <c r="DD119" s="1001"/>
      <c r="DE119" s="1001"/>
      <c r="DF119" s="1002"/>
      <c r="DG119" s="1040" t="s">
        <v>122</v>
      </c>
      <c r="DH119" s="1022"/>
      <c r="DI119" s="1022"/>
      <c r="DJ119" s="1022"/>
      <c r="DK119" s="1023"/>
      <c r="DL119" s="1021" t="s">
        <v>122</v>
      </c>
      <c r="DM119" s="1022"/>
      <c r="DN119" s="1022"/>
      <c r="DO119" s="1022"/>
      <c r="DP119" s="1023"/>
      <c r="DQ119" s="1021" t="s">
        <v>122</v>
      </c>
      <c r="DR119" s="1022"/>
      <c r="DS119" s="1022"/>
      <c r="DT119" s="1022"/>
      <c r="DU119" s="1023"/>
      <c r="DV119" s="1024" t="s">
        <v>122</v>
      </c>
      <c r="DW119" s="1025"/>
      <c r="DX119" s="1025"/>
      <c r="DY119" s="1025"/>
      <c r="DZ119" s="1026"/>
    </row>
    <row r="120" spans="1:130" s="218" customFormat="1" ht="26.25" customHeight="1" x14ac:dyDescent="0.15">
      <c r="A120" s="1093"/>
      <c r="B120" s="985"/>
      <c r="C120" s="958" t="s">
        <v>424</v>
      </c>
      <c r="D120" s="959"/>
      <c r="E120" s="959"/>
      <c r="F120" s="959"/>
      <c r="G120" s="959"/>
      <c r="H120" s="959"/>
      <c r="I120" s="959"/>
      <c r="J120" s="959"/>
      <c r="K120" s="959"/>
      <c r="L120" s="959"/>
      <c r="M120" s="959"/>
      <c r="N120" s="959"/>
      <c r="O120" s="959"/>
      <c r="P120" s="959"/>
      <c r="Q120" s="959"/>
      <c r="R120" s="959"/>
      <c r="S120" s="959"/>
      <c r="T120" s="959"/>
      <c r="U120" s="959"/>
      <c r="V120" s="959"/>
      <c r="W120" s="959"/>
      <c r="X120" s="959"/>
      <c r="Y120" s="959"/>
      <c r="Z120" s="960"/>
      <c r="AA120" s="994" t="s">
        <v>122</v>
      </c>
      <c r="AB120" s="995"/>
      <c r="AC120" s="995"/>
      <c r="AD120" s="995"/>
      <c r="AE120" s="996"/>
      <c r="AF120" s="997" t="s">
        <v>122</v>
      </c>
      <c r="AG120" s="995"/>
      <c r="AH120" s="995"/>
      <c r="AI120" s="995"/>
      <c r="AJ120" s="996"/>
      <c r="AK120" s="997" t="s">
        <v>122</v>
      </c>
      <c r="AL120" s="995"/>
      <c r="AM120" s="995"/>
      <c r="AN120" s="995"/>
      <c r="AO120" s="996"/>
      <c r="AP120" s="998" t="s">
        <v>122</v>
      </c>
      <c r="AQ120" s="999"/>
      <c r="AR120" s="999"/>
      <c r="AS120" s="999"/>
      <c r="AT120" s="1000"/>
      <c r="AU120" s="1027" t="s">
        <v>448</v>
      </c>
      <c r="AV120" s="1028"/>
      <c r="AW120" s="1028"/>
      <c r="AX120" s="1028"/>
      <c r="AY120" s="1029"/>
      <c r="AZ120" s="965" t="s">
        <v>449</v>
      </c>
      <c r="BA120" s="933"/>
      <c r="BB120" s="933"/>
      <c r="BC120" s="933"/>
      <c r="BD120" s="933"/>
      <c r="BE120" s="933"/>
      <c r="BF120" s="933"/>
      <c r="BG120" s="933"/>
      <c r="BH120" s="933"/>
      <c r="BI120" s="933"/>
      <c r="BJ120" s="933"/>
      <c r="BK120" s="933"/>
      <c r="BL120" s="933"/>
      <c r="BM120" s="933"/>
      <c r="BN120" s="933"/>
      <c r="BO120" s="933"/>
      <c r="BP120" s="934"/>
      <c r="BQ120" s="966">
        <v>8694940</v>
      </c>
      <c r="BR120" s="967"/>
      <c r="BS120" s="967"/>
      <c r="BT120" s="967"/>
      <c r="BU120" s="967"/>
      <c r="BV120" s="967">
        <v>8708955</v>
      </c>
      <c r="BW120" s="967"/>
      <c r="BX120" s="967"/>
      <c r="BY120" s="967"/>
      <c r="BZ120" s="967"/>
      <c r="CA120" s="967">
        <v>9053122</v>
      </c>
      <c r="CB120" s="967"/>
      <c r="CC120" s="967"/>
      <c r="CD120" s="967"/>
      <c r="CE120" s="967"/>
      <c r="CF120" s="980">
        <v>102</v>
      </c>
      <c r="CG120" s="981"/>
      <c r="CH120" s="981"/>
      <c r="CI120" s="981"/>
      <c r="CJ120" s="981"/>
      <c r="CK120" s="1042" t="s">
        <v>450</v>
      </c>
      <c r="CL120" s="1043"/>
      <c r="CM120" s="1043"/>
      <c r="CN120" s="1043"/>
      <c r="CO120" s="1044"/>
      <c r="CP120" s="1050" t="s">
        <v>396</v>
      </c>
      <c r="CQ120" s="1051"/>
      <c r="CR120" s="1051"/>
      <c r="CS120" s="1051"/>
      <c r="CT120" s="1051"/>
      <c r="CU120" s="1051"/>
      <c r="CV120" s="1051"/>
      <c r="CW120" s="1051"/>
      <c r="CX120" s="1051"/>
      <c r="CY120" s="1051"/>
      <c r="CZ120" s="1051"/>
      <c r="DA120" s="1051"/>
      <c r="DB120" s="1051"/>
      <c r="DC120" s="1051"/>
      <c r="DD120" s="1051"/>
      <c r="DE120" s="1051"/>
      <c r="DF120" s="1052"/>
      <c r="DG120" s="966">
        <v>1248296</v>
      </c>
      <c r="DH120" s="967"/>
      <c r="DI120" s="967"/>
      <c r="DJ120" s="967"/>
      <c r="DK120" s="967"/>
      <c r="DL120" s="967">
        <v>1358976</v>
      </c>
      <c r="DM120" s="967"/>
      <c r="DN120" s="967"/>
      <c r="DO120" s="967"/>
      <c r="DP120" s="967"/>
      <c r="DQ120" s="967">
        <v>1322949</v>
      </c>
      <c r="DR120" s="967"/>
      <c r="DS120" s="967"/>
      <c r="DT120" s="967"/>
      <c r="DU120" s="967"/>
      <c r="DV120" s="968">
        <v>14.9</v>
      </c>
      <c r="DW120" s="968"/>
      <c r="DX120" s="968"/>
      <c r="DY120" s="968"/>
      <c r="DZ120" s="969"/>
    </row>
    <row r="121" spans="1:130" s="218" customFormat="1" ht="26.25" customHeight="1" x14ac:dyDescent="0.15">
      <c r="A121" s="1093"/>
      <c r="B121" s="985"/>
      <c r="C121" s="1010" t="s">
        <v>451</v>
      </c>
      <c r="D121" s="1011"/>
      <c r="E121" s="1011"/>
      <c r="F121" s="1011"/>
      <c r="G121" s="1011"/>
      <c r="H121" s="1011"/>
      <c r="I121" s="1011"/>
      <c r="J121" s="1011"/>
      <c r="K121" s="1011"/>
      <c r="L121" s="1011"/>
      <c r="M121" s="1011"/>
      <c r="N121" s="1011"/>
      <c r="O121" s="1011"/>
      <c r="P121" s="1011"/>
      <c r="Q121" s="1011"/>
      <c r="R121" s="1011"/>
      <c r="S121" s="1011"/>
      <c r="T121" s="1011"/>
      <c r="U121" s="1011"/>
      <c r="V121" s="1011"/>
      <c r="W121" s="1011"/>
      <c r="X121" s="1011"/>
      <c r="Y121" s="1011"/>
      <c r="Z121" s="1012"/>
      <c r="AA121" s="994" t="s">
        <v>122</v>
      </c>
      <c r="AB121" s="995"/>
      <c r="AC121" s="995"/>
      <c r="AD121" s="995"/>
      <c r="AE121" s="996"/>
      <c r="AF121" s="997" t="s">
        <v>122</v>
      </c>
      <c r="AG121" s="995"/>
      <c r="AH121" s="995"/>
      <c r="AI121" s="995"/>
      <c r="AJ121" s="996"/>
      <c r="AK121" s="997" t="s">
        <v>122</v>
      </c>
      <c r="AL121" s="995"/>
      <c r="AM121" s="995"/>
      <c r="AN121" s="995"/>
      <c r="AO121" s="996"/>
      <c r="AP121" s="998" t="s">
        <v>122</v>
      </c>
      <c r="AQ121" s="999"/>
      <c r="AR121" s="999"/>
      <c r="AS121" s="999"/>
      <c r="AT121" s="1000"/>
      <c r="AU121" s="1030"/>
      <c r="AV121" s="1031"/>
      <c r="AW121" s="1031"/>
      <c r="AX121" s="1031"/>
      <c r="AY121" s="1032"/>
      <c r="AZ121" s="958" t="s">
        <v>452</v>
      </c>
      <c r="BA121" s="959"/>
      <c r="BB121" s="959"/>
      <c r="BC121" s="959"/>
      <c r="BD121" s="959"/>
      <c r="BE121" s="959"/>
      <c r="BF121" s="959"/>
      <c r="BG121" s="959"/>
      <c r="BH121" s="959"/>
      <c r="BI121" s="959"/>
      <c r="BJ121" s="959"/>
      <c r="BK121" s="959"/>
      <c r="BL121" s="959"/>
      <c r="BM121" s="959"/>
      <c r="BN121" s="959"/>
      <c r="BO121" s="959"/>
      <c r="BP121" s="960"/>
      <c r="BQ121" s="961">
        <v>535859</v>
      </c>
      <c r="BR121" s="962"/>
      <c r="BS121" s="962"/>
      <c r="BT121" s="962"/>
      <c r="BU121" s="962"/>
      <c r="BV121" s="962">
        <v>1484765</v>
      </c>
      <c r="BW121" s="962"/>
      <c r="BX121" s="962"/>
      <c r="BY121" s="962"/>
      <c r="BZ121" s="962"/>
      <c r="CA121" s="962">
        <v>3018216</v>
      </c>
      <c r="CB121" s="962"/>
      <c r="CC121" s="962"/>
      <c r="CD121" s="962"/>
      <c r="CE121" s="962"/>
      <c r="CF121" s="956">
        <v>34</v>
      </c>
      <c r="CG121" s="957"/>
      <c r="CH121" s="957"/>
      <c r="CI121" s="957"/>
      <c r="CJ121" s="957"/>
      <c r="CK121" s="1045"/>
      <c r="CL121" s="1046"/>
      <c r="CM121" s="1046"/>
      <c r="CN121" s="1046"/>
      <c r="CO121" s="1047"/>
      <c r="CP121" s="1055" t="s">
        <v>394</v>
      </c>
      <c r="CQ121" s="1056"/>
      <c r="CR121" s="1056"/>
      <c r="CS121" s="1056"/>
      <c r="CT121" s="1056"/>
      <c r="CU121" s="1056"/>
      <c r="CV121" s="1056"/>
      <c r="CW121" s="1056"/>
      <c r="CX121" s="1056"/>
      <c r="CY121" s="1056"/>
      <c r="CZ121" s="1056"/>
      <c r="DA121" s="1056"/>
      <c r="DB121" s="1056"/>
      <c r="DC121" s="1056"/>
      <c r="DD121" s="1056"/>
      <c r="DE121" s="1056"/>
      <c r="DF121" s="1057"/>
      <c r="DG121" s="961">
        <v>1169370</v>
      </c>
      <c r="DH121" s="962"/>
      <c r="DI121" s="962"/>
      <c r="DJ121" s="962"/>
      <c r="DK121" s="962"/>
      <c r="DL121" s="962">
        <v>1148608</v>
      </c>
      <c r="DM121" s="962"/>
      <c r="DN121" s="962"/>
      <c r="DO121" s="962"/>
      <c r="DP121" s="962"/>
      <c r="DQ121" s="962">
        <v>1175882</v>
      </c>
      <c r="DR121" s="962"/>
      <c r="DS121" s="962"/>
      <c r="DT121" s="962"/>
      <c r="DU121" s="962"/>
      <c r="DV121" s="963">
        <v>13.2</v>
      </c>
      <c r="DW121" s="963"/>
      <c r="DX121" s="963"/>
      <c r="DY121" s="963"/>
      <c r="DZ121" s="964"/>
    </row>
    <row r="122" spans="1:130" s="218" customFormat="1" ht="26.25" customHeight="1" x14ac:dyDescent="0.15">
      <c r="A122" s="1093"/>
      <c r="B122" s="985"/>
      <c r="C122" s="958" t="s">
        <v>434</v>
      </c>
      <c r="D122" s="959"/>
      <c r="E122" s="959"/>
      <c r="F122" s="959"/>
      <c r="G122" s="959"/>
      <c r="H122" s="959"/>
      <c r="I122" s="959"/>
      <c r="J122" s="959"/>
      <c r="K122" s="959"/>
      <c r="L122" s="959"/>
      <c r="M122" s="959"/>
      <c r="N122" s="959"/>
      <c r="O122" s="959"/>
      <c r="P122" s="959"/>
      <c r="Q122" s="959"/>
      <c r="R122" s="959"/>
      <c r="S122" s="959"/>
      <c r="T122" s="959"/>
      <c r="U122" s="959"/>
      <c r="V122" s="959"/>
      <c r="W122" s="959"/>
      <c r="X122" s="959"/>
      <c r="Y122" s="959"/>
      <c r="Z122" s="960"/>
      <c r="AA122" s="994" t="s">
        <v>122</v>
      </c>
      <c r="AB122" s="995"/>
      <c r="AC122" s="995"/>
      <c r="AD122" s="995"/>
      <c r="AE122" s="996"/>
      <c r="AF122" s="997" t="s">
        <v>122</v>
      </c>
      <c r="AG122" s="995"/>
      <c r="AH122" s="995"/>
      <c r="AI122" s="995"/>
      <c r="AJ122" s="996"/>
      <c r="AK122" s="997" t="s">
        <v>122</v>
      </c>
      <c r="AL122" s="995"/>
      <c r="AM122" s="995"/>
      <c r="AN122" s="995"/>
      <c r="AO122" s="996"/>
      <c r="AP122" s="998" t="s">
        <v>122</v>
      </c>
      <c r="AQ122" s="999"/>
      <c r="AR122" s="999"/>
      <c r="AS122" s="999"/>
      <c r="AT122" s="1000"/>
      <c r="AU122" s="1030"/>
      <c r="AV122" s="1031"/>
      <c r="AW122" s="1031"/>
      <c r="AX122" s="1031"/>
      <c r="AY122" s="1032"/>
      <c r="AZ122" s="1009" t="s">
        <v>453</v>
      </c>
      <c r="BA122" s="1001"/>
      <c r="BB122" s="1001"/>
      <c r="BC122" s="1001"/>
      <c r="BD122" s="1001"/>
      <c r="BE122" s="1001"/>
      <c r="BF122" s="1001"/>
      <c r="BG122" s="1001"/>
      <c r="BH122" s="1001"/>
      <c r="BI122" s="1001"/>
      <c r="BJ122" s="1001"/>
      <c r="BK122" s="1001"/>
      <c r="BL122" s="1001"/>
      <c r="BM122" s="1001"/>
      <c r="BN122" s="1001"/>
      <c r="BO122" s="1001"/>
      <c r="BP122" s="1002"/>
      <c r="BQ122" s="1035">
        <v>16551268</v>
      </c>
      <c r="BR122" s="1036"/>
      <c r="BS122" s="1036"/>
      <c r="BT122" s="1036"/>
      <c r="BU122" s="1036"/>
      <c r="BV122" s="1036">
        <v>17050329</v>
      </c>
      <c r="BW122" s="1036"/>
      <c r="BX122" s="1036"/>
      <c r="BY122" s="1036"/>
      <c r="BZ122" s="1036"/>
      <c r="CA122" s="1036">
        <v>17278016</v>
      </c>
      <c r="CB122" s="1036"/>
      <c r="CC122" s="1036"/>
      <c r="CD122" s="1036"/>
      <c r="CE122" s="1036"/>
      <c r="CF122" s="1053">
        <v>194.6</v>
      </c>
      <c r="CG122" s="1054"/>
      <c r="CH122" s="1054"/>
      <c r="CI122" s="1054"/>
      <c r="CJ122" s="1054"/>
      <c r="CK122" s="1045"/>
      <c r="CL122" s="1046"/>
      <c r="CM122" s="1046"/>
      <c r="CN122" s="1046"/>
      <c r="CO122" s="1047"/>
      <c r="CP122" s="1055" t="s">
        <v>397</v>
      </c>
      <c r="CQ122" s="1056"/>
      <c r="CR122" s="1056"/>
      <c r="CS122" s="1056"/>
      <c r="CT122" s="1056"/>
      <c r="CU122" s="1056"/>
      <c r="CV122" s="1056"/>
      <c r="CW122" s="1056"/>
      <c r="CX122" s="1056"/>
      <c r="CY122" s="1056"/>
      <c r="CZ122" s="1056"/>
      <c r="DA122" s="1056"/>
      <c r="DB122" s="1056"/>
      <c r="DC122" s="1056"/>
      <c r="DD122" s="1056"/>
      <c r="DE122" s="1056"/>
      <c r="DF122" s="1057"/>
      <c r="DG122" s="961">
        <v>1224947</v>
      </c>
      <c r="DH122" s="962"/>
      <c r="DI122" s="962"/>
      <c r="DJ122" s="962"/>
      <c r="DK122" s="962"/>
      <c r="DL122" s="962">
        <v>1170836</v>
      </c>
      <c r="DM122" s="962"/>
      <c r="DN122" s="962"/>
      <c r="DO122" s="962"/>
      <c r="DP122" s="962"/>
      <c r="DQ122" s="962">
        <v>1089774</v>
      </c>
      <c r="DR122" s="962"/>
      <c r="DS122" s="962"/>
      <c r="DT122" s="962"/>
      <c r="DU122" s="962"/>
      <c r="DV122" s="963">
        <v>12.3</v>
      </c>
      <c r="DW122" s="963"/>
      <c r="DX122" s="963"/>
      <c r="DY122" s="963"/>
      <c r="DZ122" s="964"/>
    </row>
    <row r="123" spans="1:130" s="218" customFormat="1" ht="26.25" customHeight="1" x14ac:dyDescent="0.15">
      <c r="A123" s="1093"/>
      <c r="B123" s="985"/>
      <c r="C123" s="958" t="s">
        <v>440</v>
      </c>
      <c r="D123" s="959"/>
      <c r="E123" s="959"/>
      <c r="F123" s="959"/>
      <c r="G123" s="959"/>
      <c r="H123" s="959"/>
      <c r="I123" s="959"/>
      <c r="J123" s="959"/>
      <c r="K123" s="959"/>
      <c r="L123" s="959"/>
      <c r="M123" s="959"/>
      <c r="N123" s="959"/>
      <c r="O123" s="959"/>
      <c r="P123" s="959"/>
      <c r="Q123" s="959"/>
      <c r="R123" s="959"/>
      <c r="S123" s="959"/>
      <c r="T123" s="959"/>
      <c r="U123" s="959"/>
      <c r="V123" s="959"/>
      <c r="W123" s="959"/>
      <c r="X123" s="959"/>
      <c r="Y123" s="959"/>
      <c r="Z123" s="960"/>
      <c r="AA123" s="994" t="s">
        <v>122</v>
      </c>
      <c r="AB123" s="995"/>
      <c r="AC123" s="995"/>
      <c r="AD123" s="995"/>
      <c r="AE123" s="996"/>
      <c r="AF123" s="997" t="s">
        <v>122</v>
      </c>
      <c r="AG123" s="995"/>
      <c r="AH123" s="995"/>
      <c r="AI123" s="995"/>
      <c r="AJ123" s="996"/>
      <c r="AK123" s="997" t="s">
        <v>122</v>
      </c>
      <c r="AL123" s="995"/>
      <c r="AM123" s="995"/>
      <c r="AN123" s="995"/>
      <c r="AO123" s="996"/>
      <c r="AP123" s="998" t="s">
        <v>122</v>
      </c>
      <c r="AQ123" s="999"/>
      <c r="AR123" s="999"/>
      <c r="AS123" s="999"/>
      <c r="AT123" s="1000"/>
      <c r="AU123" s="1033"/>
      <c r="AV123" s="1034"/>
      <c r="AW123" s="1034"/>
      <c r="AX123" s="1034"/>
      <c r="AY123" s="1034"/>
      <c r="AZ123" s="239" t="s">
        <v>177</v>
      </c>
      <c r="BA123" s="239"/>
      <c r="BB123" s="239"/>
      <c r="BC123" s="239"/>
      <c r="BD123" s="239"/>
      <c r="BE123" s="239"/>
      <c r="BF123" s="239"/>
      <c r="BG123" s="239"/>
      <c r="BH123" s="239"/>
      <c r="BI123" s="239"/>
      <c r="BJ123" s="239"/>
      <c r="BK123" s="239"/>
      <c r="BL123" s="239"/>
      <c r="BM123" s="239"/>
      <c r="BN123" s="239"/>
      <c r="BO123" s="1013" t="s">
        <v>454</v>
      </c>
      <c r="BP123" s="1041"/>
      <c r="BQ123" s="1099">
        <v>25782067</v>
      </c>
      <c r="BR123" s="1100"/>
      <c r="BS123" s="1100"/>
      <c r="BT123" s="1100"/>
      <c r="BU123" s="1100"/>
      <c r="BV123" s="1100">
        <v>27244049</v>
      </c>
      <c r="BW123" s="1100"/>
      <c r="BX123" s="1100"/>
      <c r="BY123" s="1100"/>
      <c r="BZ123" s="1100"/>
      <c r="CA123" s="1100">
        <v>29349354</v>
      </c>
      <c r="CB123" s="1100"/>
      <c r="CC123" s="1100"/>
      <c r="CD123" s="1100"/>
      <c r="CE123" s="1100"/>
      <c r="CF123" s="1037"/>
      <c r="CG123" s="1038"/>
      <c r="CH123" s="1038"/>
      <c r="CI123" s="1038"/>
      <c r="CJ123" s="1039"/>
      <c r="CK123" s="1045"/>
      <c r="CL123" s="1046"/>
      <c r="CM123" s="1046"/>
      <c r="CN123" s="1046"/>
      <c r="CO123" s="1047"/>
      <c r="CP123" s="1055" t="s">
        <v>392</v>
      </c>
      <c r="CQ123" s="1056"/>
      <c r="CR123" s="1056"/>
      <c r="CS123" s="1056"/>
      <c r="CT123" s="1056"/>
      <c r="CU123" s="1056"/>
      <c r="CV123" s="1056"/>
      <c r="CW123" s="1056"/>
      <c r="CX123" s="1056"/>
      <c r="CY123" s="1056"/>
      <c r="CZ123" s="1056"/>
      <c r="DA123" s="1056"/>
      <c r="DB123" s="1056"/>
      <c r="DC123" s="1056"/>
      <c r="DD123" s="1056"/>
      <c r="DE123" s="1056"/>
      <c r="DF123" s="1057"/>
      <c r="DG123" s="994">
        <v>271</v>
      </c>
      <c r="DH123" s="995"/>
      <c r="DI123" s="995"/>
      <c r="DJ123" s="995"/>
      <c r="DK123" s="996"/>
      <c r="DL123" s="997">
        <v>168</v>
      </c>
      <c r="DM123" s="995"/>
      <c r="DN123" s="995"/>
      <c r="DO123" s="995"/>
      <c r="DP123" s="996"/>
      <c r="DQ123" s="997">
        <v>63</v>
      </c>
      <c r="DR123" s="995"/>
      <c r="DS123" s="995"/>
      <c r="DT123" s="995"/>
      <c r="DU123" s="996"/>
      <c r="DV123" s="998">
        <v>0</v>
      </c>
      <c r="DW123" s="999"/>
      <c r="DX123" s="999"/>
      <c r="DY123" s="999"/>
      <c r="DZ123" s="1000"/>
    </row>
    <row r="124" spans="1:130" s="218" customFormat="1" ht="26.25" customHeight="1" thickBot="1" x14ac:dyDescent="0.2">
      <c r="A124" s="1093"/>
      <c r="B124" s="985"/>
      <c r="C124" s="958" t="s">
        <v>443</v>
      </c>
      <c r="D124" s="959"/>
      <c r="E124" s="959"/>
      <c r="F124" s="959"/>
      <c r="G124" s="959"/>
      <c r="H124" s="959"/>
      <c r="I124" s="959"/>
      <c r="J124" s="959"/>
      <c r="K124" s="959"/>
      <c r="L124" s="959"/>
      <c r="M124" s="959"/>
      <c r="N124" s="959"/>
      <c r="O124" s="959"/>
      <c r="P124" s="959"/>
      <c r="Q124" s="959"/>
      <c r="R124" s="959"/>
      <c r="S124" s="959"/>
      <c r="T124" s="959"/>
      <c r="U124" s="959"/>
      <c r="V124" s="959"/>
      <c r="W124" s="959"/>
      <c r="X124" s="959"/>
      <c r="Y124" s="959"/>
      <c r="Z124" s="960"/>
      <c r="AA124" s="994" t="s">
        <v>122</v>
      </c>
      <c r="AB124" s="995"/>
      <c r="AC124" s="995"/>
      <c r="AD124" s="995"/>
      <c r="AE124" s="996"/>
      <c r="AF124" s="997" t="s">
        <v>122</v>
      </c>
      <c r="AG124" s="995"/>
      <c r="AH124" s="995"/>
      <c r="AI124" s="995"/>
      <c r="AJ124" s="996"/>
      <c r="AK124" s="997" t="s">
        <v>122</v>
      </c>
      <c r="AL124" s="995"/>
      <c r="AM124" s="995"/>
      <c r="AN124" s="995"/>
      <c r="AO124" s="996"/>
      <c r="AP124" s="998" t="s">
        <v>122</v>
      </c>
      <c r="AQ124" s="999"/>
      <c r="AR124" s="999"/>
      <c r="AS124" s="999"/>
      <c r="AT124" s="1000"/>
      <c r="AU124" s="1095" t="s">
        <v>455</v>
      </c>
      <c r="AV124" s="1096"/>
      <c r="AW124" s="1096"/>
      <c r="AX124" s="1096"/>
      <c r="AY124" s="1096"/>
      <c r="AZ124" s="1096"/>
      <c r="BA124" s="1096"/>
      <c r="BB124" s="1096"/>
      <c r="BC124" s="1096"/>
      <c r="BD124" s="1096"/>
      <c r="BE124" s="1096"/>
      <c r="BF124" s="1096"/>
      <c r="BG124" s="1096"/>
      <c r="BH124" s="1096"/>
      <c r="BI124" s="1096"/>
      <c r="BJ124" s="1096"/>
      <c r="BK124" s="1096"/>
      <c r="BL124" s="1096"/>
      <c r="BM124" s="1096"/>
      <c r="BN124" s="1096"/>
      <c r="BO124" s="1096"/>
      <c r="BP124" s="1097"/>
      <c r="BQ124" s="1098" t="s">
        <v>122</v>
      </c>
      <c r="BR124" s="1063"/>
      <c r="BS124" s="1063"/>
      <c r="BT124" s="1063"/>
      <c r="BU124" s="1063"/>
      <c r="BV124" s="1063" t="s">
        <v>122</v>
      </c>
      <c r="BW124" s="1063"/>
      <c r="BX124" s="1063"/>
      <c r="BY124" s="1063"/>
      <c r="BZ124" s="1063"/>
      <c r="CA124" s="1063" t="s">
        <v>122</v>
      </c>
      <c r="CB124" s="1063"/>
      <c r="CC124" s="1063"/>
      <c r="CD124" s="1063"/>
      <c r="CE124" s="1063"/>
      <c r="CF124" s="1064"/>
      <c r="CG124" s="1065"/>
      <c r="CH124" s="1065"/>
      <c r="CI124" s="1065"/>
      <c r="CJ124" s="1066"/>
      <c r="CK124" s="1048"/>
      <c r="CL124" s="1048"/>
      <c r="CM124" s="1048"/>
      <c r="CN124" s="1048"/>
      <c r="CO124" s="1049"/>
      <c r="CP124" s="1055" t="s">
        <v>456</v>
      </c>
      <c r="CQ124" s="1056"/>
      <c r="CR124" s="1056"/>
      <c r="CS124" s="1056"/>
      <c r="CT124" s="1056"/>
      <c r="CU124" s="1056"/>
      <c r="CV124" s="1056"/>
      <c r="CW124" s="1056"/>
      <c r="CX124" s="1056"/>
      <c r="CY124" s="1056"/>
      <c r="CZ124" s="1056"/>
      <c r="DA124" s="1056"/>
      <c r="DB124" s="1056"/>
      <c r="DC124" s="1056"/>
      <c r="DD124" s="1056"/>
      <c r="DE124" s="1056"/>
      <c r="DF124" s="1057"/>
      <c r="DG124" s="1040" t="s">
        <v>122</v>
      </c>
      <c r="DH124" s="1022"/>
      <c r="DI124" s="1022"/>
      <c r="DJ124" s="1022"/>
      <c r="DK124" s="1023"/>
      <c r="DL124" s="1021" t="s">
        <v>122</v>
      </c>
      <c r="DM124" s="1022"/>
      <c r="DN124" s="1022"/>
      <c r="DO124" s="1022"/>
      <c r="DP124" s="1023"/>
      <c r="DQ124" s="1021" t="s">
        <v>122</v>
      </c>
      <c r="DR124" s="1022"/>
      <c r="DS124" s="1022"/>
      <c r="DT124" s="1022"/>
      <c r="DU124" s="1023"/>
      <c r="DV124" s="1024" t="s">
        <v>122</v>
      </c>
      <c r="DW124" s="1025"/>
      <c r="DX124" s="1025"/>
      <c r="DY124" s="1025"/>
      <c r="DZ124" s="1026"/>
    </row>
    <row r="125" spans="1:130" s="218" customFormat="1" ht="26.25" customHeight="1" x14ac:dyDescent="0.15">
      <c r="A125" s="1093"/>
      <c r="B125" s="985"/>
      <c r="C125" s="958" t="s">
        <v>445</v>
      </c>
      <c r="D125" s="959"/>
      <c r="E125" s="959"/>
      <c r="F125" s="959"/>
      <c r="G125" s="959"/>
      <c r="H125" s="959"/>
      <c r="I125" s="959"/>
      <c r="J125" s="959"/>
      <c r="K125" s="959"/>
      <c r="L125" s="959"/>
      <c r="M125" s="959"/>
      <c r="N125" s="959"/>
      <c r="O125" s="959"/>
      <c r="P125" s="959"/>
      <c r="Q125" s="959"/>
      <c r="R125" s="959"/>
      <c r="S125" s="959"/>
      <c r="T125" s="959"/>
      <c r="U125" s="959"/>
      <c r="V125" s="959"/>
      <c r="W125" s="959"/>
      <c r="X125" s="959"/>
      <c r="Y125" s="959"/>
      <c r="Z125" s="960"/>
      <c r="AA125" s="994" t="s">
        <v>122</v>
      </c>
      <c r="AB125" s="995"/>
      <c r="AC125" s="995"/>
      <c r="AD125" s="995"/>
      <c r="AE125" s="996"/>
      <c r="AF125" s="997" t="s">
        <v>122</v>
      </c>
      <c r="AG125" s="995"/>
      <c r="AH125" s="995"/>
      <c r="AI125" s="995"/>
      <c r="AJ125" s="996"/>
      <c r="AK125" s="997" t="s">
        <v>122</v>
      </c>
      <c r="AL125" s="995"/>
      <c r="AM125" s="995"/>
      <c r="AN125" s="995"/>
      <c r="AO125" s="996"/>
      <c r="AP125" s="998" t="s">
        <v>122</v>
      </c>
      <c r="AQ125" s="999"/>
      <c r="AR125" s="999"/>
      <c r="AS125" s="999"/>
      <c r="AT125" s="1000"/>
      <c r="AU125" s="240"/>
      <c r="AV125" s="241"/>
      <c r="AW125" s="241"/>
      <c r="AX125" s="241"/>
      <c r="AY125" s="241"/>
      <c r="AZ125" s="241"/>
      <c r="BA125" s="241"/>
      <c r="BB125" s="241"/>
      <c r="BC125" s="241"/>
      <c r="BD125" s="241"/>
      <c r="BE125" s="241"/>
      <c r="BF125" s="241"/>
      <c r="BG125" s="241"/>
      <c r="BH125" s="241"/>
      <c r="BI125" s="241"/>
      <c r="BJ125" s="241"/>
      <c r="BK125" s="241"/>
      <c r="BL125" s="241"/>
      <c r="BM125" s="241"/>
      <c r="BN125" s="241"/>
      <c r="BO125" s="241"/>
      <c r="BP125" s="241"/>
      <c r="BQ125" s="220"/>
      <c r="BR125" s="220"/>
      <c r="BS125" s="220"/>
      <c r="BT125" s="220"/>
      <c r="BU125" s="220"/>
      <c r="BV125" s="220"/>
      <c r="BW125" s="220"/>
      <c r="BX125" s="220"/>
      <c r="BY125" s="220"/>
      <c r="BZ125" s="220"/>
      <c r="CA125" s="220"/>
      <c r="CB125" s="220"/>
      <c r="CC125" s="220"/>
      <c r="CD125" s="220"/>
      <c r="CE125" s="220"/>
      <c r="CF125" s="220"/>
      <c r="CG125" s="220"/>
      <c r="CH125" s="220"/>
      <c r="CI125" s="220"/>
      <c r="CJ125" s="242"/>
      <c r="CK125" s="1058" t="s">
        <v>457</v>
      </c>
      <c r="CL125" s="1043"/>
      <c r="CM125" s="1043"/>
      <c r="CN125" s="1043"/>
      <c r="CO125" s="1044"/>
      <c r="CP125" s="965" t="s">
        <v>458</v>
      </c>
      <c r="CQ125" s="933"/>
      <c r="CR125" s="933"/>
      <c r="CS125" s="933"/>
      <c r="CT125" s="933"/>
      <c r="CU125" s="933"/>
      <c r="CV125" s="933"/>
      <c r="CW125" s="933"/>
      <c r="CX125" s="933"/>
      <c r="CY125" s="933"/>
      <c r="CZ125" s="933"/>
      <c r="DA125" s="933"/>
      <c r="DB125" s="933"/>
      <c r="DC125" s="933"/>
      <c r="DD125" s="933"/>
      <c r="DE125" s="933"/>
      <c r="DF125" s="934"/>
      <c r="DG125" s="966" t="s">
        <v>122</v>
      </c>
      <c r="DH125" s="967"/>
      <c r="DI125" s="967"/>
      <c r="DJ125" s="967"/>
      <c r="DK125" s="967"/>
      <c r="DL125" s="967" t="s">
        <v>122</v>
      </c>
      <c r="DM125" s="967"/>
      <c r="DN125" s="967"/>
      <c r="DO125" s="967"/>
      <c r="DP125" s="967"/>
      <c r="DQ125" s="967" t="s">
        <v>122</v>
      </c>
      <c r="DR125" s="967"/>
      <c r="DS125" s="967"/>
      <c r="DT125" s="967"/>
      <c r="DU125" s="967"/>
      <c r="DV125" s="968" t="s">
        <v>122</v>
      </c>
      <c r="DW125" s="968"/>
      <c r="DX125" s="968"/>
      <c r="DY125" s="968"/>
      <c r="DZ125" s="969"/>
    </row>
    <row r="126" spans="1:130" s="218" customFormat="1" ht="26.25" customHeight="1" thickBot="1" x14ac:dyDescent="0.2">
      <c r="A126" s="1093"/>
      <c r="B126" s="985"/>
      <c r="C126" s="958" t="s">
        <v>447</v>
      </c>
      <c r="D126" s="959"/>
      <c r="E126" s="959"/>
      <c r="F126" s="959"/>
      <c r="G126" s="959"/>
      <c r="H126" s="959"/>
      <c r="I126" s="959"/>
      <c r="J126" s="959"/>
      <c r="K126" s="959"/>
      <c r="L126" s="959"/>
      <c r="M126" s="959"/>
      <c r="N126" s="959"/>
      <c r="O126" s="959"/>
      <c r="P126" s="959"/>
      <c r="Q126" s="959"/>
      <c r="R126" s="959"/>
      <c r="S126" s="959"/>
      <c r="T126" s="959"/>
      <c r="U126" s="959"/>
      <c r="V126" s="959"/>
      <c r="W126" s="959"/>
      <c r="X126" s="959"/>
      <c r="Y126" s="959"/>
      <c r="Z126" s="960"/>
      <c r="AA126" s="994" t="s">
        <v>122</v>
      </c>
      <c r="AB126" s="995"/>
      <c r="AC126" s="995"/>
      <c r="AD126" s="995"/>
      <c r="AE126" s="996"/>
      <c r="AF126" s="997" t="s">
        <v>122</v>
      </c>
      <c r="AG126" s="995"/>
      <c r="AH126" s="995"/>
      <c r="AI126" s="995"/>
      <c r="AJ126" s="996"/>
      <c r="AK126" s="997" t="s">
        <v>122</v>
      </c>
      <c r="AL126" s="995"/>
      <c r="AM126" s="995"/>
      <c r="AN126" s="995"/>
      <c r="AO126" s="996"/>
      <c r="AP126" s="998" t="s">
        <v>122</v>
      </c>
      <c r="AQ126" s="999"/>
      <c r="AR126" s="999"/>
      <c r="AS126" s="999"/>
      <c r="AT126" s="1000"/>
      <c r="AU126" s="220"/>
      <c r="AV126" s="220"/>
      <c r="AW126" s="220"/>
      <c r="AX126" s="220"/>
      <c r="AY126" s="220"/>
      <c r="AZ126" s="220"/>
      <c r="BA126" s="220"/>
      <c r="BB126" s="220"/>
      <c r="BC126" s="220"/>
      <c r="BD126" s="220"/>
      <c r="BE126" s="220"/>
      <c r="BF126" s="220"/>
      <c r="BG126" s="220"/>
      <c r="BH126" s="220"/>
      <c r="BI126" s="220"/>
      <c r="BJ126" s="220"/>
      <c r="BK126" s="220"/>
      <c r="BL126" s="220"/>
      <c r="BM126" s="220"/>
      <c r="BN126" s="220"/>
      <c r="BO126" s="220"/>
      <c r="BP126" s="220"/>
      <c r="BQ126" s="220"/>
      <c r="BR126" s="220"/>
      <c r="BS126" s="220"/>
      <c r="BT126" s="220"/>
      <c r="BU126" s="220"/>
      <c r="BV126" s="220"/>
      <c r="BW126" s="220"/>
      <c r="BX126" s="220"/>
      <c r="BY126" s="220"/>
      <c r="BZ126" s="220"/>
      <c r="CA126" s="220"/>
      <c r="CB126" s="220"/>
      <c r="CC126" s="220"/>
      <c r="CD126" s="243"/>
      <c r="CE126" s="243"/>
      <c r="CF126" s="243"/>
      <c r="CG126" s="220"/>
      <c r="CH126" s="220"/>
      <c r="CI126" s="220"/>
      <c r="CJ126" s="242"/>
      <c r="CK126" s="1059"/>
      <c r="CL126" s="1046"/>
      <c r="CM126" s="1046"/>
      <c r="CN126" s="1046"/>
      <c r="CO126" s="1047"/>
      <c r="CP126" s="958" t="s">
        <v>459</v>
      </c>
      <c r="CQ126" s="959"/>
      <c r="CR126" s="959"/>
      <c r="CS126" s="959"/>
      <c r="CT126" s="959"/>
      <c r="CU126" s="959"/>
      <c r="CV126" s="959"/>
      <c r="CW126" s="959"/>
      <c r="CX126" s="959"/>
      <c r="CY126" s="959"/>
      <c r="CZ126" s="959"/>
      <c r="DA126" s="959"/>
      <c r="DB126" s="959"/>
      <c r="DC126" s="959"/>
      <c r="DD126" s="959"/>
      <c r="DE126" s="959"/>
      <c r="DF126" s="960"/>
      <c r="DG126" s="961" t="s">
        <v>122</v>
      </c>
      <c r="DH126" s="962"/>
      <c r="DI126" s="962"/>
      <c r="DJ126" s="962"/>
      <c r="DK126" s="962"/>
      <c r="DL126" s="962" t="s">
        <v>122</v>
      </c>
      <c r="DM126" s="962"/>
      <c r="DN126" s="962"/>
      <c r="DO126" s="962"/>
      <c r="DP126" s="962"/>
      <c r="DQ126" s="962" t="s">
        <v>122</v>
      </c>
      <c r="DR126" s="962"/>
      <c r="DS126" s="962"/>
      <c r="DT126" s="962"/>
      <c r="DU126" s="962"/>
      <c r="DV126" s="963" t="s">
        <v>122</v>
      </c>
      <c r="DW126" s="963"/>
      <c r="DX126" s="963"/>
      <c r="DY126" s="963"/>
      <c r="DZ126" s="964"/>
    </row>
    <row r="127" spans="1:130" s="218" customFormat="1" ht="26.25" customHeight="1" x14ac:dyDescent="0.15">
      <c r="A127" s="1094"/>
      <c r="B127" s="987"/>
      <c r="C127" s="1009" t="s">
        <v>460</v>
      </c>
      <c r="D127" s="1001"/>
      <c r="E127" s="1001"/>
      <c r="F127" s="1001"/>
      <c r="G127" s="1001"/>
      <c r="H127" s="1001"/>
      <c r="I127" s="1001"/>
      <c r="J127" s="1001"/>
      <c r="K127" s="1001"/>
      <c r="L127" s="1001"/>
      <c r="M127" s="1001"/>
      <c r="N127" s="1001"/>
      <c r="O127" s="1001"/>
      <c r="P127" s="1001"/>
      <c r="Q127" s="1001"/>
      <c r="R127" s="1001"/>
      <c r="S127" s="1001"/>
      <c r="T127" s="1001"/>
      <c r="U127" s="1001"/>
      <c r="V127" s="1001"/>
      <c r="W127" s="1001"/>
      <c r="X127" s="1001"/>
      <c r="Y127" s="1001"/>
      <c r="Z127" s="1002"/>
      <c r="AA127" s="994" t="s">
        <v>122</v>
      </c>
      <c r="AB127" s="995"/>
      <c r="AC127" s="995"/>
      <c r="AD127" s="995"/>
      <c r="AE127" s="996"/>
      <c r="AF127" s="997" t="s">
        <v>122</v>
      </c>
      <c r="AG127" s="995"/>
      <c r="AH127" s="995"/>
      <c r="AI127" s="995"/>
      <c r="AJ127" s="996"/>
      <c r="AK127" s="997" t="s">
        <v>122</v>
      </c>
      <c r="AL127" s="995"/>
      <c r="AM127" s="995"/>
      <c r="AN127" s="995"/>
      <c r="AO127" s="996"/>
      <c r="AP127" s="998" t="s">
        <v>122</v>
      </c>
      <c r="AQ127" s="999"/>
      <c r="AR127" s="999"/>
      <c r="AS127" s="999"/>
      <c r="AT127" s="1000"/>
      <c r="AU127" s="220"/>
      <c r="AV127" s="220"/>
      <c r="AW127" s="220"/>
      <c r="AX127" s="1067" t="s">
        <v>461</v>
      </c>
      <c r="AY127" s="1068"/>
      <c r="AZ127" s="1068"/>
      <c r="BA127" s="1068"/>
      <c r="BB127" s="1068"/>
      <c r="BC127" s="1068"/>
      <c r="BD127" s="1068"/>
      <c r="BE127" s="1069"/>
      <c r="BF127" s="1070" t="s">
        <v>462</v>
      </c>
      <c r="BG127" s="1068"/>
      <c r="BH127" s="1068"/>
      <c r="BI127" s="1068"/>
      <c r="BJ127" s="1068"/>
      <c r="BK127" s="1068"/>
      <c r="BL127" s="1069"/>
      <c r="BM127" s="1070" t="s">
        <v>463</v>
      </c>
      <c r="BN127" s="1068"/>
      <c r="BO127" s="1068"/>
      <c r="BP127" s="1068"/>
      <c r="BQ127" s="1068"/>
      <c r="BR127" s="1068"/>
      <c r="BS127" s="1069"/>
      <c r="BT127" s="1070" t="s">
        <v>464</v>
      </c>
      <c r="BU127" s="1068"/>
      <c r="BV127" s="1068"/>
      <c r="BW127" s="1068"/>
      <c r="BX127" s="1068"/>
      <c r="BY127" s="1068"/>
      <c r="BZ127" s="1091"/>
      <c r="CA127" s="220"/>
      <c r="CB127" s="220"/>
      <c r="CC127" s="220"/>
      <c r="CD127" s="243"/>
      <c r="CE127" s="243"/>
      <c r="CF127" s="243"/>
      <c r="CG127" s="220"/>
      <c r="CH127" s="220"/>
      <c r="CI127" s="220"/>
      <c r="CJ127" s="242"/>
      <c r="CK127" s="1059"/>
      <c r="CL127" s="1046"/>
      <c r="CM127" s="1046"/>
      <c r="CN127" s="1046"/>
      <c r="CO127" s="1047"/>
      <c r="CP127" s="958" t="s">
        <v>465</v>
      </c>
      <c r="CQ127" s="959"/>
      <c r="CR127" s="959"/>
      <c r="CS127" s="959"/>
      <c r="CT127" s="959"/>
      <c r="CU127" s="959"/>
      <c r="CV127" s="959"/>
      <c r="CW127" s="959"/>
      <c r="CX127" s="959"/>
      <c r="CY127" s="959"/>
      <c r="CZ127" s="959"/>
      <c r="DA127" s="959"/>
      <c r="DB127" s="959"/>
      <c r="DC127" s="959"/>
      <c r="DD127" s="959"/>
      <c r="DE127" s="959"/>
      <c r="DF127" s="960"/>
      <c r="DG127" s="961" t="s">
        <v>122</v>
      </c>
      <c r="DH127" s="962"/>
      <c r="DI127" s="962"/>
      <c r="DJ127" s="962"/>
      <c r="DK127" s="962"/>
      <c r="DL127" s="962" t="s">
        <v>122</v>
      </c>
      <c r="DM127" s="962"/>
      <c r="DN127" s="962"/>
      <c r="DO127" s="962"/>
      <c r="DP127" s="962"/>
      <c r="DQ127" s="962" t="s">
        <v>122</v>
      </c>
      <c r="DR127" s="962"/>
      <c r="DS127" s="962"/>
      <c r="DT127" s="962"/>
      <c r="DU127" s="962"/>
      <c r="DV127" s="963" t="s">
        <v>122</v>
      </c>
      <c r="DW127" s="963"/>
      <c r="DX127" s="963"/>
      <c r="DY127" s="963"/>
      <c r="DZ127" s="964"/>
    </row>
    <row r="128" spans="1:130" s="218" customFormat="1" ht="26.25" customHeight="1" thickBot="1" x14ac:dyDescent="0.2">
      <c r="A128" s="1077" t="s">
        <v>466</v>
      </c>
      <c r="B128" s="1078"/>
      <c r="C128" s="1078"/>
      <c r="D128" s="1078"/>
      <c r="E128" s="1078"/>
      <c r="F128" s="1078"/>
      <c r="G128" s="1078"/>
      <c r="H128" s="1078"/>
      <c r="I128" s="1078"/>
      <c r="J128" s="1078"/>
      <c r="K128" s="1078"/>
      <c r="L128" s="1078"/>
      <c r="M128" s="1078"/>
      <c r="N128" s="1078"/>
      <c r="O128" s="1078"/>
      <c r="P128" s="1078"/>
      <c r="Q128" s="1078"/>
      <c r="R128" s="1078"/>
      <c r="S128" s="1078"/>
      <c r="T128" s="1078"/>
      <c r="U128" s="1078"/>
      <c r="V128" s="1078"/>
      <c r="W128" s="1079" t="s">
        <v>467</v>
      </c>
      <c r="X128" s="1079"/>
      <c r="Y128" s="1079"/>
      <c r="Z128" s="1080"/>
      <c r="AA128" s="1081">
        <v>66094</v>
      </c>
      <c r="AB128" s="1082"/>
      <c r="AC128" s="1082"/>
      <c r="AD128" s="1082"/>
      <c r="AE128" s="1083"/>
      <c r="AF128" s="1084">
        <v>86094</v>
      </c>
      <c r="AG128" s="1082"/>
      <c r="AH128" s="1082"/>
      <c r="AI128" s="1082"/>
      <c r="AJ128" s="1083"/>
      <c r="AK128" s="1084">
        <v>86094</v>
      </c>
      <c r="AL128" s="1082"/>
      <c r="AM128" s="1082"/>
      <c r="AN128" s="1082"/>
      <c r="AO128" s="1083"/>
      <c r="AP128" s="1085"/>
      <c r="AQ128" s="1086"/>
      <c r="AR128" s="1086"/>
      <c r="AS128" s="1086"/>
      <c r="AT128" s="1087"/>
      <c r="AU128" s="220"/>
      <c r="AV128" s="220"/>
      <c r="AW128" s="220"/>
      <c r="AX128" s="932" t="s">
        <v>468</v>
      </c>
      <c r="AY128" s="933"/>
      <c r="AZ128" s="933"/>
      <c r="BA128" s="933"/>
      <c r="BB128" s="933"/>
      <c r="BC128" s="933"/>
      <c r="BD128" s="933"/>
      <c r="BE128" s="934"/>
      <c r="BF128" s="1088" t="s">
        <v>122</v>
      </c>
      <c r="BG128" s="1089"/>
      <c r="BH128" s="1089"/>
      <c r="BI128" s="1089"/>
      <c r="BJ128" s="1089"/>
      <c r="BK128" s="1089"/>
      <c r="BL128" s="1090"/>
      <c r="BM128" s="1088">
        <v>13.23</v>
      </c>
      <c r="BN128" s="1089"/>
      <c r="BO128" s="1089"/>
      <c r="BP128" s="1089"/>
      <c r="BQ128" s="1089"/>
      <c r="BR128" s="1089"/>
      <c r="BS128" s="1090"/>
      <c r="BT128" s="1088">
        <v>20</v>
      </c>
      <c r="BU128" s="1089"/>
      <c r="BV128" s="1089"/>
      <c r="BW128" s="1089"/>
      <c r="BX128" s="1089"/>
      <c r="BY128" s="1089"/>
      <c r="BZ128" s="1112"/>
      <c r="CA128" s="243"/>
      <c r="CB128" s="243"/>
      <c r="CC128" s="243"/>
      <c r="CD128" s="243"/>
      <c r="CE128" s="243"/>
      <c r="CF128" s="243"/>
      <c r="CG128" s="220"/>
      <c r="CH128" s="220"/>
      <c r="CI128" s="220"/>
      <c r="CJ128" s="242"/>
      <c r="CK128" s="1060"/>
      <c r="CL128" s="1061"/>
      <c r="CM128" s="1061"/>
      <c r="CN128" s="1061"/>
      <c r="CO128" s="1062"/>
      <c r="CP128" s="1071" t="s">
        <v>469</v>
      </c>
      <c r="CQ128" s="762"/>
      <c r="CR128" s="762"/>
      <c r="CS128" s="762"/>
      <c r="CT128" s="762"/>
      <c r="CU128" s="762"/>
      <c r="CV128" s="762"/>
      <c r="CW128" s="762"/>
      <c r="CX128" s="762"/>
      <c r="CY128" s="762"/>
      <c r="CZ128" s="762"/>
      <c r="DA128" s="762"/>
      <c r="DB128" s="762"/>
      <c r="DC128" s="762"/>
      <c r="DD128" s="762"/>
      <c r="DE128" s="762"/>
      <c r="DF128" s="1072"/>
      <c r="DG128" s="1073" t="s">
        <v>122</v>
      </c>
      <c r="DH128" s="1074"/>
      <c r="DI128" s="1074"/>
      <c r="DJ128" s="1074"/>
      <c r="DK128" s="1074"/>
      <c r="DL128" s="1074" t="s">
        <v>122</v>
      </c>
      <c r="DM128" s="1074"/>
      <c r="DN128" s="1074"/>
      <c r="DO128" s="1074"/>
      <c r="DP128" s="1074"/>
      <c r="DQ128" s="1074" t="s">
        <v>122</v>
      </c>
      <c r="DR128" s="1074"/>
      <c r="DS128" s="1074"/>
      <c r="DT128" s="1074"/>
      <c r="DU128" s="1074"/>
      <c r="DV128" s="1075" t="s">
        <v>122</v>
      </c>
      <c r="DW128" s="1075"/>
      <c r="DX128" s="1075"/>
      <c r="DY128" s="1075"/>
      <c r="DZ128" s="1076"/>
    </row>
    <row r="129" spans="1:131" s="218" customFormat="1" ht="26.25" customHeight="1" x14ac:dyDescent="0.15">
      <c r="A129" s="970" t="s">
        <v>102</v>
      </c>
      <c r="B129" s="971"/>
      <c r="C129" s="971"/>
      <c r="D129" s="971"/>
      <c r="E129" s="971"/>
      <c r="F129" s="971"/>
      <c r="G129" s="971"/>
      <c r="H129" s="971"/>
      <c r="I129" s="971"/>
      <c r="J129" s="971"/>
      <c r="K129" s="971"/>
      <c r="L129" s="971"/>
      <c r="M129" s="971"/>
      <c r="N129" s="971"/>
      <c r="O129" s="971"/>
      <c r="P129" s="971"/>
      <c r="Q129" s="971"/>
      <c r="R129" s="971"/>
      <c r="S129" s="971"/>
      <c r="T129" s="971"/>
      <c r="U129" s="971"/>
      <c r="V129" s="971"/>
      <c r="W129" s="1106" t="s">
        <v>470</v>
      </c>
      <c r="X129" s="1107"/>
      <c r="Y129" s="1107"/>
      <c r="Z129" s="1108"/>
      <c r="AA129" s="994">
        <v>10514494</v>
      </c>
      <c r="AB129" s="995"/>
      <c r="AC129" s="995"/>
      <c r="AD129" s="995"/>
      <c r="AE129" s="996"/>
      <c r="AF129" s="997">
        <v>10572796</v>
      </c>
      <c r="AG129" s="995"/>
      <c r="AH129" s="995"/>
      <c r="AI129" s="995"/>
      <c r="AJ129" s="996"/>
      <c r="AK129" s="997">
        <v>10655278</v>
      </c>
      <c r="AL129" s="995"/>
      <c r="AM129" s="995"/>
      <c r="AN129" s="995"/>
      <c r="AO129" s="996"/>
      <c r="AP129" s="1109"/>
      <c r="AQ129" s="1110"/>
      <c r="AR129" s="1110"/>
      <c r="AS129" s="1110"/>
      <c r="AT129" s="1111"/>
      <c r="AU129" s="221"/>
      <c r="AV129" s="221"/>
      <c r="AW129" s="221"/>
      <c r="AX129" s="1101" t="s">
        <v>471</v>
      </c>
      <c r="AY129" s="959"/>
      <c r="AZ129" s="959"/>
      <c r="BA129" s="959"/>
      <c r="BB129" s="959"/>
      <c r="BC129" s="959"/>
      <c r="BD129" s="959"/>
      <c r="BE129" s="960"/>
      <c r="BF129" s="1102" t="s">
        <v>122</v>
      </c>
      <c r="BG129" s="1103"/>
      <c r="BH129" s="1103"/>
      <c r="BI129" s="1103"/>
      <c r="BJ129" s="1103"/>
      <c r="BK129" s="1103"/>
      <c r="BL129" s="1104"/>
      <c r="BM129" s="1102">
        <v>18.23</v>
      </c>
      <c r="BN129" s="1103"/>
      <c r="BO129" s="1103"/>
      <c r="BP129" s="1103"/>
      <c r="BQ129" s="1103"/>
      <c r="BR129" s="1103"/>
      <c r="BS129" s="1104"/>
      <c r="BT129" s="1102">
        <v>30</v>
      </c>
      <c r="BU129" s="1103"/>
      <c r="BV129" s="1103"/>
      <c r="BW129" s="1103"/>
      <c r="BX129" s="1103"/>
      <c r="BY129" s="1103"/>
      <c r="BZ129" s="1105"/>
      <c r="CA129" s="244"/>
      <c r="CB129" s="244"/>
      <c r="CC129" s="244"/>
      <c r="CD129" s="244"/>
      <c r="CE129" s="244"/>
      <c r="CF129" s="244"/>
      <c r="CG129" s="244"/>
      <c r="CH129" s="244"/>
      <c r="CI129" s="244"/>
      <c r="CJ129" s="244"/>
      <c r="CK129" s="244"/>
      <c r="CL129" s="244"/>
      <c r="CM129" s="244"/>
      <c r="CN129" s="244"/>
      <c r="CO129" s="244"/>
      <c r="CP129" s="244"/>
      <c r="CQ129" s="244"/>
      <c r="CR129" s="244"/>
      <c r="CS129" s="244"/>
      <c r="CT129" s="244"/>
      <c r="CU129" s="244"/>
      <c r="CV129" s="244"/>
      <c r="CW129" s="244"/>
      <c r="CX129" s="244"/>
      <c r="CY129" s="244"/>
      <c r="CZ129" s="244"/>
      <c r="DA129" s="244"/>
      <c r="DB129" s="244"/>
      <c r="DC129" s="244"/>
      <c r="DD129" s="244"/>
      <c r="DE129" s="244"/>
      <c r="DF129" s="244"/>
      <c r="DG129" s="244"/>
      <c r="DH129" s="244"/>
      <c r="DI129" s="244"/>
      <c r="DJ129" s="244"/>
      <c r="DK129" s="244"/>
      <c r="DL129" s="244"/>
      <c r="DM129" s="244"/>
      <c r="DN129" s="244"/>
      <c r="DO129" s="244"/>
      <c r="DP129" s="221"/>
      <c r="DQ129" s="221"/>
      <c r="DR129" s="221"/>
      <c r="DS129" s="221"/>
      <c r="DT129" s="221"/>
      <c r="DU129" s="221"/>
      <c r="DV129" s="221"/>
      <c r="DW129" s="221"/>
      <c r="DX129" s="221"/>
      <c r="DY129" s="221"/>
      <c r="DZ129" s="221"/>
    </row>
    <row r="130" spans="1:131" s="218" customFormat="1" ht="26.25" customHeight="1" x14ac:dyDescent="0.15">
      <c r="A130" s="970" t="s">
        <v>472</v>
      </c>
      <c r="B130" s="971"/>
      <c r="C130" s="971"/>
      <c r="D130" s="971"/>
      <c r="E130" s="971"/>
      <c r="F130" s="971"/>
      <c r="G130" s="971"/>
      <c r="H130" s="971"/>
      <c r="I130" s="971"/>
      <c r="J130" s="971"/>
      <c r="K130" s="971"/>
      <c r="L130" s="971"/>
      <c r="M130" s="971"/>
      <c r="N130" s="971"/>
      <c r="O130" s="971"/>
      <c r="P130" s="971"/>
      <c r="Q130" s="971"/>
      <c r="R130" s="971"/>
      <c r="S130" s="971"/>
      <c r="T130" s="971"/>
      <c r="U130" s="971"/>
      <c r="V130" s="971"/>
      <c r="W130" s="1106" t="s">
        <v>473</v>
      </c>
      <c r="X130" s="1107"/>
      <c r="Y130" s="1107"/>
      <c r="Z130" s="1108"/>
      <c r="AA130" s="994">
        <v>1760869</v>
      </c>
      <c r="AB130" s="995"/>
      <c r="AC130" s="995"/>
      <c r="AD130" s="995"/>
      <c r="AE130" s="996"/>
      <c r="AF130" s="997">
        <v>1783441</v>
      </c>
      <c r="AG130" s="995"/>
      <c r="AH130" s="995"/>
      <c r="AI130" s="995"/>
      <c r="AJ130" s="996"/>
      <c r="AK130" s="997">
        <v>1776187</v>
      </c>
      <c r="AL130" s="995"/>
      <c r="AM130" s="995"/>
      <c r="AN130" s="995"/>
      <c r="AO130" s="996"/>
      <c r="AP130" s="1109"/>
      <c r="AQ130" s="1110"/>
      <c r="AR130" s="1110"/>
      <c r="AS130" s="1110"/>
      <c r="AT130" s="1111"/>
      <c r="AU130" s="221"/>
      <c r="AV130" s="221"/>
      <c r="AW130" s="221"/>
      <c r="AX130" s="1101" t="s">
        <v>474</v>
      </c>
      <c r="AY130" s="959"/>
      <c r="AZ130" s="959"/>
      <c r="BA130" s="959"/>
      <c r="BB130" s="959"/>
      <c r="BC130" s="959"/>
      <c r="BD130" s="959"/>
      <c r="BE130" s="960"/>
      <c r="BF130" s="1137">
        <v>11.7</v>
      </c>
      <c r="BG130" s="1138"/>
      <c r="BH130" s="1138"/>
      <c r="BI130" s="1138"/>
      <c r="BJ130" s="1138"/>
      <c r="BK130" s="1138"/>
      <c r="BL130" s="1139"/>
      <c r="BM130" s="1137">
        <v>25</v>
      </c>
      <c r="BN130" s="1138"/>
      <c r="BO130" s="1138"/>
      <c r="BP130" s="1138"/>
      <c r="BQ130" s="1138"/>
      <c r="BR130" s="1138"/>
      <c r="BS130" s="1139"/>
      <c r="BT130" s="1137">
        <v>35</v>
      </c>
      <c r="BU130" s="1138"/>
      <c r="BV130" s="1138"/>
      <c r="BW130" s="1138"/>
      <c r="BX130" s="1138"/>
      <c r="BY130" s="1138"/>
      <c r="BZ130" s="1140"/>
      <c r="CA130" s="244"/>
      <c r="CB130" s="244"/>
      <c r="CC130" s="244"/>
      <c r="CD130" s="244"/>
      <c r="CE130" s="244"/>
      <c r="CF130" s="244"/>
      <c r="CG130" s="244"/>
      <c r="CH130" s="244"/>
      <c r="CI130" s="244"/>
      <c r="CJ130" s="244"/>
      <c r="CK130" s="244"/>
      <c r="CL130" s="244"/>
      <c r="CM130" s="244"/>
      <c r="CN130" s="244"/>
      <c r="CO130" s="244"/>
      <c r="CP130" s="244"/>
      <c r="CQ130" s="244"/>
      <c r="CR130" s="244"/>
      <c r="CS130" s="244"/>
      <c r="CT130" s="244"/>
      <c r="CU130" s="244"/>
      <c r="CV130" s="244"/>
      <c r="CW130" s="244"/>
      <c r="CX130" s="244"/>
      <c r="CY130" s="244"/>
      <c r="CZ130" s="244"/>
      <c r="DA130" s="244"/>
      <c r="DB130" s="244"/>
      <c r="DC130" s="244"/>
      <c r="DD130" s="244"/>
      <c r="DE130" s="244"/>
      <c r="DF130" s="244"/>
      <c r="DG130" s="244"/>
      <c r="DH130" s="244"/>
      <c r="DI130" s="244"/>
      <c r="DJ130" s="244"/>
      <c r="DK130" s="244"/>
      <c r="DL130" s="244"/>
      <c r="DM130" s="244"/>
      <c r="DN130" s="244"/>
      <c r="DO130" s="244"/>
      <c r="DP130" s="221"/>
      <c r="DQ130" s="221"/>
      <c r="DR130" s="221"/>
      <c r="DS130" s="221"/>
      <c r="DT130" s="221"/>
      <c r="DU130" s="221"/>
      <c r="DV130" s="221"/>
      <c r="DW130" s="221"/>
      <c r="DX130" s="221"/>
      <c r="DY130" s="221"/>
      <c r="DZ130" s="221"/>
    </row>
    <row r="131" spans="1:131" s="218" customFormat="1" ht="26.25" customHeight="1" thickBot="1" x14ac:dyDescent="0.2">
      <c r="A131" s="1141"/>
      <c r="B131" s="1142"/>
      <c r="C131" s="1142"/>
      <c r="D131" s="1142"/>
      <c r="E131" s="1142"/>
      <c r="F131" s="1142"/>
      <c r="G131" s="1142"/>
      <c r="H131" s="1142"/>
      <c r="I131" s="1142"/>
      <c r="J131" s="1142"/>
      <c r="K131" s="1142"/>
      <c r="L131" s="1142"/>
      <c r="M131" s="1142"/>
      <c r="N131" s="1142"/>
      <c r="O131" s="1142"/>
      <c r="P131" s="1142"/>
      <c r="Q131" s="1142"/>
      <c r="R131" s="1142"/>
      <c r="S131" s="1142"/>
      <c r="T131" s="1142"/>
      <c r="U131" s="1142"/>
      <c r="V131" s="1142"/>
      <c r="W131" s="1143" t="s">
        <v>475</v>
      </c>
      <c r="X131" s="1144"/>
      <c r="Y131" s="1144"/>
      <c r="Z131" s="1145"/>
      <c r="AA131" s="1040">
        <v>8753625</v>
      </c>
      <c r="AB131" s="1022"/>
      <c r="AC131" s="1022"/>
      <c r="AD131" s="1022"/>
      <c r="AE131" s="1023"/>
      <c r="AF131" s="1021">
        <v>8789355</v>
      </c>
      <c r="AG131" s="1022"/>
      <c r="AH131" s="1022"/>
      <c r="AI131" s="1022"/>
      <c r="AJ131" s="1023"/>
      <c r="AK131" s="1021">
        <v>8879091</v>
      </c>
      <c r="AL131" s="1022"/>
      <c r="AM131" s="1022"/>
      <c r="AN131" s="1022"/>
      <c r="AO131" s="1023"/>
      <c r="AP131" s="1146"/>
      <c r="AQ131" s="1147"/>
      <c r="AR131" s="1147"/>
      <c r="AS131" s="1147"/>
      <c r="AT131" s="1148"/>
      <c r="AU131" s="221"/>
      <c r="AV131" s="221"/>
      <c r="AW131" s="221"/>
      <c r="AX131" s="1119" t="s">
        <v>476</v>
      </c>
      <c r="AY131" s="762"/>
      <c r="AZ131" s="762"/>
      <c r="BA131" s="762"/>
      <c r="BB131" s="762"/>
      <c r="BC131" s="762"/>
      <c r="BD131" s="762"/>
      <c r="BE131" s="1072"/>
      <c r="BF131" s="1120" t="s">
        <v>122</v>
      </c>
      <c r="BG131" s="1121"/>
      <c r="BH131" s="1121"/>
      <c r="BI131" s="1121"/>
      <c r="BJ131" s="1121"/>
      <c r="BK131" s="1121"/>
      <c r="BL131" s="1122"/>
      <c r="BM131" s="1120">
        <v>350</v>
      </c>
      <c r="BN131" s="1121"/>
      <c r="BO131" s="1121"/>
      <c r="BP131" s="1121"/>
      <c r="BQ131" s="1121"/>
      <c r="BR131" s="1121"/>
      <c r="BS131" s="1122"/>
      <c r="BT131" s="1123"/>
      <c r="BU131" s="1124"/>
      <c r="BV131" s="1124"/>
      <c r="BW131" s="1124"/>
      <c r="BX131" s="1124"/>
      <c r="BY131" s="1124"/>
      <c r="BZ131" s="1125"/>
      <c r="CA131" s="244"/>
      <c r="CB131" s="244"/>
      <c r="CC131" s="244"/>
      <c r="CD131" s="244"/>
      <c r="CE131" s="244"/>
      <c r="CF131" s="244"/>
      <c r="CG131" s="244"/>
      <c r="CH131" s="244"/>
      <c r="CI131" s="244"/>
      <c r="CJ131" s="244"/>
      <c r="CK131" s="244"/>
      <c r="CL131" s="244"/>
      <c r="CM131" s="244"/>
      <c r="CN131" s="244"/>
      <c r="CO131" s="244"/>
      <c r="CP131" s="244"/>
      <c r="CQ131" s="244"/>
      <c r="CR131" s="244"/>
      <c r="CS131" s="244"/>
      <c r="CT131" s="244"/>
      <c r="CU131" s="244"/>
      <c r="CV131" s="244"/>
      <c r="CW131" s="244"/>
      <c r="CX131" s="244"/>
      <c r="CY131" s="244"/>
      <c r="CZ131" s="244"/>
      <c r="DA131" s="244"/>
      <c r="DB131" s="244"/>
      <c r="DC131" s="244"/>
      <c r="DD131" s="244"/>
      <c r="DE131" s="244"/>
      <c r="DF131" s="244"/>
      <c r="DG131" s="244"/>
      <c r="DH131" s="244"/>
      <c r="DI131" s="244"/>
      <c r="DJ131" s="244"/>
      <c r="DK131" s="244"/>
      <c r="DL131" s="244"/>
      <c r="DM131" s="244"/>
      <c r="DN131" s="244"/>
      <c r="DO131" s="244"/>
      <c r="DP131" s="221"/>
      <c r="DQ131" s="221"/>
      <c r="DR131" s="221"/>
      <c r="DS131" s="221"/>
      <c r="DT131" s="221"/>
      <c r="DU131" s="221"/>
      <c r="DV131" s="221"/>
      <c r="DW131" s="221"/>
      <c r="DX131" s="221"/>
      <c r="DY131" s="221"/>
      <c r="DZ131" s="221"/>
    </row>
    <row r="132" spans="1:131" s="218" customFormat="1" ht="26.25" customHeight="1" x14ac:dyDescent="0.15">
      <c r="A132" s="1126" t="s">
        <v>477</v>
      </c>
      <c r="B132" s="1127"/>
      <c r="C132" s="1127"/>
      <c r="D132" s="1127"/>
      <c r="E132" s="1127"/>
      <c r="F132" s="1127"/>
      <c r="G132" s="1127"/>
      <c r="H132" s="1127"/>
      <c r="I132" s="1127"/>
      <c r="J132" s="1127"/>
      <c r="K132" s="1127"/>
      <c r="L132" s="1127"/>
      <c r="M132" s="1127"/>
      <c r="N132" s="1127"/>
      <c r="O132" s="1127"/>
      <c r="P132" s="1127"/>
      <c r="Q132" s="1127"/>
      <c r="R132" s="1127"/>
      <c r="S132" s="1127"/>
      <c r="T132" s="1127"/>
      <c r="U132" s="1127"/>
      <c r="V132" s="1130" t="s">
        <v>478</v>
      </c>
      <c r="W132" s="1130"/>
      <c r="X132" s="1130"/>
      <c r="Y132" s="1130"/>
      <c r="Z132" s="1131"/>
      <c r="AA132" s="1132">
        <v>12.56037356</v>
      </c>
      <c r="AB132" s="1133"/>
      <c r="AC132" s="1133"/>
      <c r="AD132" s="1133"/>
      <c r="AE132" s="1134"/>
      <c r="AF132" s="1135">
        <v>11.845476720000001</v>
      </c>
      <c r="AG132" s="1133"/>
      <c r="AH132" s="1133"/>
      <c r="AI132" s="1133"/>
      <c r="AJ132" s="1134"/>
      <c r="AK132" s="1135">
        <v>10.94744946</v>
      </c>
      <c r="AL132" s="1133"/>
      <c r="AM132" s="1133"/>
      <c r="AN132" s="1133"/>
      <c r="AO132" s="1134"/>
      <c r="AP132" s="1037"/>
      <c r="AQ132" s="1038"/>
      <c r="AR132" s="1038"/>
      <c r="AS132" s="1038"/>
      <c r="AT132" s="1136"/>
      <c r="AU132" s="245"/>
      <c r="AV132" s="221"/>
      <c r="AW132" s="221"/>
      <c r="AX132" s="221"/>
      <c r="AY132" s="221"/>
      <c r="AZ132" s="221"/>
      <c r="BA132" s="221"/>
      <c r="BB132" s="221"/>
      <c r="BC132" s="221"/>
      <c r="BD132" s="221"/>
      <c r="BE132" s="221"/>
      <c r="BF132" s="221"/>
      <c r="BG132" s="221"/>
      <c r="BH132" s="221"/>
      <c r="BI132" s="221"/>
      <c r="BJ132" s="221"/>
      <c r="BK132" s="221"/>
      <c r="BL132" s="221"/>
      <c r="BM132" s="221"/>
      <c r="BN132" s="221"/>
      <c r="BO132" s="221"/>
      <c r="BP132" s="221"/>
      <c r="BQ132" s="221"/>
      <c r="BR132" s="221"/>
      <c r="BS132" s="222"/>
      <c r="BT132" s="221"/>
      <c r="BU132" s="221"/>
      <c r="BV132" s="221"/>
      <c r="BW132" s="221"/>
      <c r="BX132" s="221"/>
      <c r="BY132" s="221"/>
      <c r="BZ132" s="221"/>
      <c r="CA132" s="244"/>
      <c r="CB132" s="244"/>
      <c r="CC132" s="244"/>
      <c r="CD132" s="244"/>
      <c r="CE132" s="244"/>
      <c r="CF132" s="244"/>
      <c r="CG132" s="244"/>
      <c r="CH132" s="244"/>
      <c r="CI132" s="244"/>
      <c r="CJ132" s="244"/>
      <c r="CK132" s="244"/>
      <c r="CL132" s="244"/>
      <c r="CM132" s="244"/>
      <c r="CN132" s="244"/>
      <c r="CO132" s="244"/>
      <c r="CP132" s="244"/>
      <c r="CQ132" s="244"/>
      <c r="CR132" s="244"/>
      <c r="CS132" s="244"/>
      <c r="CT132" s="244"/>
      <c r="CU132" s="244"/>
      <c r="CV132" s="244"/>
      <c r="CW132" s="244"/>
      <c r="CX132" s="244"/>
      <c r="CY132" s="244"/>
      <c r="CZ132" s="244"/>
      <c r="DA132" s="244"/>
      <c r="DB132" s="244"/>
      <c r="DC132" s="244"/>
      <c r="DD132" s="244"/>
      <c r="DE132" s="244"/>
      <c r="DF132" s="244"/>
      <c r="DG132" s="244"/>
      <c r="DH132" s="244"/>
      <c r="DI132" s="244"/>
      <c r="DJ132" s="244"/>
      <c r="DK132" s="244"/>
      <c r="DL132" s="244"/>
      <c r="DM132" s="244"/>
      <c r="DN132" s="244"/>
      <c r="DO132" s="244"/>
      <c r="DP132" s="221"/>
      <c r="DQ132" s="221"/>
      <c r="DR132" s="221"/>
      <c r="DS132" s="221"/>
      <c r="DT132" s="221"/>
      <c r="DU132" s="221"/>
      <c r="DV132" s="221"/>
      <c r="DW132" s="221"/>
      <c r="DX132" s="221"/>
      <c r="DY132" s="221"/>
      <c r="DZ132" s="221"/>
    </row>
    <row r="133" spans="1:131" s="218" customFormat="1" ht="26.25" customHeight="1" thickBot="1" x14ac:dyDescent="0.2">
      <c r="A133" s="1128"/>
      <c r="B133" s="1129"/>
      <c r="C133" s="1129"/>
      <c r="D133" s="1129"/>
      <c r="E133" s="1129"/>
      <c r="F133" s="1129"/>
      <c r="G133" s="1129"/>
      <c r="H133" s="1129"/>
      <c r="I133" s="1129"/>
      <c r="J133" s="1129"/>
      <c r="K133" s="1129"/>
      <c r="L133" s="1129"/>
      <c r="M133" s="1129"/>
      <c r="N133" s="1129"/>
      <c r="O133" s="1129"/>
      <c r="P133" s="1129"/>
      <c r="Q133" s="1129"/>
      <c r="R133" s="1129"/>
      <c r="S133" s="1129"/>
      <c r="T133" s="1129"/>
      <c r="U133" s="1129"/>
      <c r="V133" s="1113" t="s">
        <v>479</v>
      </c>
      <c r="W133" s="1113"/>
      <c r="X133" s="1113"/>
      <c r="Y133" s="1113"/>
      <c r="Z133" s="1114"/>
      <c r="AA133" s="1115">
        <v>11.6</v>
      </c>
      <c r="AB133" s="1116"/>
      <c r="AC133" s="1116"/>
      <c r="AD133" s="1116"/>
      <c r="AE133" s="1117"/>
      <c r="AF133" s="1115">
        <v>11.6</v>
      </c>
      <c r="AG133" s="1116"/>
      <c r="AH133" s="1116"/>
      <c r="AI133" s="1116"/>
      <c r="AJ133" s="1117"/>
      <c r="AK133" s="1115">
        <v>11.7</v>
      </c>
      <c r="AL133" s="1116"/>
      <c r="AM133" s="1116"/>
      <c r="AN133" s="1116"/>
      <c r="AO133" s="1117"/>
      <c r="AP133" s="1064"/>
      <c r="AQ133" s="1065"/>
      <c r="AR133" s="1065"/>
      <c r="AS133" s="1065"/>
      <c r="AT133" s="1118"/>
      <c r="AU133" s="221"/>
      <c r="AV133" s="221"/>
      <c r="AW133" s="221"/>
      <c r="AX133" s="221"/>
      <c r="AY133" s="221"/>
      <c r="AZ133" s="221"/>
      <c r="BA133" s="221"/>
      <c r="BB133" s="221"/>
      <c r="BC133" s="221"/>
      <c r="BD133" s="221"/>
      <c r="BE133" s="221"/>
      <c r="BF133" s="221"/>
      <c r="BG133" s="221"/>
      <c r="BH133" s="221"/>
      <c r="BI133" s="221"/>
      <c r="BJ133" s="221"/>
      <c r="BK133" s="221"/>
      <c r="BL133" s="221"/>
      <c r="BM133" s="221"/>
      <c r="BN133" s="244"/>
      <c r="BO133" s="244"/>
      <c r="BP133" s="244"/>
      <c r="BQ133" s="244"/>
      <c r="BR133" s="244"/>
      <c r="BS133" s="244"/>
      <c r="BT133" s="244"/>
      <c r="BU133" s="244"/>
      <c r="BV133" s="244"/>
      <c r="BW133" s="244"/>
      <c r="BX133" s="244"/>
      <c r="BY133" s="244"/>
      <c r="BZ133" s="244"/>
      <c r="CA133" s="244"/>
      <c r="CB133" s="244"/>
      <c r="CC133" s="244"/>
      <c r="CD133" s="244"/>
      <c r="CE133" s="244"/>
      <c r="CF133" s="244"/>
      <c r="CG133" s="244"/>
      <c r="CH133" s="244"/>
      <c r="CI133" s="244"/>
      <c r="CJ133" s="244"/>
      <c r="CK133" s="244"/>
      <c r="CL133" s="244"/>
      <c r="CM133" s="244"/>
      <c r="CN133" s="244"/>
      <c r="CO133" s="244"/>
      <c r="CP133" s="244"/>
      <c r="CQ133" s="244"/>
      <c r="CR133" s="244"/>
      <c r="CS133" s="244"/>
      <c r="CT133" s="244"/>
      <c r="CU133" s="244"/>
      <c r="CV133" s="244"/>
      <c r="CW133" s="244"/>
      <c r="CX133" s="244"/>
      <c r="CY133" s="244"/>
      <c r="CZ133" s="244"/>
      <c r="DA133" s="244"/>
      <c r="DB133" s="244"/>
      <c r="DC133" s="244"/>
      <c r="DD133" s="244"/>
      <c r="DE133" s="244"/>
      <c r="DF133" s="244"/>
      <c r="DG133" s="244"/>
      <c r="DH133" s="244"/>
      <c r="DI133" s="244"/>
      <c r="DJ133" s="244"/>
      <c r="DK133" s="244"/>
      <c r="DL133" s="244"/>
      <c r="DM133" s="244"/>
      <c r="DN133" s="244"/>
      <c r="DO133" s="244"/>
      <c r="DP133" s="221"/>
      <c r="DQ133" s="221"/>
      <c r="DR133" s="221"/>
      <c r="DS133" s="221"/>
      <c r="DT133" s="221"/>
      <c r="DU133" s="221"/>
      <c r="DV133" s="221"/>
      <c r="DW133" s="221"/>
      <c r="DX133" s="221"/>
      <c r="DY133" s="221"/>
      <c r="DZ133" s="221"/>
    </row>
    <row r="134" spans="1:131" ht="11.25" customHeight="1" x14ac:dyDescent="0.15">
      <c r="A134" s="246"/>
      <c r="B134" s="246"/>
      <c r="C134" s="246"/>
      <c r="D134" s="246"/>
      <c r="E134" s="246"/>
      <c r="F134" s="246"/>
      <c r="G134" s="246"/>
      <c r="H134" s="246"/>
      <c r="I134" s="246"/>
      <c r="J134" s="246"/>
      <c r="K134" s="246"/>
      <c r="L134" s="246"/>
      <c r="M134" s="246"/>
      <c r="N134" s="246"/>
      <c r="O134" s="246"/>
      <c r="P134" s="246"/>
      <c r="Q134" s="246"/>
      <c r="R134" s="246"/>
      <c r="S134" s="246"/>
      <c r="T134" s="246"/>
      <c r="U134" s="246"/>
      <c r="V134" s="246"/>
      <c r="W134" s="246"/>
      <c r="X134" s="246"/>
      <c r="Y134" s="246"/>
      <c r="Z134" s="246"/>
      <c r="AA134" s="246"/>
      <c r="AB134" s="246"/>
      <c r="AC134" s="246"/>
      <c r="AD134" s="246"/>
      <c r="AE134" s="246"/>
      <c r="AF134" s="246"/>
      <c r="AG134" s="246"/>
      <c r="AH134" s="246"/>
      <c r="AI134" s="246"/>
      <c r="AJ134" s="246"/>
      <c r="AK134" s="246"/>
      <c r="AL134" s="246"/>
      <c r="AM134" s="246"/>
      <c r="AN134" s="246"/>
      <c r="AO134" s="246"/>
      <c r="AP134" s="246"/>
      <c r="AQ134" s="246"/>
      <c r="AR134" s="246"/>
      <c r="AS134" s="246"/>
      <c r="AT134" s="246"/>
      <c r="AU134" s="221"/>
      <c r="AV134" s="221"/>
      <c r="AW134" s="221"/>
      <c r="AX134" s="221"/>
      <c r="AY134" s="221"/>
      <c r="AZ134" s="221"/>
      <c r="BA134" s="221"/>
      <c r="BB134" s="221"/>
      <c r="BC134" s="221"/>
      <c r="BD134" s="221"/>
      <c r="BE134" s="221"/>
      <c r="BF134" s="221"/>
      <c r="BG134" s="221"/>
      <c r="BH134" s="221"/>
      <c r="BI134" s="221"/>
      <c r="BJ134" s="221"/>
      <c r="BK134" s="221"/>
      <c r="BL134" s="221"/>
      <c r="BM134" s="221"/>
      <c r="BN134" s="244"/>
      <c r="BO134" s="244"/>
      <c r="BP134" s="244"/>
      <c r="BQ134" s="244"/>
      <c r="BR134" s="244"/>
      <c r="BS134" s="244"/>
      <c r="BT134" s="244"/>
      <c r="BU134" s="244"/>
      <c r="BV134" s="244"/>
      <c r="BW134" s="244"/>
      <c r="BX134" s="244"/>
      <c r="BY134" s="244"/>
      <c r="BZ134" s="244"/>
      <c r="CA134" s="244"/>
      <c r="CB134" s="244"/>
      <c r="CC134" s="244"/>
      <c r="CD134" s="244"/>
      <c r="CE134" s="244"/>
      <c r="CF134" s="244"/>
      <c r="CG134" s="244"/>
      <c r="CH134" s="244"/>
      <c r="CI134" s="244"/>
      <c r="CJ134" s="244"/>
      <c r="CK134" s="244"/>
      <c r="CL134" s="244"/>
      <c r="CM134" s="244"/>
      <c r="CN134" s="244"/>
      <c r="CO134" s="244"/>
      <c r="CP134" s="244"/>
      <c r="CQ134" s="244"/>
      <c r="CR134" s="244"/>
      <c r="CS134" s="244"/>
      <c r="CT134" s="244"/>
      <c r="CU134" s="244"/>
      <c r="CV134" s="244"/>
      <c r="CW134" s="244"/>
      <c r="CX134" s="244"/>
      <c r="CY134" s="244"/>
      <c r="CZ134" s="244"/>
      <c r="DA134" s="244"/>
      <c r="DB134" s="244"/>
      <c r="DC134" s="244"/>
      <c r="DD134" s="244"/>
      <c r="DE134" s="244"/>
      <c r="DF134" s="244"/>
      <c r="DG134" s="244"/>
      <c r="DH134" s="244"/>
      <c r="DI134" s="244"/>
      <c r="DJ134" s="244"/>
      <c r="DK134" s="244"/>
      <c r="DL134" s="244"/>
      <c r="DM134" s="244"/>
      <c r="DN134" s="244"/>
      <c r="DO134" s="244"/>
      <c r="DP134" s="221"/>
      <c r="DQ134" s="221"/>
      <c r="DR134" s="221"/>
      <c r="DS134" s="221"/>
      <c r="DT134" s="221"/>
      <c r="DU134" s="221"/>
      <c r="DV134" s="221"/>
      <c r="DW134" s="221"/>
      <c r="DX134" s="221"/>
      <c r="DY134" s="221"/>
      <c r="DZ134" s="221"/>
      <c r="EA134" s="218"/>
    </row>
    <row r="135" spans="1:131" ht="14.25" hidden="1" x14ac:dyDescent="0.15">
      <c r="AU135" s="246"/>
      <c r="AV135" s="246"/>
      <c r="AW135" s="246"/>
      <c r="AX135" s="246"/>
      <c r="AY135" s="246"/>
      <c r="AZ135" s="246"/>
      <c r="BA135" s="246"/>
      <c r="BB135" s="246"/>
      <c r="BC135" s="246"/>
      <c r="BD135" s="246"/>
      <c r="BE135" s="246"/>
      <c r="BF135" s="246"/>
      <c r="BG135" s="246"/>
      <c r="BH135" s="246"/>
      <c r="BI135" s="246"/>
      <c r="BJ135" s="246"/>
      <c r="BK135" s="246"/>
      <c r="BL135" s="246"/>
      <c r="BM135" s="246"/>
      <c r="BN135" s="246"/>
      <c r="BO135" s="246"/>
      <c r="BP135" s="246"/>
      <c r="BQ135" s="246"/>
      <c r="BR135" s="246"/>
      <c r="BS135" s="246"/>
      <c r="BT135" s="246"/>
      <c r="BU135" s="246"/>
      <c r="BV135" s="246"/>
      <c r="BW135" s="246"/>
      <c r="BX135" s="246"/>
      <c r="BY135" s="246"/>
      <c r="BZ135" s="246"/>
      <c r="CA135" s="246"/>
      <c r="CB135" s="246"/>
      <c r="CC135" s="246"/>
      <c r="CD135" s="246"/>
      <c r="CE135" s="246"/>
      <c r="CF135" s="246"/>
      <c r="CG135" s="246"/>
      <c r="CH135" s="246"/>
      <c r="CI135" s="246"/>
      <c r="CJ135" s="246"/>
      <c r="CK135" s="246"/>
      <c r="CL135" s="246"/>
      <c r="CM135" s="246"/>
      <c r="CN135" s="246"/>
      <c r="CO135" s="246"/>
      <c r="CP135" s="246"/>
      <c r="CQ135" s="246"/>
      <c r="CR135" s="246"/>
      <c r="CS135" s="246"/>
      <c r="CT135" s="246"/>
      <c r="CU135" s="246"/>
      <c r="CV135" s="246"/>
      <c r="CW135" s="246"/>
      <c r="CX135" s="246"/>
      <c r="CY135" s="246"/>
      <c r="CZ135" s="246"/>
      <c r="DA135" s="246"/>
      <c r="DB135" s="246"/>
      <c r="DC135" s="246"/>
      <c r="DD135" s="246"/>
      <c r="DE135" s="246"/>
      <c r="DF135" s="246"/>
      <c r="DG135" s="246"/>
      <c r="DH135" s="246"/>
      <c r="DI135" s="246"/>
      <c r="DJ135" s="246"/>
      <c r="DK135" s="246"/>
      <c r="DL135" s="246"/>
      <c r="DM135" s="246"/>
      <c r="DN135" s="246"/>
      <c r="DO135" s="246"/>
      <c r="DP135" s="246"/>
      <c r="DQ135" s="246"/>
      <c r="DR135" s="246"/>
      <c r="DS135" s="246"/>
      <c r="DT135" s="246"/>
      <c r="DU135" s="246"/>
      <c r="DV135" s="246"/>
      <c r="DW135" s="246"/>
      <c r="DX135" s="246"/>
      <c r="DY135" s="246"/>
      <c r="DZ135" s="246"/>
    </row>
  </sheetData>
  <sheetProtection algorithmName="SHA-512" hashValue="6bJ5LYeVTV5oT55l/i6Ej4m//KblX+4+OQ7HfwUpXKNfWzGlGocRlWCv3UnJqxwxQdZ7ySZhCzARobYMe8I99g==" saltValue="eL7s3lod4XhnIQWL15I3Tw=="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15"/>
  <cols>
    <col min="1" max="120" width="2.75" style="248" customWidth="1"/>
    <col min="121" max="121" width="0" style="247" hidden="1" customWidth="1"/>
    <col min="122" max="16384" width="9" style="247" hidden="1"/>
  </cols>
  <sheetData>
    <row r="1" spans="1:120"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7"/>
    </row>
    <row r="17" spans="119:120" x14ac:dyDescent="0.15">
      <c r="DP17" s="247"/>
    </row>
    <row r="18" spans="119:120" x14ac:dyDescent="0.15"/>
    <row r="19" spans="119:120" x14ac:dyDescent="0.15"/>
    <row r="20" spans="119:120" x14ac:dyDescent="0.15">
      <c r="DO20" s="247"/>
      <c r="DP20" s="247"/>
    </row>
    <row r="21" spans="119:120" x14ac:dyDescent="0.15">
      <c r="DP21" s="247"/>
    </row>
    <row r="22" spans="119:120" x14ac:dyDescent="0.15"/>
    <row r="23" spans="119:120" x14ac:dyDescent="0.15">
      <c r="DO23" s="247"/>
      <c r="DP23" s="247"/>
    </row>
    <row r="24" spans="119:120" x14ac:dyDescent="0.15">
      <c r="DP24" s="247"/>
    </row>
    <row r="25" spans="119:120" x14ac:dyDescent="0.15">
      <c r="DP25" s="247"/>
    </row>
    <row r="26" spans="119:120" x14ac:dyDescent="0.15">
      <c r="DO26" s="247"/>
      <c r="DP26" s="247"/>
    </row>
    <row r="27" spans="119:120" x14ac:dyDescent="0.15"/>
    <row r="28" spans="119:120" x14ac:dyDescent="0.15">
      <c r="DO28" s="247"/>
      <c r="DP28" s="247"/>
    </row>
    <row r="29" spans="119:120" x14ac:dyDescent="0.15">
      <c r="DP29" s="247"/>
    </row>
    <row r="30" spans="119:120" x14ac:dyDescent="0.15"/>
    <row r="31" spans="119:120" x14ac:dyDescent="0.15">
      <c r="DO31" s="247"/>
      <c r="DP31" s="247"/>
    </row>
    <row r="32" spans="119:120" x14ac:dyDescent="0.15"/>
    <row r="33" spans="98:120" x14ac:dyDescent="0.15">
      <c r="DO33" s="247"/>
      <c r="DP33" s="247"/>
    </row>
    <row r="34" spans="98:120" x14ac:dyDescent="0.15">
      <c r="DM34" s="247"/>
    </row>
    <row r="35" spans="98:120" x14ac:dyDescent="0.15">
      <c r="CT35" s="247"/>
      <c r="CU35" s="247"/>
      <c r="CV35" s="247"/>
      <c r="CY35" s="247"/>
      <c r="CZ35" s="247"/>
      <c r="DA35" s="247"/>
      <c r="DD35" s="247"/>
      <c r="DE35" s="247"/>
      <c r="DF35" s="247"/>
      <c r="DI35" s="247"/>
      <c r="DJ35" s="247"/>
      <c r="DK35" s="247"/>
      <c r="DM35" s="247"/>
      <c r="DN35" s="247"/>
      <c r="DO35" s="247"/>
      <c r="DP35" s="247"/>
    </row>
    <row r="36" spans="98:120" x14ac:dyDescent="0.15"/>
    <row r="37" spans="98:120" x14ac:dyDescent="0.15">
      <c r="CW37" s="247"/>
      <c r="DB37" s="247"/>
      <c r="DG37" s="247"/>
      <c r="DL37" s="247"/>
      <c r="DP37" s="247"/>
    </row>
    <row r="38" spans="98:120" x14ac:dyDescent="0.15">
      <c r="CT38" s="247"/>
      <c r="CU38" s="247"/>
      <c r="CV38" s="247"/>
      <c r="CW38" s="247"/>
      <c r="CY38" s="247"/>
      <c r="CZ38" s="247"/>
      <c r="DA38" s="247"/>
      <c r="DB38" s="247"/>
      <c r="DD38" s="247"/>
      <c r="DE38" s="247"/>
      <c r="DF38" s="247"/>
      <c r="DG38" s="247"/>
      <c r="DI38" s="247"/>
      <c r="DJ38" s="247"/>
      <c r="DK38" s="247"/>
      <c r="DL38" s="247"/>
      <c r="DN38" s="247"/>
      <c r="DO38" s="247"/>
      <c r="DP38" s="247"/>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7"/>
      <c r="DO49" s="247"/>
      <c r="DP49" s="247"/>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7"/>
      <c r="CS63" s="247"/>
      <c r="CX63" s="247"/>
      <c r="DC63" s="247"/>
      <c r="DH63" s="247"/>
    </row>
    <row r="64" spans="22:120" x14ac:dyDescent="0.15">
      <c r="V64" s="247"/>
    </row>
    <row r="65" spans="15:120" x14ac:dyDescent="0.15">
      <c r="X65" s="247"/>
      <c r="Z65" s="247"/>
      <c r="AA65" s="247"/>
      <c r="AB65" s="247"/>
      <c r="AC65" s="247"/>
      <c r="AD65" s="247"/>
      <c r="AE65" s="247"/>
      <c r="AF65" s="247"/>
      <c r="AG65" s="247"/>
      <c r="AH65" s="247"/>
      <c r="AI65" s="247"/>
      <c r="AJ65" s="247"/>
      <c r="AK65" s="247"/>
      <c r="AL65" s="247"/>
      <c r="AM65" s="247"/>
      <c r="AN65" s="247"/>
      <c r="AO65" s="247"/>
      <c r="AP65" s="247"/>
      <c r="AQ65" s="247"/>
      <c r="AR65" s="247"/>
      <c r="AS65" s="247"/>
      <c r="AT65" s="247"/>
      <c r="AU65" s="247"/>
      <c r="AV65" s="247"/>
      <c r="AW65" s="247"/>
      <c r="AX65" s="247"/>
      <c r="AY65" s="247"/>
      <c r="AZ65" s="247"/>
      <c r="BA65" s="247"/>
      <c r="BB65" s="247"/>
      <c r="BC65" s="247"/>
      <c r="BD65" s="247"/>
      <c r="BE65" s="247"/>
      <c r="BF65" s="247"/>
      <c r="BG65" s="247"/>
      <c r="BH65" s="247"/>
      <c r="BI65" s="247"/>
      <c r="BJ65" s="247"/>
      <c r="BK65" s="247"/>
      <c r="BL65" s="247"/>
      <c r="BM65" s="247"/>
      <c r="BN65" s="247"/>
      <c r="BO65" s="247"/>
      <c r="BP65" s="247"/>
      <c r="BQ65" s="247"/>
      <c r="BR65" s="247"/>
      <c r="BS65" s="247"/>
      <c r="BT65" s="247"/>
      <c r="BU65" s="247"/>
      <c r="BV65" s="247"/>
      <c r="BW65" s="247"/>
      <c r="BX65" s="247"/>
      <c r="BY65" s="247"/>
      <c r="BZ65" s="247"/>
      <c r="CA65" s="247"/>
      <c r="CB65" s="247"/>
      <c r="CC65" s="247"/>
      <c r="CD65" s="247"/>
      <c r="CE65" s="247"/>
      <c r="CF65" s="247"/>
      <c r="CG65" s="247"/>
      <c r="CH65" s="247"/>
      <c r="CI65" s="247"/>
      <c r="CJ65" s="247"/>
      <c r="CK65" s="247"/>
      <c r="CL65" s="247"/>
      <c r="CM65" s="247"/>
      <c r="CN65" s="247"/>
      <c r="CO65" s="247"/>
      <c r="CP65" s="247"/>
      <c r="CQ65" s="247"/>
      <c r="CR65" s="247"/>
      <c r="CU65" s="247"/>
      <c r="CZ65" s="247"/>
      <c r="DE65" s="247"/>
      <c r="DJ65" s="247"/>
    </row>
    <row r="66" spans="15:120" x14ac:dyDescent="0.15">
      <c r="Q66" s="247"/>
      <c r="S66" s="247"/>
      <c r="U66" s="247"/>
      <c r="DM66" s="247"/>
    </row>
    <row r="67" spans="15:120" x14ac:dyDescent="0.15">
      <c r="O67" s="247"/>
      <c r="P67" s="247"/>
      <c r="R67" s="247"/>
      <c r="T67" s="247"/>
      <c r="Y67" s="247"/>
      <c r="CT67" s="247"/>
      <c r="CV67" s="247"/>
      <c r="CW67" s="247"/>
      <c r="CY67" s="247"/>
      <c r="DA67" s="247"/>
      <c r="DB67" s="247"/>
      <c r="DD67" s="247"/>
      <c r="DF67" s="247"/>
      <c r="DG67" s="247"/>
      <c r="DI67" s="247"/>
      <c r="DK67" s="247"/>
      <c r="DL67" s="247"/>
      <c r="DN67" s="247"/>
      <c r="DO67" s="247"/>
      <c r="DP67" s="247"/>
    </row>
    <row r="68" spans="15:120" x14ac:dyDescent="0.15"/>
    <row r="69" spans="15:120" x14ac:dyDescent="0.15"/>
    <row r="70" spans="15:120" x14ac:dyDescent="0.15"/>
    <row r="71" spans="15:120" x14ac:dyDescent="0.15"/>
    <row r="72" spans="15:120" x14ac:dyDescent="0.15">
      <c r="DP72" s="247"/>
    </row>
    <row r="73" spans="15:120" x14ac:dyDescent="0.15">
      <c r="DP73" s="247"/>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7"/>
      <c r="CX96" s="247"/>
      <c r="DC96" s="247"/>
      <c r="DH96" s="247"/>
    </row>
    <row r="97" spans="24:120" x14ac:dyDescent="0.15">
      <c r="CS97" s="247"/>
      <c r="CX97" s="247"/>
      <c r="DC97" s="247"/>
      <c r="DH97" s="247"/>
      <c r="DP97" s="248" t="s">
        <v>480</v>
      </c>
    </row>
    <row r="98" spans="24:120" hidden="1" x14ac:dyDescent="0.15">
      <c r="CS98" s="247"/>
      <c r="CX98" s="247"/>
      <c r="DC98" s="247"/>
      <c r="DH98" s="247"/>
    </row>
    <row r="99" spans="24:120" hidden="1" x14ac:dyDescent="0.15">
      <c r="CS99" s="247"/>
      <c r="CX99" s="247"/>
      <c r="DC99" s="247"/>
      <c r="DH99" s="247"/>
    </row>
    <row r="101" spans="24:120" ht="12" hidden="1" customHeight="1" x14ac:dyDescent="0.15">
      <c r="X101" s="247"/>
      <c r="Y101" s="247"/>
      <c r="Z101" s="247"/>
      <c r="AA101" s="247"/>
      <c r="AB101" s="247"/>
      <c r="AC101" s="247"/>
      <c r="AD101" s="247"/>
      <c r="AE101" s="247"/>
      <c r="AF101" s="247"/>
      <c r="AG101" s="247"/>
      <c r="AH101" s="247"/>
      <c r="AI101" s="247"/>
      <c r="AJ101" s="247"/>
      <c r="AK101" s="247"/>
      <c r="AL101" s="247"/>
      <c r="AM101" s="247"/>
      <c r="AN101" s="247"/>
      <c r="AO101" s="247"/>
      <c r="AP101" s="247"/>
      <c r="AQ101" s="247"/>
      <c r="AR101" s="247"/>
      <c r="AS101" s="247"/>
      <c r="AT101" s="247"/>
      <c r="AU101" s="247"/>
      <c r="AV101" s="247"/>
      <c r="AW101" s="247"/>
      <c r="AX101" s="247"/>
      <c r="AY101" s="247"/>
      <c r="AZ101" s="247"/>
      <c r="BA101" s="247"/>
      <c r="BB101" s="247"/>
      <c r="BC101" s="247"/>
      <c r="BD101" s="247"/>
      <c r="BE101" s="247"/>
      <c r="BF101" s="247"/>
      <c r="BG101" s="247"/>
      <c r="BH101" s="247"/>
      <c r="BI101" s="247"/>
      <c r="BJ101" s="247"/>
      <c r="BK101" s="247"/>
      <c r="BL101" s="247"/>
      <c r="BM101" s="247"/>
      <c r="BN101" s="247"/>
      <c r="BO101" s="247"/>
      <c r="BP101" s="247"/>
      <c r="BQ101" s="247"/>
      <c r="BR101" s="247"/>
      <c r="BS101" s="247"/>
      <c r="BT101" s="247"/>
      <c r="BU101" s="247"/>
      <c r="BV101" s="247"/>
      <c r="BW101" s="247"/>
      <c r="BX101" s="247"/>
      <c r="BY101" s="247"/>
      <c r="BZ101" s="247"/>
      <c r="CA101" s="247"/>
      <c r="CB101" s="247"/>
      <c r="CC101" s="247"/>
      <c r="CD101" s="247"/>
      <c r="CE101" s="247"/>
      <c r="CF101" s="247"/>
      <c r="CG101" s="247"/>
      <c r="CH101" s="247"/>
      <c r="CI101" s="247"/>
      <c r="CJ101" s="247"/>
      <c r="CK101" s="247"/>
      <c r="CL101" s="247"/>
      <c r="CM101" s="247"/>
      <c r="CN101" s="247"/>
      <c r="CO101" s="247"/>
      <c r="CP101" s="247"/>
      <c r="CQ101" s="247"/>
      <c r="CR101" s="247"/>
      <c r="CU101" s="247"/>
      <c r="CZ101" s="247"/>
      <c r="DE101" s="247"/>
      <c r="DJ101" s="247"/>
    </row>
    <row r="102" spans="24:120" ht="1.5" hidden="1" customHeight="1" x14ac:dyDescent="0.15">
      <c r="CU102" s="247"/>
      <c r="CZ102" s="247"/>
      <c r="DE102" s="247"/>
      <c r="DJ102" s="247"/>
      <c r="DM102" s="247"/>
    </row>
    <row r="103" spans="24:120" hidden="1" x14ac:dyDescent="0.15">
      <c r="CT103" s="247"/>
      <c r="CV103" s="247"/>
      <c r="CW103" s="247"/>
      <c r="CY103" s="247"/>
      <c r="DA103" s="247"/>
      <c r="DB103" s="247"/>
      <c r="DD103" s="247"/>
      <c r="DF103" s="247"/>
      <c r="DG103" s="247"/>
      <c r="DI103" s="247"/>
      <c r="DK103" s="247"/>
      <c r="DL103" s="247"/>
      <c r="DM103" s="247"/>
      <c r="DN103" s="247"/>
      <c r="DO103" s="247"/>
      <c r="DP103" s="247"/>
    </row>
    <row r="104" spans="24:120" hidden="1" x14ac:dyDescent="0.15">
      <c r="CV104" s="247"/>
      <c r="CW104" s="247"/>
      <c r="DA104" s="247"/>
      <c r="DB104" s="247"/>
      <c r="DF104" s="247"/>
      <c r="DG104" s="247"/>
      <c r="DK104" s="247"/>
      <c r="DL104" s="247"/>
      <c r="DN104" s="247"/>
      <c r="DO104" s="247"/>
      <c r="DP104" s="247"/>
    </row>
    <row r="105" spans="24:120" ht="12.75" hidden="1" customHeight="1" x14ac:dyDescent="0.15"/>
  </sheetData>
  <sheetProtection algorithmName="SHA-512" hashValue="y11h7XfgDizBGs+iyyobZsEUgb9Ore/n/2e4OeHjAr8weep/CKIuuq53NetOaoJuUdslp7r3UqoOt2mpBOIuwQ==" saltValue="lTQHt8e2bc18tlY3rbd2/w=="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15"/>
  <cols>
    <col min="1" max="116" width="2.625" style="248" customWidth="1"/>
    <col min="117" max="16384" width="9" style="247" hidden="1"/>
  </cols>
  <sheetData>
    <row r="1" spans="2:116"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row>
    <row r="2" spans="2:116" x14ac:dyDescent="0.15"/>
    <row r="3" spans="2:116" x14ac:dyDescent="0.15"/>
    <row r="4" spans="2:116" x14ac:dyDescent="0.15">
      <c r="R4" s="247"/>
      <c r="S4" s="247"/>
      <c r="T4" s="247"/>
      <c r="U4" s="247"/>
      <c r="V4" s="247"/>
      <c r="W4" s="247"/>
      <c r="X4" s="247"/>
      <c r="Y4" s="247"/>
      <c r="Z4" s="247"/>
      <c r="AA4" s="247"/>
      <c r="AB4" s="247"/>
      <c r="AC4" s="247"/>
      <c r="AD4" s="247"/>
      <c r="AE4" s="247"/>
      <c r="AF4" s="247"/>
      <c r="AG4" s="247"/>
      <c r="AH4" s="247"/>
      <c r="AI4" s="247"/>
      <c r="AJ4" s="247"/>
      <c r="AK4" s="247"/>
      <c r="AL4" s="247"/>
      <c r="AM4" s="247"/>
      <c r="AN4" s="247"/>
      <c r="AO4" s="247"/>
      <c r="AP4" s="247"/>
      <c r="AQ4" s="247"/>
      <c r="AR4" s="247"/>
      <c r="AS4" s="247"/>
      <c r="AT4" s="247"/>
      <c r="AU4" s="247"/>
      <c r="AV4" s="247"/>
      <c r="AW4" s="247"/>
      <c r="AX4" s="247"/>
      <c r="AY4" s="247"/>
      <c r="AZ4" s="247"/>
      <c r="BA4" s="247"/>
      <c r="BB4" s="247"/>
      <c r="BC4" s="247"/>
      <c r="BD4" s="247"/>
      <c r="BE4" s="247"/>
      <c r="BF4" s="247"/>
      <c r="BG4" s="247"/>
      <c r="BH4" s="247"/>
      <c r="BI4" s="247"/>
      <c r="BJ4" s="247"/>
      <c r="BK4" s="247"/>
      <c r="BL4" s="247"/>
      <c r="BM4" s="247"/>
      <c r="BN4" s="247"/>
      <c r="BO4" s="247"/>
      <c r="BP4" s="247"/>
      <c r="BQ4" s="247"/>
      <c r="BR4" s="247"/>
      <c r="BS4" s="247"/>
      <c r="BT4" s="247"/>
      <c r="BU4" s="247"/>
      <c r="BV4" s="247"/>
      <c r="BW4" s="247"/>
      <c r="BX4" s="247"/>
      <c r="BY4" s="247"/>
      <c r="BZ4" s="247"/>
      <c r="CA4" s="247"/>
      <c r="CB4" s="247"/>
      <c r="CC4" s="247"/>
      <c r="CD4" s="247"/>
      <c r="CE4" s="247"/>
      <c r="CF4" s="247"/>
      <c r="CG4" s="247"/>
      <c r="CH4" s="247"/>
      <c r="CI4" s="247"/>
      <c r="CJ4" s="247"/>
      <c r="CK4" s="247"/>
      <c r="CL4" s="247"/>
      <c r="CM4" s="247"/>
      <c r="CN4" s="247"/>
      <c r="CO4" s="247"/>
      <c r="CP4" s="247"/>
      <c r="CQ4" s="247"/>
      <c r="CR4" s="247"/>
      <c r="CS4" s="247"/>
      <c r="CT4" s="247"/>
      <c r="CU4" s="247"/>
      <c r="CV4" s="247"/>
      <c r="CW4" s="247"/>
      <c r="CX4" s="247"/>
      <c r="CY4" s="247"/>
      <c r="CZ4" s="247"/>
      <c r="DA4" s="247"/>
      <c r="DB4" s="247"/>
      <c r="DC4" s="247"/>
      <c r="DD4" s="247"/>
      <c r="DE4" s="247"/>
      <c r="DF4" s="247"/>
      <c r="DG4" s="247"/>
      <c r="DH4" s="247"/>
      <c r="DI4" s="247"/>
      <c r="DJ4" s="247"/>
      <c r="DK4" s="247"/>
      <c r="DL4" s="247"/>
    </row>
    <row r="5" spans="2:116" x14ac:dyDescent="0.15">
      <c r="R5" s="247"/>
      <c r="S5" s="247"/>
      <c r="T5" s="247"/>
      <c r="U5" s="247"/>
      <c r="V5" s="247"/>
      <c r="W5" s="247"/>
      <c r="X5" s="247"/>
      <c r="Y5" s="247"/>
      <c r="Z5" s="247"/>
      <c r="AA5" s="247"/>
      <c r="AB5" s="247"/>
      <c r="AC5" s="247"/>
      <c r="AD5" s="247"/>
      <c r="AE5" s="247"/>
      <c r="AF5" s="247"/>
      <c r="AG5" s="247"/>
      <c r="AH5" s="247"/>
      <c r="AI5" s="247"/>
      <c r="AJ5" s="247"/>
      <c r="AK5" s="247"/>
      <c r="AL5" s="247"/>
      <c r="AM5" s="247"/>
      <c r="AN5" s="247"/>
      <c r="AO5" s="247"/>
      <c r="AP5" s="247"/>
      <c r="AQ5" s="247"/>
      <c r="AR5" s="247"/>
      <c r="AS5" s="247"/>
      <c r="AT5" s="247"/>
      <c r="AU5" s="247"/>
      <c r="AV5" s="247"/>
      <c r="AW5" s="247"/>
      <c r="AX5" s="247"/>
      <c r="AY5" s="247"/>
      <c r="AZ5" s="247"/>
      <c r="BA5" s="247"/>
      <c r="BB5" s="247"/>
      <c r="BC5" s="247"/>
      <c r="BD5" s="247"/>
      <c r="BE5" s="247"/>
      <c r="BF5" s="247"/>
      <c r="BG5" s="247"/>
      <c r="BH5" s="247"/>
      <c r="BI5" s="247"/>
      <c r="BJ5" s="247"/>
      <c r="BK5" s="247"/>
      <c r="BL5" s="247"/>
      <c r="BM5" s="247"/>
      <c r="BN5" s="247"/>
      <c r="BO5" s="247"/>
      <c r="BP5" s="247"/>
      <c r="BQ5" s="247"/>
      <c r="BR5" s="247"/>
      <c r="BS5" s="247"/>
      <c r="BT5" s="247"/>
      <c r="BU5" s="247"/>
      <c r="BV5" s="247"/>
      <c r="BW5" s="247"/>
      <c r="BX5" s="247"/>
      <c r="BY5" s="247"/>
      <c r="BZ5" s="247"/>
      <c r="CA5" s="247"/>
      <c r="CB5" s="247"/>
      <c r="CC5" s="247"/>
      <c r="CD5" s="247"/>
      <c r="CE5" s="247"/>
      <c r="CF5" s="247"/>
      <c r="CG5" s="247"/>
      <c r="CH5" s="247"/>
      <c r="CI5" s="247"/>
      <c r="CJ5" s="247"/>
      <c r="CK5" s="247"/>
      <c r="CL5" s="247"/>
      <c r="CM5" s="247"/>
      <c r="CN5" s="247"/>
      <c r="CO5" s="247"/>
      <c r="CP5" s="247"/>
      <c r="CQ5" s="247"/>
      <c r="CR5" s="247"/>
      <c r="CS5" s="247"/>
      <c r="CT5" s="247"/>
      <c r="CU5" s="247"/>
      <c r="CV5" s="247"/>
      <c r="CW5" s="247"/>
      <c r="CX5" s="247"/>
      <c r="CY5" s="247"/>
      <c r="CZ5" s="247"/>
      <c r="DA5" s="247"/>
      <c r="DB5" s="247"/>
      <c r="DC5" s="247"/>
      <c r="DD5" s="247"/>
      <c r="DE5" s="247"/>
      <c r="DF5" s="247"/>
      <c r="DG5" s="247"/>
      <c r="DH5" s="247"/>
      <c r="DI5" s="247"/>
      <c r="DJ5" s="247"/>
      <c r="DK5" s="247"/>
      <c r="DL5" s="247"/>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7"/>
      <c r="J18" s="247"/>
      <c r="K18" s="247"/>
      <c r="L18" s="247"/>
      <c r="M18" s="247"/>
      <c r="N18" s="247"/>
      <c r="O18" s="247"/>
      <c r="P18" s="247"/>
      <c r="Q18" s="247"/>
      <c r="R18" s="247"/>
      <c r="S18" s="247"/>
      <c r="T18" s="247"/>
      <c r="U18" s="247"/>
      <c r="V18" s="247"/>
      <c r="W18" s="247"/>
      <c r="X18" s="247"/>
      <c r="Y18" s="247"/>
      <c r="Z18" s="247"/>
      <c r="AA18" s="247"/>
      <c r="AB18" s="247"/>
      <c r="AC18" s="247"/>
      <c r="AD18" s="247"/>
      <c r="AE18" s="247"/>
      <c r="AF18" s="247"/>
      <c r="AG18" s="247"/>
      <c r="AH18" s="247"/>
      <c r="AI18" s="247"/>
      <c r="AJ18" s="247"/>
      <c r="AK18" s="247"/>
      <c r="AL18" s="247"/>
      <c r="AM18" s="247"/>
      <c r="AN18" s="247"/>
      <c r="AO18" s="247"/>
      <c r="AP18" s="247"/>
      <c r="AQ18" s="247"/>
      <c r="AR18" s="247"/>
      <c r="AS18" s="247"/>
      <c r="AT18" s="247"/>
      <c r="AU18" s="247"/>
      <c r="AV18" s="247"/>
      <c r="AW18" s="247"/>
      <c r="AX18" s="247"/>
      <c r="AY18" s="247"/>
      <c r="AZ18" s="247"/>
      <c r="BA18" s="247"/>
      <c r="BB18" s="247"/>
      <c r="BC18" s="247"/>
      <c r="BD18" s="247"/>
      <c r="BE18" s="247"/>
      <c r="BF18" s="247"/>
      <c r="BG18" s="247"/>
      <c r="BH18" s="247"/>
      <c r="BI18" s="247"/>
      <c r="BJ18" s="247"/>
      <c r="BK18" s="247"/>
      <c r="BL18" s="247"/>
      <c r="BM18" s="247"/>
      <c r="BN18" s="247"/>
      <c r="BO18" s="247"/>
      <c r="BP18" s="247"/>
      <c r="BQ18" s="247"/>
      <c r="BR18" s="247"/>
      <c r="BS18" s="247"/>
      <c r="BT18" s="247"/>
      <c r="BU18" s="247"/>
      <c r="BV18" s="247"/>
      <c r="BW18" s="247"/>
      <c r="BX18" s="247"/>
      <c r="BY18" s="247"/>
      <c r="BZ18" s="247"/>
      <c r="CA18" s="247"/>
      <c r="CB18" s="247"/>
      <c r="CC18" s="247"/>
      <c r="CD18" s="247"/>
      <c r="CE18" s="247"/>
      <c r="CF18" s="247"/>
      <c r="CG18" s="247"/>
      <c r="CH18" s="247"/>
      <c r="CI18" s="247"/>
      <c r="CJ18" s="247"/>
      <c r="CK18" s="247"/>
      <c r="CL18" s="247"/>
      <c r="CM18" s="247"/>
      <c r="CN18" s="247"/>
      <c r="CO18" s="247"/>
      <c r="CP18" s="247"/>
      <c r="CQ18" s="247"/>
      <c r="CR18" s="247"/>
      <c r="CS18" s="247"/>
      <c r="CT18" s="247"/>
      <c r="CU18" s="247"/>
      <c r="CV18" s="247"/>
      <c r="CW18" s="247"/>
      <c r="CX18" s="247"/>
      <c r="CY18" s="247"/>
      <c r="CZ18" s="247"/>
      <c r="DA18" s="247"/>
      <c r="DB18" s="247"/>
      <c r="DC18" s="247"/>
      <c r="DD18" s="247"/>
      <c r="DE18" s="247"/>
      <c r="DF18" s="247"/>
      <c r="DG18" s="247"/>
      <c r="DH18" s="247"/>
      <c r="DI18" s="247"/>
      <c r="DJ18" s="247"/>
      <c r="DK18" s="247"/>
      <c r="DL18" s="247"/>
    </row>
    <row r="19" spans="9:116" x14ac:dyDescent="0.15"/>
    <row r="20" spans="9:116" x14ac:dyDescent="0.15"/>
    <row r="21" spans="9:116" x14ac:dyDescent="0.15">
      <c r="DL21" s="247"/>
    </row>
    <row r="22" spans="9:116" x14ac:dyDescent="0.15">
      <c r="DI22" s="247"/>
      <c r="DJ22" s="247"/>
      <c r="DK22" s="247"/>
      <c r="DL22" s="247"/>
    </row>
    <row r="23" spans="9:116" x14ac:dyDescent="0.15">
      <c r="CY23" s="247"/>
      <c r="CZ23" s="247"/>
      <c r="DA23" s="247"/>
      <c r="DB23" s="247"/>
      <c r="DC23" s="247"/>
      <c r="DD23" s="247"/>
      <c r="DE23" s="247"/>
      <c r="DF23" s="247"/>
      <c r="DG23" s="247"/>
      <c r="DH23" s="247"/>
      <c r="DI23" s="247"/>
      <c r="DJ23" s="247"/>
      <c r="DK23" s="247"/>
      <c r="DL23" s="247"/>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7"/>
      <c r="DA35" s="247"/>
      <c r="DB35" s="247"/>
      <c r="DC35" s="247"/>
      <c r="DD35" s="247"/>
      <c r="DE35" s="247"/>
      <c r="DF35" s="247"/>
      <c r="DG35" s="247"/>
      <c r="DH35" s="247"/>
      <c r="DI35" s="247"/>
      <c r="DJ35" s="247"/>
      <c r="DK35" s="247"/>
      <c r="DL35" s="247"/>
    </row>
    <row r="36" spans="15:116" x14ac:dyDescent="0.15"/>
    <row r="37" spans="15:116" x14ac:dyDescent="0.15">
      <c r="DL37" s="247"/>
    </row>
    <row r="38" spans="15:116" x14ac:dyDescent="0.15">
      <c r="DI38" s="247"/>
      <c r="DJ38" s="247"/>
      <c r="DK38" s="247"/>
      <c r="DL38" s="247"/>
    </row>
    <row r="39" spans="15:116" x14ac:dyDescent="0.15"/>
    <row r="40" spans="15:116" x14ac:dyDescent="0.15"/>
    <row r="41" spans="15:116" x14ac:dyDescent="0.15"/>
    <row r="42" spans="15:116" x14ac:dyDescent="0.15"/>
    <row r="43" spans="15:116" x14ac:dyDescent="0.15">
      <c r="O43" s="247"/>
      <c r="P43" s="247"/>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E43" s="247"/>
      <c r="DF43" s="247"/>
      <c r="DG43" s="247"/>
      <c r="DH43" s="247"/>
      <c r="DI43" s="247"/>
      <c r="DJ43" s="247"/>
      <c r="DK43" s="247"/>
      <c r="DL43" s="247"/>
    </row>
    <row r="44" spans="15:116" x14ac:dyDescent="0.15">
      <c r="DL44" s="247"/>
    </row>
    <row r="45" spans="15:116" x14ac:dyDescent="0.15"/>
    <row r="46" spans="15:116" x14ac:dyDescent="0.15">
      <c r="DA46" s="247"/>
      <c r="DB46" s="247"/>
      <c r="DC46" s="247"/>
      <c r="DD46" s="247"/>
      <c r="DE46" s="247"/>
      <c r="DF46" s="247"/>
      <c r="DG46" s="247"/>
      <c r="DH46" s="247"/>
      <c r="DI46" s="247"/>
      <c r="DJ46" s="247"/>
      <c r="DK46" s="247"/>
      <c r="DL46" s="247"/>
    </row>
    <row r="47" spans="15:116" x14ac:dyDescent="0.15"/>
    <row r="48" spans="15:116" x14ac:dyDescent="0.15"/>
    <row r="49" spans="104:116" x14ac:dyDescent="0.15"/>
    <row r="50" spans="104:116" x14ac:dyDescent="0.15">
      <c r="CZ50" s="247"/>
      <c r="DA50" s="247"/>
      <c r="DB50" s="247"/>
      <c r="DC50" s="247"/>
      <c r="DD50" s="247"/>
      <c r="DE50" s="247"/>
      <c r="DF50" s="247"/>
      <c r="DG50" s="247"/>
      <c r="DH50" s="247"/>
      <c r="DI50" s="247"/>
      <c r="DJ50" s="247"/>
      <c r="DK50" s="247"/>
      <c r="DL50" s="247"/>
    </row>
    <row r="51" spans="104:116" x14ac:dyDescent="0.15"/>
    <row r="52" spans="104:116" x14ac:dyDescent="0.15"/>
    <row r="53" spans="104:116" x14ac:dyDescent="0.15">
      <c r="DL53" s="247"/>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7"/>
      <c r="DD67" s="247"/>
      <c r="DE67" s="247"/>
      <c r="DF67" s="247"/>
      <c r="DG67" s="247"/>
      <c r="DH67" s="247"/>
      <c r="DI67" s="247"/>
      <c r="DJ67" s="247"/>
      <c r="DK67" s="247"/>
      <c r="DL67" s="247"/>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jD/XeR+F0S/jJtWmR6RsxsBZJAIFtCB7IDX96YOzfRiZTlvNajwrVJth7/rDrgT57QJkxI4gdb1cFuniEJ02Mw==" saltValue="YPncSlyNJ2GSafsg1vzf1g=="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15"/>
  <cols>
    <col min="1" max="36" width="2.5" style="249" customWidth="1"/>
    <col min="37" max="44" width="17" style="249" customWidth="1"/>
    <col min="45" max="45" width="6.125" style="256" customWidth="1"/>
    <col min="46" max="46" width="3" style="254" customWidth="1"/>
    <col min="47" max="47" width="19.125" style="249" hidden="1" customWidth="1"/>
    <col min="48" max="52" width="12.625" style="249" hidden="1" customWidth="1"/>
    <col min="53" max="16384" width="8.625" style="249" hidden="1"/>
  </cols>
  <sheetData>
    <row r="1" spans="1:46" x14ac:dyDescent="0.15">
      <c r="AS1" s="250"/>
      <c r="AT1" s="250"/>
    </row>
    <row r="2" spans="1:46" x14ac:dyDescent="0.15">
      <c r="AS2" s="250"/>
      <c r="AT2" s="250"/>
    </row>
    <row r="3" spans="1:46" x14ac:dyDescent="0.15">
      <c r="AS3" s="250"/>
      <c r="AT3" s="250"/>
    </row>
    <row r="4" spans="1:46" x14ac:dyDescent="0.15">
      <c r="AS4" s="250"/>
      <c r="AT4" s="250"/>
    </row>
    <row r="5" spans="1:46" ht="17.25" x14ac:dyDescent="0.15">
      <c r="A5" s="251" t="s">
        <v>481</v>
      </c>
      <c r="B5" s="252"/>
      <c r="C5" s="252"/>
      <c r="D5" s="252"/>
      <c r="E5" s="252"/>
      <c r="F5" s="252"/>
      <c r="G5" s="252"/>
      <c r="H5" s="252"/>
      <c r="I5" s="252"/>
      <c r="J5" s="252"/>
      <c r="K5" s="252"/>
      <c r="L5" s="252"/>
      <c r="M5" s="252"/>
      <c r="N5" s="252"/>
      <c r="O5" s="252"/>
      <c r="P5" s="252"/>
      <c r="Q5" s="252"/>
      <c r="R5" s="252"/>
      <c r="S5" s="252"/>
      <c r="T5" s="252"/>
      <c r="U5" s="252"/>
      <c r="V5" s="252"/>
      <c r="W5" s="252"/>
      <c r="X5" s="252"/>
      <c r="Y5" s="252"/>
      <c r="Z5" s="252"/>
      <c r="AA5" s="252"/>
      <c r="AB5" s="252"/>
      <c r="AC5" s="252"/>
      <c r="AD5" s="252"/>
      <c r="AE5" s="252"/>
      <c r="AF5" s="252"/>
      <c r="AG5" s="252"/>
      <c r="AH5" s="252"/>
      <c r="AI5" s="252"/>
      <c r="AJ5" s="252"/>
      <c r="AK5" s="252"/>
      <c r="AL5" s="252"/>
      <c r="AM5" s="252"/>
      <c r="AN5" s="252"/>
      <c r="AO5" s="252"/>
      <c r="AP5" s="252"/>
      <c r="AQ5" s="252"/>
      <c r="AR5" s="252"/>
      <c r="AS5" s="253"/>
    </row>
    <row r="6" spans="1:46" x14ac:dyDescent="0.15">
      <c r="A6" s="254"/>
      <c r="B6" s="250"/>
      <c r="C6" s="250"/>
      <c r="D6" s="250"/>
      <c r="E6" s="250"/>
      <c r="F6" s="250"/>
      <c r="G6" s="250"/>
      <c r="H6" s="250"/>
      <c r="I6" s="250"/>
      <c r="J6" s="250"/>
      <c r="K6" s="250"/>
      <c r="L6" s="250"/>
      <c r="M6" s="250"/>
      <c r="N6" s="250"/>
      <c r="O6" s="250"/>
      <c r="P6" s="250"/>
      <c r="Q6" s="250"/>
      <c r="R6" s="250"/>
      <c r="S6" s="250"/>
      <c r="T6" s="250"/>
      <c r="U6" s="250"/>
      <c r="V6" s="250"/>
      <c r="W6" s="250"/>
      <c r="X6" s="250"/>
      <c r="Y6" s="250"/>
      <c r="Z6" s="250"/>
      <c r="AA6" s="250"/>
      <c r="AB6" s="250"/>
      <c r="AC6" s="250"/>
      <c r="AD6" s="250"/>
      <c r="AE6" s="250"/>
      <c r="AF6" s="250"/>
      <c r="AG6" s="250"/>
      <c r="AH6" s="250"/>
      <c r="AI6" s="250"/>
      <c r="AJ6" s="250"/>
      <c r="AK6" s="255" t="s">
        <v>482</v>
      </c>
      <c r="AL6" s="255"/>
      <c r="AM6" s="255"/>
      <c r="AN6" s="255"/>
      <c r="AO6" s="250"/>
      <c r="AP6" s="250"/>
      <c r="AQ6" s="250"/>
      <c r="AR6" s="250"/>
    </row>
    <row r="7" spans="1:46" ht="13.5" customHeight="1" x14ac:dyDescent="0.15">
      <c r="A7" s="254"/>
      <c r="B7" s="250"/>
      <c r="C7" s="250"/>
      <c r="D7" s="250"/>
      <c r="E7" s="250"/>
      <c r="F7" s="250"/>
      <c r="G7" s="250"/>
      <c r="H7" s="250"/>
      <c r="I7" s="250"/>
      <c r="J7" s="250"/>
      <c r="K7" s="250"/>
      <c r="L7" s="250"/>
      <c r="M7" s="250"/>
      <c r="N7" s="250"/>
      <c r="O7" s="250"/>
      <c r="P7" s="250"/>
      <c r="Q7" s="250"/>
      <c r="R7" s="250"/>
      <c r="S7" s="250"/>
      <c r="T7" s="250"/>
      <c r="U7" s="250"/>
      <c r="V7" s="250"/>
      <c r="W7" s="250"/>
      <c r="X7" s="250"/>
      <c r="Y7" s="250"/>
      <c r="Z7" s="250"/>
      <c r="AA7" s="250"/>
      <c r="AB7" s="250"/>
      <c r="AC7" s="250"/>
      <c r="AD7" s="250"/>
      <c r="AE7" s="250"/>
      <c r="AF7" s="250"/>
      <c r="AG7" s="250"/>
      <c r="AH7" s="250"/>
      <c r="AI7" s="250"/>
      <c r="AJ7" s="250"/>
      <c r="AK7" s="257"/>
      <c r="AL7" s="258"/>
      <c r="AM7" s="258"/>
      <c r="AN7" s="259"/>
      <c r="AO7" s="1150" t="s">
        <v>483</v>
      </c>
      <c r="AP7" s="260"/>
      <c r="AQ7" s="261" t="s">
        <v>484</v>
      </c>
      <c r="AR7" s="262"/>
    </row>
    <row r="8" spans="1:46" x14ac:dyDescent="0.15">
      <c r="A8" s="254"/>
      <c r="B8" s="250"/>
      <c r="C8" s="250"/>
      <c r="D8" s="250"/>
      <c r="E8" s="250"/>
      <c r="F8" s="250"/>
      <c r="G8" s="250"/>
      <c r="H8" s="250"/>
      <c r="I8" s="250"/>
      <c r="J8" s="250"/>
      <c r="K8" s="250"/>
      <c r="L8" s="250"/>
      <c r="M8" s="250"/>
      <c r="N8" s="250"/>
      <c r="O8" s="250"/>
      <c r="P8" s="250"/>
      <c r="Q8" s="250"/>
      <c r="R8" s="250"/>
      <c r="S8" s="250"/>
      <c r="T8" s="250"/>
      <c r="U8" s="250"/>
      <c r="V8" s="250"/>
      <c r="W8" s="250"/>
      <c r="X8" s="250"/>
      <c r="Y8" s="250"/>
      <c r="Z8" s="250"/>
      <c r="AA8" s="250"/>
      <c r="AB8" s="250"/>
      <c r="AC8" s="250"/>
      <c r="AD8" s="250"/>
      <c r="AE8" s="250"/>
      <c r="AF8" s="250"/>
      <c r="AG8" s="250"/>
      <c r="AH8" s="250"/>
      <c r="AI8" s="250"/>
      <c r="AJ8" s="250"/>
      <c r="AK8" s="263"/>
      <c r="AL8" s="264"/>
      <c r="AM8" s="264"/>
      <c r="AN8" s="265"/>
      <c r="AO8" s="1151"/>
      <c r="AP8" s="266" t="s">
        <v>485</v>
      </c>
      <c r="AQ8" s="267" t="s">
        <v>486</v>
      </c>
      <c r="AR8" s="268" t="s">
        <v>487</v>
      </c>
    </row>
    <row r="9" spans="1:46" x14ac:dyDescent="0.15">
      <c r="A9" s="254"/>
      <c r="B9" s="250"/>
      <c r="C9" s="250"/>
      <c r="D9" s="250"/>
      <c r="E9" s="250"/>
      <c r="F9" s="250"/>
      <c r="G9" s="250"/>
      <c r="H9" s="250"/>
      <c r="I9" s="250"/>
      <c r="J9" s="250"/>
      <c r="K9" s="250"/>
      <c r="L9" s="250"/>
      <c r="M9" s="250"/>
      <c r="N9" s="250"/>
      <c r="O9" s="250"/>
      <c r="P9" s="250"/>
      <c r="Q9" s="250"/>
      <c r="R9" s="250"/>
      <c r="S9" s="250"/>
      <c r="T9" s="250"/>
      <c r="U9" s="250"/>
      <c r="V9" s="250"/>
      <c r="W9" s="250"/>
      <c r="X9" s="250"/>
      <c r="Y9" s="250"/>
      <c r="Z9" s="250"/>
      <c r="AA9" s="250"/>
      <c r="AB9" s="250"/>
      <c r="AC9" s="250"/>
      <c r="AD9" s="250"/>
      <c r="AE9" s="250"/>
      <c r="AF9" s="250"/>
      <c r="AG9" s="250"/>
      <c r="AH9" s="250"/>
      <c r="AI9" s="250"/>
      <c r="AJ9" s="250"/>
      <c r="AK9" s="1152" t="s">
        <v>488</v>
      </c>
      <c r="AL9" s="1153"/>
      <c r="AM9" s="1153"/>
      <c r="AN9" s="1154"/>
      <c r="AO9" s="269">
        <v>2777267</v>
      </c>
      <c r="AP9" s="269">
        <v>117721</v>
      </c>
      <c r="AQ9" s="270">
        <v>117270</v>
      </c>
      <c r="AR9" s="271">
        <v>0.4</v>
      </c>
    </row>
    <row r="10" spans="1:46" ht="13.5" customHeight="1" x14ac:dyDescent="0.15">
      <c r="A10" s="254"/>
      <c r="B10" s="250"/>
      <c r="C10" s="250"/>
      <c r="D10" s="250"/>
      <c r="E10" s="250"/>
      <c r="F10" s="250"/>
      <c r="G10" s="250"/>
      <c r="H10" s="250"/>
      <c r="I10" s="250"/>
      <c r="J10" s="250"/>
      <c r="K10" s="250"/>
      <c r="L10" s="250"/>
      <c r="M10" s="250"/>
      <c r="N10" s="250"/>
      <c r="O10" s="250"/>
      <c r="P10" s="250"/>
      <c r="Q10" s="250"/>
      <c r="R10" s="250"/>
      <c r="S10" s="250"/>
      <c r="T10" s="250"/>
      <c r="U10" s="250"/>
      <c r="V10" s="250"/>
      <c r="W10" s="250"/>
      <c r="X10" s="250"/>
      <c r="Y10" s="250"/>
      <c r="Z10" s="250"/>
      <c r="AA10" s="250"/>
      <c r="AB10" s="250"/>
      <c r="AC10" s="250"/>
      <c r="AD10" s="250"/>
      <c r="AE10" s="250"/>
      <c r="AF10" s="250"/>
      <c r="AG10" s="250"/>
      <c r="AH10" s="250"/>
      <c r="AI10" s="250"/>
      <c r="AJ10" s="250"/>
      <c r="AK10" s="1152" t="s">
        <v>489</v>
      </c>
      <c r="AL10" s="1153"/>
      <c r="AM10" s="1153"/>
      <c r="AN10" s="1154"/>
      <c r="AO10" s="272">
        <v>512143</v>
      </c>
      <c r="AP10" s="272">
        <v>21708</v>
      </c>
      <c r="AQ10" s="273">
        <v>10490</v>
      </c>
      <c r="AR10" s="274">
        <v>106.9</v>
      </c>
    </row>
    <row r="11" spans="1:46" ht="13.5" customHeight="1" x14ac:dyDescent="0.15">
      <c r="A11" s="254"/>
      <c r="B11" s="250"/>
      <c r="C11" s="250"/>
      <c r="D11" s="250"/>
      <c r="E11" s="250"/>
      <c r="F11" s="250"/>
      <c r="G11" s="250"/>
      <c r="H11" s="250"/>
      <c r="I11" s="250"/>
      <c r="J11" s="250"/>
      <c r="K11" s="250"/>
      <c r="L11" s="250"/>
      <c r="M11" s="250"/>
      <c r="N11" s="250"/>
      <c r="O11" s="250"/>
      <c r="P11" s="250"/>
      <c r="Q11" s="250"/>
      <c r="R11" s="250"/>
      <c r="S11" s="250"/>
      <c r="T11" s="250"/>
      <c r="U11" s="250"/>
      <c r="V11" s="250"/>
      <c r="W11" s="250"/>
      <c r="X11" s="250"/>
      <c r="Y11" s="250"/>
      <c r="Z11" s="250"/>
      <c r="AA11" s="250"/>
      <c r="AB11" s="250"/>
      <c r="AC11" s="250"/>
      <c r="AD11" s="250"/>
      <c r="AE11" s="250"/>
      <c r="AF11" s="250"/>
      <c r="AG11" s="250"/>
      <c r="AH11" s="250"/>
      <c r="AI11" s="250"/>
      <c r="AJ11" s="250"/>
      <c r="AK11" s="1152" t="s">
        <v>490</v>
      </c>
      <c r="AL11" s="1153"/>
      <c r="AM11" s="1153"/>
      <c r="AN11" s="1154"/>
      <c r="AO11" s="272">
        <v>26788</v>
      </c>
      <c r="AP11" s="272">
        <v>1135</v>
      </c>
      <c r="AQ11" s="273">
        <v>1802</v>
      </c>
      <c r="AR11" s="274">
        <v>-37</v>
      </c>
    </row>
    <row r="12" spans="1:46" ht="13.5" customHeight="1" x14ac:dyDescent="0.15">
      <c r="A12" s="254"/>
      <c r="B12" s="250"/>
      <c r="C12" s="250"/>
      <c r="D12" s="250"/>
      <c r="E12" s="250"/>
      <c r="F12" s="250"/>
      <c r="G12" s="250"/>
      <c r="H12" s="250"/>
      <c r="I12" s="250"/>
      <c r="J12" s="250"/>
      <c r="K12" s="250"/>
      <c r="L12" s="250"/>
      <c r="M12" s="250"/>
      <c r="N12" s="250"/>
      <c r="O12" s="250"/>
      <c r="P12" s="250"/>
      <c r="Q12" s="250"/>
      <c r="R12" s="250"/>
      <c r="S12" s="250"/>
      <c r="T12" s="250"/>
      <c r="U12" s="250"/>
      <c r="V12" s="250"/>
      <c r="W12" s="250"/>
      <c r="X12" s="250"/>
      <c r="Y12" s="250"/>
      <c r="Z12" s="250"/>
      <c r="AA12" s="250"/>
      <c r="AB12" s="250"/>
      <c r="AC12" s="250"/>
      <c r="AD12" s="250"/>
      <c r="AE12" s="250"/>
      <c r="AF12" s="250"/>
      <c r="AG12" s="250"/>
      <c r="AH12" s="250"/>
      <c r="AI12" s="250"/>
      <c r="AJ12" s="250"/>
      <c r="AK12" s="1152" t="s">
        <v>491</v>
      </c>
      <c r="AL12" s="1153"/>
      <c r="AM12" s="1153"/>
      <c r="AN12" s="1154"/>
      <c r="AO12" s="272" t="s">
        <v>492</v>
      </c>
      <c r="AP12" s="272" t="s">
        <v>492</v>
      </c>
      <c r="AQ12" s="273">
        <v>3</v>
      </c>
      <c r="AR12" s="274" t="s">
        <v>492</v>
      </c>
    </row>
    <row r="13" spans="1:46" ht="13.5" customHeight="1" x14ac:dyDescent="0.15">
      <c r="A13" s="254"/>
      <c r="B13" s="250"/>
      <c r="C13" s="250"/>
      <c r="D13" s="250"/>
      <c r="E13" s="250"/>
      <c r="F13" s="250"/>
      <c r="G13" s="250"/>
      <c r="H13" s="250"/>
      <c r="I13" s="250"/>
      <c r="J13" s="250"/>
      <c r="K13" s="250"/>
      <c r="L13" s="250"/>
      <c r="M13" s="250"/>
      <c r="N13" s="250"/>
      <c r="O13" s="250"/>
      <c r="P13" s="250"/>
      <c r="Q13" s="250"/>
      <c r="R13" s="250"/>
      <c r="S13" s="250"/>
      <c r="T13" s="250"/>
      <c r="U13" s="250"/>
      <c r="V13" s="250"/>
      <c r="W13" s="250"/>
      <c r="X13" s="250"/>
      <c r="Y13" s="250"/>
      <c r="Z13" s="250"/>
      <c r="AA13" s="250"/>
      <c r="AB13" s="250"/>
      <c r="AC13" s="250"/>
      <c r="AD13" s="250"/>
      <c r="AE13" s="250"/>
      <c r="AF13" s="250"/>
      <c r="AG13" s="250"/>
      <c r="AH13" s="250"/>
      <c r="AI13" s="250"/>
      <c r="AJ13" s="250"/>
      <c r="AK13" s="1152" t="s">
        <v>493</v>
      </c>
      <c r="AL13" s="1153"/>
      <c r="AM13" s="1153"/>
      <c r="AN13" s="1154"/>
      <c r="AO13" s="272">
        <v>158366</v>
      </c>
      <c r="AP13" s="272">
        <v>6713</v>
      </c>
      <c r="AQ13" s="273">
        <v>4482</v>
      </c>
      <c r="AR13" s="274">
        <v>49.8</v>
      </c>
    </row>
    <row r="14" spans="1:46" ht="13.5" customHeight="1" x14ac:dyDescent="0.15">
      <c r="A14" s="254"/>
      <c r="B14" s="250"/>
      <c r="C14" s="250"/>
      <c r="D14" s="250"/>
      <c r="E14" s="250"/>
      <c r="F14" s="250"/>
      <c r="G14" s="250"/>
      <c r="H14" s="250"/>
      <c r="I14" s="250"/>
      <c r="J14" s="250"/>
      <c r="K14" s="250"/>
      <c r="L14" s="250"/>
      <c r="M14" s="250"/>
      <c r="N14" s="250"/>
      <c r="O14" s="250"/>
      <c r="P14" s="250"/>
      <c r="Q14" s="250"/>
      <c r="R14" s="250"/>
      <c r="S14" s="250"/>
      <c r="T14" s="250"/>
      <c r="U14" s="250"/>
      <c r="V14" s="250"/>
      <c r="W14" s="250"/>
      <c r="X14" s="250"/>
      <c r="Y14" s="250"/>
      <c r="Z14" s="250"/>
      <c r="AA14" s="250"/>
      <c r="AB14" s="250"/>
      <c r="AC14" s="250"/>
      <c r="AD14" s="250"/>
      <c r="AE14" s="250"/>
      <c r="AF14" s="250"/>
      <c r="AG14" s="250"/>
      <c r="AH14" s="250"/>
      <c r="AI14" s="250"/>
      <c r="AJ14" s="250"/>
      <c r="AK14" s="1152" t="s">
        <v>494</v>
      </c>
      <c r="AL14" s="1153"/>
      <c r="AM14" s="1153"/>
      <c r="AN14" s="1154"/>
      <c r="AO14" s="272">
        <v>131567</v>
      </c>
      <c r="AP14" s="272">
        <v>5577</v>
      </c>
      <c r="AQ14" s="273">
        <v>2749</v>
      </c>
      <c r="AR14" s="274">
        <v>102.9</v>
      </c>
    </row>
    <row r="15" spans="1:46" ht="13.5" customHeight="1" x14ac:dyDescent="0.15">
      <c r="A15" s="254"/>
      <c r="B15" s="250"/>
      <c r="C15" s="250"/>
      <c r="D15" s="250"/>
      <c r="E15" s="250"/>
      <c r="F15" s="250"/>
      <c r="G15" s="250"/>
      <c r="H15" s="250"/>
      <c r="I15" s="250"/>
      <c r="J15" s="250"/>
      <c r="K15" s="250"/>
      <c r="L15" s="250"/>
      <c r="M15" s="250"/>
      <c r="N15" s="250"/>
      <c r="O15" s="250"/>
      <c r="P15" s="250"/>
      <c r="Q15" s="250"/>
      <c r="R15" s="250"/>
      <c r="S15" s="250"/>
      <c r="T15" s="250"/>
      <c r="U15" s="250"/>
      <c r="V15" s="250"/>
      <c r="W15" s="250"/>
      <c r="X15" s="250"/>
      <c r="Y15" s="250"/>
      <c r="Z15" s="250"/>
      <c r="AA15" s="250"/>
      <c r="AB15" s="250"/>
      <c r="AC15" s="250"/>
      <c r="AD15" s="250"/>
      <c r="AE15" s="250"/>
      <c r="AF15" s="250"/>
      <c r="AG15" s="250"/>
      <c r="AH15" s="250"/>
      <c r="AI15" s="250"/>
      <c r="AJ15" s="250"/>
      <c r="AK15" s="1155" t="s">
        <v>495</v>
      </c>
      <c r="AL15" s="1156"/>
      <c r="AM15" s="1156"/>
      <c r="AN15" s="1157"/>
      <c r="AO15" s="272">
        <v>-156936</v>
      </c>
      <c r="AP15" s="272">
        <v>-6652</v>
      </c>
      <c r="AQ15" s="273">
        <v>-7399</v>
      </c>
      <c r="AR15" s="274">
        <v>-10.1</v>
      </c>
    </row>
    <row r="16" spans="1:46" x14ac:dyDescent="0.15">
      <c r="A16" s="254"/>
      <c r="B16" s="250"/>
      <c r="C16" s="250"/>
      <c r="D16" s="250"/>
      <c r="E16" s="250"/>
      <c r="F16" s="250"/>
      <c r="G16" s="250"/>
      <c r="H16" s="250"/>
      <c r="I16" s="250"/>
      <c r="J16" s="250"/>
      <c r="K16" s="250"/>
      <c r="L16" s="250"/>
      <c r="M16" s="250"/>
      <c r="N16" s="250"/>
      <c r="O16" s="250"/>
      <c r="P16" s="250"/>
      <c r="Q16" s="250"/>
      <c r="R16" s="250"/>
      <c r="S16" s="250"/>
      <c r="T16" s="250"/>
      <c r="U16" s="250"/>
      <c r="V16" s="250"/>
      <c r="W16" s="250"/>
      <c r="X16" s="250"/>
      <c r="Y16" s="250"/>
      <c r="Z16" s="250"/>
      <c r="AA16" s="250"/>
      <c r="AB16" s="250"/>
      <c r="AC16" s="250"/>
      <c r="AD16" s="250"/>
      <c r="AE16" s="250"/>
      <c r="AF16" s="250"/>
      <c r="AG16" s="250"/>
      <c r="AH16" s="250"/>
      <c r="AI16" s="250"/>
      <c r="AJ16" s="250"/>
      <c r="AK16" s="1155" t="s">
        <v>177</v>
      </c>
      <c r="AL16" s="1156"/>
      <c r="AM16" s="1156"/>
      <c r="AN16" s="1157"/>
      <c r="AO16" s="272">
        <v>3449195</v>
      </c>
      <c r="AP16" s="272">
        <v>146202</v>
      </c>
      <c r="AQ16" s="273">
        <v>129397</v>
      </c>
      <c r="AR16" s="274">
        <v>13</v>
      </c>
    </row>
    <row r="17" spans="1:46" x14ac:dyDescent="0.15">
      <c r="A17" s="254"/>
      <c r="B17" s="250"/>
      <c r="C17" s="250"/>
      <c r="D17" s="250"/>
      <c r="E17" s="250"/>
      <c r="F17" s="250"/>
      <c r="G17" s="250"/>
      <c r="H17" s="250"/>
      <c r="I17" s="250"/>
      <c r="J17" s="250"/>
      <c r="K17" s="250"/>
      <c r="L17" s="250"/>
      <c r="M17" s="250"/>
      <c r="N17" s="250"/>
      <c r="O17" s="250"/>
      <c r="P17" s="250"/>
      <c r="Q17" s="250"/>
      <c r="R17" s="250"/>
      <c r="S17" s="250"/>
      <c r="T17" s="250"/>
      <c r="U17" s="250"/>
      <c r="V17" s="250"/>
      <c r="W17" s="250"/>
      <c r="X17" s="250"/>
      <c r="Y17" s="250"/>
      <c r="Z17" s="250"/>
      <c r="AA17" s="250"/>
      <c r="AB17" s="250"/>
      <c r="AC17" s="250"/>
      <c r="AD17" s="250"/>
      <c r="AE17" s="250"/>
      <c r="AF17" s="250"/>
      <c r="AG17" s="250"/>
      <c r="AH17" s="250"/>
      <c r="AI17" s="250"/>
      <c r="AJ17" s="250"/>
      <c r="AK17" s="250"/>
      <c r="AL17" s="250"/>
      <c r="AM17" s="250"/>
      <c r="AN17" s="250"/>
      <c r="AO17" s="250"/>
      <c r="AP17" s="250"/>
      <c r="AQ17" s="250"/>
      <c r="AR17" s="275"/>
    </row>
    <row r="18" spans="1:46" x14ac:dyDescent="0.15">
      <c r="A18" s="254"/>
      <c r="B18" s="250"/>
      <c r="C18" s="250"/>
      <c r="D18" s="250"/>
      <c r="E18" s="250"/>
      <c r="F18" s="250"/>
      <c r="G18" s="250"/>
      <c r="H18" s="250"/>
      <c r="I18" s="250"/>
      <c r="J18" s="250"/>
      <c r="K18" s="250"/>
      <c r="L18" s="250"/>
      <c r="M18" s="250"/>
      <c r="N18" s="250"/>
      <c r="O18" s="250"/>
      <c r="P18" s="250"/>
      <c r="Q18" s="250"/>
      <c r="R18" s="250"/>
      <c r="S18" s="250"/>
      <c r="T18" s="250"/>
      <c r="U18" s="250"/>
      <c r="V18" s="250"/>
      <c r="W18" s="250"/>
      <c r="X18" s="250"/>
      <c r="Y18" s="250"/>
      <c r="Z18" s="250"/>
      <c r="AA18" s="250"/>
      <c r="AB18" s="250"/>
      <c r="AC18" s="250"/>
      <c r="AD18" s="250"/>
      <c r="AE18" s="250"/>
      <c r="AF18" s="250"/>
      <c r="AG18" s="250"/>
      <c r="AH18" s="250"/>
      <c r="AI18" s="250"/>
      <c r="AJ18" s="250"/>
      <c r="AK18" s="250"/>
      <c r="AL18" s="250"/>
      <c r="AM18" s="250"/>
      <c r="AN18" s="250"/>
      <c r="AO18" s="250"/>
      <c r="AP18" s="250"/>
      <c r="AQ18" s="276"/>
      <c r="AR18" s="276"/>
    </row>
    <row r="19" spans="1:46" x14ac:dyDescent="0.15">
      <c r="A19" s="254"/>
      <c r="B19" s="250"/>
      <c r="C19" s="250"/>
      <c r="D19" s="250"/>
      <c r="E19" s="250"/>
      <c r="F19" s="250"/>
      <c r="G19" s="250"/>
      <c r="H19" s="250"/>
      <c r="I19" s="250"/>
      <c r="J19" s="250"/>
      <c r="K19" s="250"/>
      <c r="L19" s="250"/>
      <c r="M19" s="250"/>
      <c r="N19" s="250"/>
      <c r="O19" s="250"/>
      <c r="P19" s="250"/>
      <c r="Q19" s="250"/>
      <c r="R19" s="250"/>
      <c r="S19" s="250"/>
      <c r="T19" s="250"/>
      <c r="U19" s="250"/>
      <c r="V19" s="250"/>
      <c r="W19" s="250"/>
      <c r="X19" s="250"/>
      <c r="Y19" s="250"/>
      <c r="Z19" s="250"/>
      <c r="AA19" s="250"/>
      <c r="AB19" s="250"/>
      <c r="AC19" s="250"/>
      <c r="AD19" s="250"/>
      <c r="AE19" s="250"/>
      <c r="AF19" s="250"/>
      <c r="AG19" s="250"/>
      <c r="AH19" s="250"/>
      <c r="AI19" s="250"/>
      <c r="AJ19" s="250"/>
      <c r="AK19" s="250" t="s">
        <v>496</v>
      </c>
      <c r="AL19" s="250"/>
      <c r="AM19" s="250"/>
      <c r="AN19" s="250"/>
      <c r="AO19" s="250"/>
      <c r="AP19" s="250"/>
      <c r="AQ19" s="250"/>
      <c r="AR19" s="250"/>
    </row>
    <row r="20" spans="1:46" x14ac:dyDescent="0.15">
      <c r="A20" s="254"/>
      <c r="B20" s="250"/>
      <c r="C20" s="250"/>
      <c r="D20" s="250"/>
      <c r="E20" s="250"/>
      <c r="F20" s="250"/>
      <c r="G20" s="250"/>
      <c r="H20" s="250"/>
      <c r="I20" s="250"/>
      <c r="J20" s="250"/>
      <c r="K20" s="250"/>
      <c r="L20" s="250"/>
      <c r="M20" s="250"/>
      <c r="N20" s="250"/>
      <c r="O20" s="250"/>
      <c r="P20" s="250"/>
      <c r="Q20" s="250"/>
      <c r="R20" s="250"/>
      <c r="S20" s="250"/>
      <c r="T20" s="250"/>
      <c r="U20" s="250"/>
      <c r="V20" s="250"/>
      <c r="W20" s="250"/>
      <c r="X20" s="250"/>
      <c r="Y20" s="250"/>
      <c r="Z20" s="250"/>
      <c r="AA20" s="250"/>
      <c r="AB20" s="250"/>
      <c r="AC20" s="250"/>
      <c r="AD20" s="250"/>
      <c r="AE20" s="250"/>
      <c r="AF20" s="250"/>
      <c r="AG20" s="250"/>
      <c r="AH20" s="250"/>
      <c r="AI20" s="250"/>
      <c r="AJ20" s="250"/>
      <c r="AK20" s="277"/>
      <c r="AL20" s="278"/>
      <c r="AM20" s="278"/>
      <c r="AN20" s="279"/>
      <c r="AO20" s="280" t="s">
        <v>497</v>
      </c>
      <c r="AP20" s="281" t="s">
        <v>498</v>
      </c>
      <c r="AQ20" s="282" t="s">
        <v>499</v>
      </c>
      <c r="AR20" s="283"/>
    </row>
    <row r="21" spans="1:46" s="289" customFormat="1" x14ac:dyDescent="0.15">
      <c r="A21" s="284"/>
      <c r="B21" s="255"/>
      <c r="C21" s="255"/>
      <c r="D21" s="255"/>
      <c r="E21" s="255"/>
      <c r="F21" s="255"/>
      <c r="G21" s="255"/>
      <c r="H21" s="255"/>
      <c r="I21" s="255"/>
      <c r="J21" s="255"/>
      <c r="K21" s="255"/>
      <c r="L21" s="255"/>
      <c r="M21" s="255"/>
      <c r="N21" s="255"/>
      <c r="O21" s="255"/>
      <c r="P21" s="255"/>
      <c r="Q21" s="255"/>
      <c r="R21" s="255"/>
      <c r="S21" s="255"/>
      <c r="T21" s="255"/>
      <c r="U21" s="255"/>
      <c r="V21" s="255"/>
      <c r="W21" s="255"/>
      <c r="X21" s="255"/>
      <c r="Y21" s="255"/>
      <c r="Z21" s="255"/>
      <c r="AA21" s="255"/>
      <c r="AB21" s="255"/>
      <c r="AC21" s="255"/>
      <c r="AD21" s="255"/>
      <c r="AE21" s="255"/>
      <c r="AF21" s="255"/>
      <c r="AG21" s="255"/>
      <c r="AH21" s="255"/>
      <c r="AI21" s="255"/>
      <c r="AJ21" s="255"/>
      <c r="AK21" s="1158" t="s">
        <v>500</v>
      </c>
      <c r="AL21" s="1159"/>
      <c r="AM21" s="1159"/>
      <c r="AN21" s="1160"/>
      <c r="AO21" s="285">
        <v>11.78</v>
      </c>
      <c r="AP21" s="286">
        <v>11.07</v>
      </c>
      <c r="AQ21" s="287">
        <v>0.71</v>
      </c>
      <c r="AR21" s="255"/>
      <c r="AS21" s="288"/>
      <c r="AT21" s="284"/>
    </row>
    <row r="22" spans="1:46" s="289" customFormat="1" x14ac:dyDescent="0.15">
      <c r="A22" s="284"/>
      <c r="B22" s="255"/>
      <c r="C22" s="255"/>
      <c r="D22" s="255"/>
      <c r="E22" s="255"/>
      <c r="F22" s="255"/>
      <c r="G22" s="255"/>
      <c r="H22" s="255"/>
      <c r="I22" s="255"/>
      <c r="J22" s="255"/>
      <c r="K22" s="255"/>
      <c r="L22" s="255"/>
      <c r="M22" s="255"/>
      <c r="N22" s="255"/>
      <c r="O22" s="255"/>
      <c r="P22" s="255"/>
      <c r="Q22" s="255"/>
      <c r="R22" s="255"/>
      <c r="S22" s="255"/>
      <c r="T22" s="255"/>
      <c r="U22" s="255"/>
      <c r="V22" s="255"/>
      <c r="W22" s="255"/>
      <c r="X22" s="255"/>
      <c r="Y22" s="255"/>
      <c r="Z22" s="255"/>
      <c r="AA22" s="255"/>
      <c r="AB22" s="255"/>
      <c r="AC22" s="255"/>
      <c r="AD22" s="255"/>
      <c r="AE22" s="255"/>
      <c r="AF22" s="255"/>
      <c r="AG22" s="255"/>
      <c r="AH22" s="255"/>
      <c r="AI22" s="255"/>
      <c r="AJ22" s="255"/>
      <c r="AK22" s="1158" t="s">
        <v>501</v>
      </c>
      <c r="AL22" s="1159"/>
      <c r="AM22" s="1159"/>
      <c r="AN22" s="1160"/>
      <c r="AO22" s="290">
        <v>98.6</v>
      </c>
      <c r="AP22" s="291">
        <v>97.2</v>
      </c>
      <c r="AQ22" s="292">
        <v>1.4</v>
      </c>
      <c r="AR22" s="276"/>
      <c r="AS22" s="288"/>
      <c r="AT22" s="284"/>
    </row>
    <row r="23" spans="1:46" s="289" customFormat="1" x14ac:dyDescent="0.15">
      <c r="A23" s="284"/>
      <c r="B23" s="255"/>
      <c r="C23" s="255"/>
      <c r="D23" s="255"/>
      <c r="E23" s="255"/>
      <c r="F23" s="255"/>
      <c r="G23" s="255"/>
      <c r="H23" s="255"/>
      <c r="I23" s="255"/>
      <c r="J23" s="255"/>
      <c r="K23" s="255"/>
      <c r="L23" s="255"/>
      <c r="M23" s="255"/>
      <c r="N23" s="255"/>
      <c r="O23" s="255"/>
      <c r="P23" s="255"/>
      <c r="Q23" s="255"/>
      <c r="R23" s="255"/>
      <c r="S23" s="255"/>
      <c r="T23" s="255"/>
      <c r="U23" s="255"/>
      <c r="V23" s="255"/>
      <c r="W23" s="255"/>
      <c r="X23" s="255"/>
      <c r="Y23" s="255"/>
      <c r="Z23" s="255"/>
      <c r="AA23" s="255"/>
      <c r="AB23" s="255"/>
      <c r="AC23" s="255"/>
      <c r="AD23" s="255"/>
      <c r="AE23" s="255"/>
      <c r="AF23" s="255"/>
      <c r="AG23" s="255"/>
      <c r="AH23" s="255"/>
      <c r="AI23" s="255"/>
      <c r="AJ23" s="255"/>
      <c r="AK23" s="255"/>
      <c r="AL23" s="255"/>
      <c r="AM23" s="255"/>
      <c r="AN23" s="255"/>
      <c r="AO23" s="255"/>
      <c r="AP23" s="276"/>
      <c r="AQ23" s="276"/>
      <c r="AR23" s="276"/>
      <c r="AS23" s="288"/>
      <c r="AT23" s="284"/>
    </row>
    <row r="24" spans="1:46" s="289" customFormat="1" x14ac:dyDescent="0.15">
      <c r="A24" s="284"/>
      <c r="B24" s="255"/>
      <c r="C24" s="255"/>
      <c r="D24" s="255"/>
      <c r="E24" s="255"/>
      <c r="F24" s="255"/>
      <c r="G24" s="255"/>
      <c r="H24" s="255"/>
      <c r="I24" s="255"/>
      <c r="J24" s="255"/>
      <c r="K24" s="255"/>
      <c r="L24" s="255"/>
      <c r="M24" s="255"/>
      <c r="N24" s="255"/>
      <c r="O24" s="255"/>
      <c r="P24" s="255"/>
      <c r="Q24" s="255"/>
      <c r="R24" s="255"/>
      <c r="S24" s="255"/>
      <c r="T24" s="255"/>
      <c r="U24" s="255"/>
      <c r="V24" s="255"/>
      <c r="W24" s="255"/>
      <c r="X24" s="255"/>
      <c r="Y24" s="255"/>
      <c r="Z24" s="255"/>
      <c r="AA24" s="255"/>
      <c r="AB24" s="255"/>
      <c r="AC24" s="255"/>
      <c r="AD24" s="255"/>
      <c r="AE24" s="255"/>
      <c r="AF24" s="255"/>
      <c r="AG24" s="255"/>
      <c r="AH24" s="255"/>
      <c r="AI24" s="255"/>
      <c r="AJ24" s="255"/>
      <c r="AK24" s="255"/>
      <c r="AL24" s="255"/>
      <c r="AM24" s="255"/>
      <c r="AN24" s="255"/>
      <c r="AO24" s="255"/>
      <c r="AP24" s="276"/>
      <c r="AQ24" s="276"/>
      <c r="AR24" s="276"/>
      <c r="AS24" s="288"/>
      <c r="AT24" s="284"/>
    </row>
    <row r="25" spans="1:46" s="289" customFormat="1" x14ac:dyDescent="0.15">
      <c r="A25" s="293"/>
      <c r="B25" s="294"/>
      <c r="C25" s="294"/>
      <c r="D25" s="294"/>
      <c r="E25" s="294"/>
      <c r="F25" s="294"/>
      <c r="G25" s="294"/>
      <c r="H25" s="294"/>
      <c r="I25" s="294"/>
      <c r="J25" s="294"/>
      <c r="K25" s="294"/>
      <c r="L25" s="294"/>
      <c r="M25" s="294"/>
      <c r="N25" s="294"/>
      <c r="O25" s="294"/>
      <c r="P25" s="294"/>
      <c r="Q25" s="294"/>
      <c r="R25" s="294"/>
      <c r="S25" s="294"/>
      <c r="T25" s="294"/>
      <c r="U25" s="294"/>
      <c r="V25" s="294"/>
      <c r="W25" s="294"/>
      <c r="X25" s="294"/>
      <c r="Y25" s="294"/>
      <c r="Z25" s="294"/>
      <c r="AA25" s="294"/>
      <c r="AB25" s="294"/>
      <c r="AC25" s="294"/>
      <c r="AD25" s="294"/>
      <c r="AE25" s="294"/>
      <c r="AF25" s="294"/>
      <c r="AG25" s="294"/>
      <c r="AH25" s="294"/>
      <c r="AI25" s="294"/>
      <c r="AJ25" s="294"/>
      <c r="AK25" s="294"/>
      <c r="AL25" s="294"/>
      <c r="AM25" s="294"/>
      <c r="AN25" s="294"/>
      <c r="AO25" s="294"/>
      <c r="AP25" s="295"/>
      <c r="AQ25" s="295"/>
      <c r="AR25" s="295"/>
      <c r="AS25" s="296"/>
      <c r="AT25" s="284"/>
    </row>
    <row r="26" spans="1:46" s="289" customFormat="1" x14ac:dyDescent="0.15">
      <c r="A26" s="1149" t="s">
        <v>502</v>
      </c>
      <c r="B26" s="1149"/>
      <c r="C26" s="1149"/>
      <c r="D26" s="1149"/>
      <c r="E26" s="1149"/>
      <c r="F26" s="1149"/>
      <c r="G26" s="1149"/>
      <c r="H26" s="1149"/>
      <c r="I26" s="1149"/>
      <c r="J26" s="1149"/>
      <c r="K26" s="1149"/>
      <c r="L26" s="1149"/>
      <c r="M26" s="1149"/>
      <c r="N26" s="1149"/>
      <c r="O26" s="1149"/>
      <c r="P26" s="1149"/>
      <c r="Q26" s="1149"/>
      <c r="R26" s="1149"/>
      <c r="S26" s="1149"/>
      <c r="T26" s="1149"/>
      <c r="U26" s="1149"/>
      <c r="V26" s="1149"/>
      <c r="W26" s="1149"/>
      <c r="X26" s="1149"/>
      <c r="Y26" s="1149"/>
      <c r="Z26" s="1149"/>
      <c r="AA26" s="1149"/>
      <c r="AB26" s="1149"/>
      <c r="AC26" s="1149"/>
      <c r="AD26" s="1149"/>
      <c r="AE26" s="1149"/>
      <c r="AF26" s="1149"/>
      <c r="AG26" s="1149"/>
      <c r="AH26" s="1149"/>
      <c r="AI26" s="1149"/>
      <c r="AJ26" s="1149"/>
      <c r="AK26" s="1149"/>
      <c r="AL26" s="1149"/>
      <c r="AM26" s="1149"/>
      <c r="AN26" s="1149"/>
      <c r="AO26" s="1149"/>
      <c r="AP26" s="1149"/>
      <c r="AQ26" s="1149"/>
      <c r="AR26" s="1149"/>
      <c r="AS26" s="1149"/>
      <c r="AT26" s="255"/>
    </row>
    <row r="27" spans="1:46" x14ac:dyDescent="0.15">
      <c r="A27" s="297"/>
      <c r="AO27" s="250"/>
      <c r="AP27" s="250"/>
      <c r="AQ27" s="250"/>
      <c r="AR27" s="250"/>
      <c r="AS27" s="250"/>
      <c r="AT27" s="250"/>
    </row>
    <row r="28" spans="1:46" ht="17.25" x14ac:dyDescent="0.15">
      <c r="A28" s="251" t="s">
        <v>503</v>
      </c>
      <c r="B28" s="252"/>
      <c r="C28" s="252"/>
      <c r="D28" s="252"/>
      <c r="E28" s="252"/>
      <c r="F28" s="252"/>
      <c r="G28" s="252"/>
      <c r="H28" s="252"/>
      <c r="I28" s="252"/>
      <c r="J28" s="252"/>
      <c r="K28" s="252"/>
      <c r="L28" s="252"/>
      <c r="M28" s="252"/>
      <c r="N28" s="252"/>
      <c r="O28" s="252"/>
      <c r="P28" s="252"/>
      <c r="Q28" s="252"/>
      <c r="R28" s="252"/>
      <c r="S28" s="252"/>
      <c r="T28" s="252"/>
      <c r="U28" s="252"/>
      <c r="V28" s="252"/>
      <c r="W28" s="252"/>
      <c r="X28" s="252"/>
      <c r="Y28" s="252"/>
      <c r="Z28" s="252"/>
      <c r="AA28" s="252"/>
      <c r="AB28" s="252"/>
      <c r="AC28" s="252"/>
      <c r="AD28" s="252"/>
      <c r="AE28" s="252"/>
      <c r="AF28" s="252"/>
      <c r="AG28" s="252"/>
      <c r="AH28" s="252"/>
      <c r="AI28" s="252"/>
      <c r="AJ28" s="252"/>
      <c r="AK28" s="252"/>
      <c r="AL28" s="252"/>
      <c r="AM28" s="252"/>
      <c r="AN28" s="252"/>
      <c r="AO28" s="252"/>
      <c r="AP28" s="252"/>
      <c r="AQ28" s="252"/>
      <c r="AR28" s="252"/>
      <c r="AS28" s="298"/>
    </row>
    <row r="29" spans="1:46" x14ac:dyDescent="0.15">
      <c r="A29" s="254"/>
      <c r="B29" s="250"/>
      <c r="C29" s="250"/>
      <c r="D29" s="250"/>
      <c r="E29" s="250"/>
      <c r="F29" s="250"/>
      <c r="G29" s="250"/>
      <c r="H29" s="250"/>
      <c r="I29" s="250"/>
      <c r="J29" s="250"/>
      <c r="K29" s="250"/>
      <c r="L29" s="250"/>
      <c r="M29" s="250"/>
      <c r="N29" s="250"/>
      <c r="O29" s="250"/>
      <c r="P29" s="250"/>
      <c r="Q29" s="250"/>
      <c r="R29" s="250"/>
      <c r="S29" s="250"/>
      <c r="T29" s="250"/>
      <c r="U29" s="250"/>
      <c r="V29" s="250"/>
      <c r="W29" s="250"/>
      <c r="X29" s="250"/>
      <c r="Y29" s="250"/>
      <c r="Z29" s="250"/>
      <c r="AA29" s="250"/>
      <c r="AB29" s="250"/>
      <c r="AC29" s="250"/>
      <c r="AD29" s="250"/>
      <c r="AE29" s="250"/>
      <c r="AF29" s="250"/>
      <c r="AG29" s="250"/>
      <c r="AH29" s="250"/>
      <c r="AI29" s="250"/>
      <c r="AJ29" s="250"/>
      <c r="AK29" s="255" t="s">
        <v>504</v>
      </c>
      <c r="AL29" s="255"/>
      <c r="AM29" s="255"/>
      <c r="AN29" s="255"/>
      <c r="AO29" s="250"/>
      <c r="AP29" s="250"/>
      <c r="AQ29" s="250"/>
      <c r="AR29" s="250"/>
      <c r="AS29" s="299"/>
    </row>
    <row r="30" spans="1:46" ht="13.5" customHeight="1" x14ac:dyDescent="0.15">
      <c r="A30" s="254"/>
      <c r="B30" s="250"/>
      <c r="C30" s="250"/>
      <c r="D30" s="250"/>
      <c r="E30" s="250"/>
      <c r="F30" s="250"/>
      <c r="G30" s="250"/>
      <c r="H30" s="250"/>
      <c r="I30" s="250"/>
      <c r="J30" s="250"/>
      <c r="K30" s="250"/>
      <c r="L30" s="250"/>
      <c r="M30" s="250"/>
      <c r="N30" s="250"/>
      <c r="O30" s="250"/>
      <c r="P30" s="250"/>
      <c r="Q30" s="250"/>
      <c r="R30" s="250"/>
      <c r="S30" s="250"/>
      <c r="T30" s="250"/>
      <c r="U30" s="250"/>
      <c r="V30" s="250"/>
      <c r="W30" s="250"/>
      <c r="X30" s="250"/>
      <c r="Y30" s="250"/>
      <c r="Z30" s="250"/>
      <c r="AA30" s="250"/>
      <c r="AB30" s="250"/>
      <c r="AC30" s="250"/>
      <c r="AD30" s="250"/>
      <c r="AE30" s="250"/>
      <c r="AF30" s="250"/>
      <c r="AG30" s="250"/>
      <c r="AH30" s="250"/>
      <c r="AI30" s="250"/>
      <c r="AJ30" s="250"/>
      <c r="AK30" s="257"/>
      <c r="AL30" s="258"/>
      <c r="AM30" s="258"/>
      <c r="AN30" s="259"/>
      <c r="AO30" s="1150" t="s">
        <v>483</v>
      </c>
      <c r="AP30" s="260"/>
      <c r="AQ30" s="261" t="s">
        <v>484</v>
      </c>
      <c r="AR30" s="262"/>
    </row>
    <row r="31" spans="1:46" x14ac:dyDescent="0.15">
      <c r="A31" s="254"/>
      <c r="B31" s="250"/>
      <c r="C31" s="250"/>
      <c r="D31" s="250"/>
      <c r="E31" s="250"/>
      <c r="F31" s="250"/>
      <c r="G31" s="250"/>
      <c r="H31" s="250"/>
      <c r="I31" s="250"/>
      <c r="J31" s="250"/>
      <c r="K31" s="250"/>
      <c r="L31" s="250"/>
      <c r="M31" s="250"/>
      <c r="N31" s="250"/>
      <c r="O31" s="250"/>
      <c r="P31" s="250"/>
      <c r="Q31" s="250"/>
      <c r="R31" s="250"/>
      <c r="S31" s="250"/>
      <c r="T31" s="250"/>
      <c r="U31" s="250"/>
      <c r="V31" s="250"/>
      <c r="W31" s="250"/>
      <c r="X31" s="250"/>
      <c r="Y31" s="250"/>
      <c r="Z31" s="250"/>
      <c r="AA31" s="250"/>
      <c r="AB31" s="250"/>
      <c r="AC31" s="250"/>
      <c r="AD31" s="250"/>
      <c r="AE31" s="250"/>
      <c r="AF31" s="250"/>
      <c r="AG31" s="250"/>
      <c r="AH31" s="250"/>
      <c r="AI31" s="250"/>
      <c r="AJ31" s="250"/>
      <c r="AK31" s="263"/>
      <c r="AL31" s="264"/>
      <c r="AM31" s="264"/>
      <c r="AN31" s="265"/>
      <c r="AO31" s="1151"/>
      <c r="AP31" s="266" t="s">
        <v>485</v>
      </c>
      <c r="AQ31" s="267" t="s">
        <v>486</v>
      </c>
      <c r="AR31" s="268" t="s">
        <v>487</v>
      </c>
    </row>
    <row r="32" spans="1:46" ht="27" customHeight="1" x14ac:dyDescent="0.15">
      <c r="A32" s="254"/>
      <c r="B32" s="250"/>
      <c r="C32" s="250"/>
      <c r="D32" s="250"/>
      <c r="E32" s="250"/>
      <c r="F32" s="250"/>
      <c r="G32" s="250"/>
      <c r="H32" s="250"/>
      <c r="I32" s="250"/>
      <c r="J32" s="250"/>
      <c r="K32" s="250"/>
      <c r="L32" s="250"/>
      <c r="M32" s="250"/>
      <c r="N32" s="250"/>
      <c r="O32" s="250"/>
      <c r="P32" s="250"/>
      <c r="Q32" s="250"/>
      <c r="R32" s="250"/>
      <c r="S32" s="250"/>
      <c r="T32" s="250"/>
      <c r="U32" s="250"/>
      <c r="V32" s="250"/>
      <c r="W32" s="250"/>
      <c r="X32" s="250"/>
      <c r="Y32" s="250"/>
      <c r="Z32" s="250"/>
      <c r="AA32" s="250"/>
      <c r="AB32" s="250"/>
      <c r="AC32" s="250"/>
      <c r="AD32" s="250"/>
      <c r="AE32" s="250"/>
      <c r="AF32" s="250"/>
      <c r="AG32" s="250"/>
      <c r="AH32" s="250"/>
      <c r="AI32" s="250"/>
      <c r="AJ32" s="250"/>
      <c r="AK32" s="1166" t="s">
        <v>505</v>
      </c>
      <c r="AL32" s="1167"/>
      <c r="AM32" s="1167"/>
      <c r="AN32" s="1168"/>
      <c r="AO32" s="300">
        <v>2391124</v>
      </c>
      <c r="AP32" s="300">
        <v>101353</v>
      </c>
      <c r="AQ32" s="301">
        <v>74841</v>
      </c>
      <c r="AR32" s="302">
        <v>35.4</v>
      </c>
    </row>
    <row r="33" spans="1:46" ht="13.5" customHeight="1" x14ac:dyDescent="0.15">
      <c r="A33" s="254"/>
      <c r="B33" s="250"/>
      <c r="C33" s="250"/>
      <c r="D33" s="250"/>
      <c r="E33" s="250"/>
      <c r="F33" s="250"/>
      <c r="G33" s="250"/>
      <c r="H33" s="250"/>
      <c r="I33" s="250"/>
      <c r="J33" s="250"/>
      <c r="K33" s="250"/>
      <c r="L33" s="250"/>
      <c r="M33" s="250"/>
      <c r="N33" s="250"/>
      <c r="O33" s="250"/>
      <c r="P33" s="250"/>
      <c r="Q33" s="250"/>
      <c r="R33" s="250"/>
      <c r="S33" s="250"/>
      <c r="T33" s="250"/>
      <c r="U33" s="250"/>
      <c r="V33" s="250"/>
      <c r="W33" s="250"/>
      <c r="X33" s="250"/>
      <c r="Y33" s="250"/>
      <c r="Z33" s="250"/>
      <c r="AA33" s="250"/>
      <c r="AB33" s="250"/>
      <c r="AC33" s="250"/>
      <c r="AD33" s="250"/>
      <c r="AE33" s="250"/>
      <c r="AF33" s="250"/>
      <c r="AG33" s="250"/>
      <c r="AH33" s="250"/>
      <c r="AI33" s="250"/>
      <c r="AJ33" s="250"/>
      <c r="AK33" s="1166" t="s">
        <v>506</v>
      </c>
      <c r="AL33" s="1167"/>
      <c r="AM33" s="1167"/>
      <c r="AN33" s="1168"/>
      <c r="AO33" s="300" t="s">
        <v>492</v>
      </c>
      <c r="AP33" s="300" t="s">
        <v>492</v>
      </c>
      <c r="AQ33" s="301" t="s">
        <v>492</v>
      </c>
      <c r="AR33" s="302" t="s">
        <v>492</v>
      </c>
    </row>
    <row r="34" spans="1:46" ht="27" customHeight="1" x14ac:dyDescent="0.15">
      <c r="A34" s="254"/>
      <c r="B34" s="250"/>
      <c r="C34" s="250"/>
      <c r="D34" s="250"/>
      <c r="E34" s="250"/>
      <c r="F34" s="250"/>
      <c r="G34" s="250"/>
      <c r="H34" s="250"/>
      <c r="I34" s="250"/>
      <c r="J34" s="250"/>
      <c r="K34" s="250"/>
      <c r="L34" s="250"/>
      <c r="M34" s="250"/>
      <c r="N34" s="250"/>
      <c r="O34" s="250"/>
      <c r="P34" s="250"/>
      <c r="Q34" s="250"/>
      <c r="R34" s="250"/>
      <c r="S34" s="250"/>
      <c r="T34" s="250"/>
      <c r="U34" s="250"/>
      <c r="V34" s="250"/>
      <c r="W34" s="250"/>
      <c r="X34" s="250"/>
      <c r="Y34" s="250"/>
      <c r="Z34" s="250"/>
      <c r="AA34" s="250"/>
      <c r="AB34" s="250"/>
      <c r="AC34" s="250"/>
      <c r="AD34" s="250"/>
      <c r="AE34" s="250"/>
      <c r="AF34" s="250"/>
      <c r="AG34" s="250"/>
      <c r="AH34" s="250"/>
      <c r="AI34" s="250"/>
      <c r="AJ34" s="250"/>
      <c r="AK34" s="1166" t="s">
        <v>507</v>
      </c>
      <c r="AL34" s="1167"/>
      <c r="AM34" s="1167"/>
      <c r="AN34" s="1168"/>
      <c r="AO34" s="300" t="s">
        <v>492</v>
      </c>
      <c r="AP34" s="300" t="s">
        <v>492</v>
      </c>
      <c r="AQ34" s="301">
        <v>1</v>
      </c>
      <c r="AR34" s="302" t="s">
        <v>492</v>
      </c>
    </row>
    <row r="35" spans="1:46" ht="27" customHeight="1" x14ac:dyDescent="0.15">
      <c r="A35" s="254"/>
      <c r="B35" s="250"/>
      <c r="C35" s="250"/>
      <c r="D35" s="250"/>
      <c r="E35" s="250"/>
      <c r="F35" s="250"/>
      <c r="G35" s="250"/>
      <c r="H35" s="250"/>
      <c r="I35" s="250"/>
      <c r="J35" s="250"/>
      <c r="K35" s="250"/>
      <c r="L35" s="250"/>
      <c r="M35" s="250"/>
      <c r="N35" s="250"/>
      <c r="O35" s="250"/>
      <c r="P35" s="250"/>
      <c r="Q35" s="250"/>
      <c r="R35" s="250"/>
      <c r="S35" s="250"/>
      <c r="T35" s="250"/>
      <c r="U35" s="250"/>
      <c r="V35" s="250"/>
      <c r="W35" s="250"/>
      <c r="X35" s="250"/>
      <c r="Y35" s="250"/>
      <c r="Z35" s="250"/>
      <c r="AA35" s="250"/>
      <c r="AB35" s="250"/>
      <c r="AC35" s="250"/>
      <c r="AD35" s="250"/>
      <c r="AE35" s="250"/>
      <c r="AF35" s="250"/>
      <c r="AG35" s="250"/>
      <c r="AH35" s="250"/>
      <c r="AI35" s="250"/>
      <c r="AJ35" s="250"/>
      <c r="AK35" s="1166" t="s">
        <v>508</v>
      </c>
      <c r="AL35" s="1167"/>
      <c r="AM35" s="1167"/>
      <c r="AN35" s="1168"/>
      <c r="AO35" s="300">
        <v>443191</v>
      </c>
      <c r="AP35" s="300">
        <v>18786</v>
      </c>
      <c r="AQ35" s="301">
        <v>16683</v>
      </c>
      <c r="AR35" s="302">
        <v>12.6</v>
      </c>
    </row>
    <row r="36" spans="1:46" ht="27" customHeight="1" x14ac:dyDescent="0.15">
      <c r="A36" s="254"/>
      <c r="B36" s="250"/>
      <c r="C36" s="250"/>
      <c r="D36" s="250"/>
      <c r="E36" s="250"/>
      <c r="F36" s="250"/>
      <c r="G36" s="250"/>
      <c r="H36" s="250"/>
      <c r="I36" s="250"/>
      <c r="J36" s="250"/>
      <c r="K36" s="250"/>
      <c r="L36" s="250"/>
      <c r="M36" s="250"/>
      <c r="N36" s="250"/>
      <c r="O36" s="250"/>
      <c r="P36" s="250"/>
      <c r="Q36" s="250"/>
      <c r="R36" s="250"/>
      <c r="S36" s="250"/>
      <c r="T36" s="250"/>
      <c r="U36" s="250"/>
      <c r="V36" s="250"/>
      <c r="W36" s="250"/>
      <c r="X36" s="250"/>
      <c r="Y36" s="250"/>
      <c r="Z36" s="250"/>
      <c r="AA36" s="250"/>
      <c r="AB36" s="250"/>
      <c r="AC36" s="250"/>
      <c r="AD36" s="250"/>
      <c r="AE36" s="250"/>
      <c r="AF36" s="250"/>
      <c r="AG36" s="250"/>
      <c r="AH36" s="250"/>
      <c r="AI36" s="250"/>
      <c r="AJ36" s="250"/>
      <c r="AK36" s="1166" t="s">
        <v>509</v>
      </c>
      <c r="AL36" s="1167"/>
      <c r="AM36" s="1167"/>
      <c r="AN36" s="1168"/>
      <c r="AO36" s="300" t="s">
        <v>492</v>
      </c>
      <c r="AP36" s="300" t="s">
        <v>492</v>
      </c>
      <c r="AQ36" s="301">
        <v>2411</v>
      </c>
      <c r="AR36" s="302" t="s">
        <v>492</v>
      </c>
    </row>
    <row r="37" spans="1:46" ht="13.5" customHeight="1" x14ac:dyDescent="0.15">
      <c r="A37" s="254"/>
      <c r="B37" s="250"/>
      <c r="C37" s="250"/>
      <c r="D37" s="250"/>
      <c r="E37" s="250"/>
      <c r="F37" s="250"/>
      <c r="G37" s="250"/>
      <c r="H37" s="250"/>
      <c r="I37" s="250"/>
      <c r="J37" s="250"/>
      <c r="K37" s="250"/>
      <c r="L37" s="250"/>
      <c r="M37" s="250"/>
      <c r="N37" s="250"/>
      <c r="O37" s="250"/>
      <c r="P37" s="250"/>
      <c r="Q37" s="250"/>
      <c r="R37" s="250"/>
      <c r="S37" s="250"/>
      <c r="T37" s="250"/>
      <c r="U37" s="250"/>
      <c r="V37" s="250"/>
      <c r="W37" s="250"/>
      <c r="X37" s="250"/>
      <c r="Y37" s="250"/>
      <c r="Z37" s="250"/>
      <c r="AA37" s="250"/>
      <c r="AB37" s="250"/>
      <c r="AC37" s="250"/>
      <c r="AD37" s="250"/>
      <c r="AE37" s="250"/>
      <c r="AF37" s="250"/>
      <c r="AG37" s="250"/>
      <c r="AH37" s="250"/>
      <c r="AI37" s="250"/>
      <c r="AJ37" s="250"/>
      <c r="AK37" s="1166" t="s">
        <v>510</v>
      </c>
      <c r="AL37" s="1167"/>
      <c r="AM37" s="1167"/>
      <c r="AN37" s="1168"/>
      <c r="AO37" s="300" t="s">
        <v>492</v>
      </c>
      <c r="AP37" s="300" t="s">
        <v>492</v>
      </c>
      <c r="AQ37" s="301">
        <v>548</v>
      </c>
      <c r="AR37" s="302" t="s">
        <v>492</v>
      </c>
    </row>
    <row r="38" spans="1:46" ht="27" customHeight="1" x14ac:dyDescent="0.15">
      <c r="A38" s="254"/>
      <c r="B38" s="250"/>
      <c r="C38" s="250"/>
      <c r="D38" s="250"/>
      <c r="E38" s="250"/>
      <c r="F38" s="250"/>
      <c r="G38" s="250"/>
      <c r="H38" s="250"/>
      <c r="I38" s="250"/>
      <c r="J38" s="250"/>
      <c r="K38" s="250"/>
      <c r="L38" s="250"/>
      <c r="M38" s="250"/>
      <c r="N38" s="250"/>
      <c r="O38" s="250"/>
      <c r="P38" s="250"/>
      <c r="Q38" s="250"/>
      <c r="R38" s="250"/>
      <c r="S38" s="250"/>
      <c r="T38" s="250"/>
      <c r="U38" s="250"/>
      <c r="V38" s="250"/>
      <c r="W38" s="250"/>
      <c r="X38" s="250"/>
      <c r="Y38" s="250"/>
      <c r="Z38" s="250"/>
      <c r="AA38" s="250"/>
      <c r="AB38" s="250"/>
      <c r="AC38" s="250"/>
      <c r="AD38" s="250"/>
      <c r="AE38" s="250"/>
      <c r="AF38" s="250"/>
      <c r="AG38" s="250"/>
      <c r="AH38" s="250"/>
      <c r="AI38" s="250"/>
      <c r="AJ38" s="250"/>
      <c r="AK38" s="1169" t="s">
        <v>511</v>
      </c>
      <c r="AL38" s="1170"/>
      <c r="AM38" s="1170"/>
      <c r="AN38" s="1171"/>
      <c r="AO38" s="303" t="s">
        <v>492</v>
      </c>
      <c r="AP38" s="303" t="s">
        <v>492</v>
      </c>
      <c r="AQ38" s="304">
        <v>7</v>
      </c>
      <c r="AR38" s="292" t="s">
        <v>492</v>
      </c>
      <c r="AS38" s="299"/>
    </row>
    <row r="39" spans="1:46" x14ac:dyDescent="0.15">
      <c r="A39" s="254"/>
      <c r="B39" s="250"/>
      <c r="C39" s="250"/>
      <c r="D39" s="250"/>
      <c r="E39" s="250"/>
      <c r="F39" s="250"/>
      <c r="G39" s="250"/>
      <c r="H39" s="250"/>
      <c r="I39" s="250"/>
      <c r="J39" s="250"/>
      <c r="K39" s="250"/>
      <c r="L39" s="250"/>
      <c r="M39" s="250"/>
      <c r="N39" s="250"/>
      <c r="O39" s="250"/>
      <c r="P39" s="250"/>
      <c r="Q39" s="250"/>
      <c r="R39" s="250"/>
      <c r="S39" s="250"/>
      <c r="T39" s="250"/>
      <c r="U39" s="250"/>
      <c r="V39" s="250"/>
      <c r="W39" s="250"/>
      <c r="X39" s="250"/>
      <c r="Y39" s="250"/>
      <c r="Z39" s="250"/>
      <c r="AA39" s="250"/>
      <c r="AB39" s="250"/>
      <c r="AC39" s="250"/>
      <c r="AD39" s="250"/>
      <c r="AE39" s="250"/>
      <c r="AF39" s="250"/>
      <c r="AG39" s="250"/>
      <c r="AH39" s="250"/>
      <c r="AI39" s="250"/>
      <c r="AJ39" s="250"/>
      <c r="AK39" s="1169" t="s">
        <v>512</v>
      </c>
      <c r="AL39" s="1170"/>
      <c r="AM39" s="1170"/>
      <c r="AN39" s="1171"/>
      <c r="AO39" s="300">
        <v>-86094</v>
      </c>
      <c r="AP39" s="300">
        <v>-3649</v>
      </c>
      <c r="AQ39" s="301">
        <v>-3756</v>
      </c>
      <c r="AR39" s="302">
        <v>-2.8</v>
      </c>
      <c r="AS39" s="299"/>
    </row>
    <row r="40" spans="1:46" ht="27" customHeight="1" x14ac:dyDescent="0.15">
      <c r="A40" s="254"/>
      <c r="B40" s="250"/>
      <c r="C40" s="250"/>
      <c r="D40" s="250"/>
      <c r="E40" s="250"/>
      <c r="F40" s="250"/>
      <c r="G40" s="250"/>
      <c r="H40" s="250"/>
      <c r="I40" s="250"/>
      <c r="J40" s="250"/>
      <c r="K40" s="250"/>
      <c r="L40" s="250"/>
      <c r="M40" s="250"/>
      <c r="N40" s="250"/>
      <c r="O40" s="250"/>
      <c r="P40" s="250"/>
      <c r="Q40" s="250"/>
      <c r="R40" s="250"/>
      <c r="S40" s="250"/>
      <c r="T40" s="250"/>
      <c r="U40" s="250"/>
      <c r="V40" s="250"/>
      <c r="W40" s="250"/>
      <c r="X40" s="250"/>
      <c r="Y40" s="250"/>
      <c r="Z40" s="250"/>
      <c r="AA40" s="250"/>
      <c r="AB40" s="250"/>
      <c r="AC40" s="250"/>
      <c r="AD40" s="250"/>
      <c r="AE40" s="250"/>
      <c r="AF40" s="250"/>
      <c r="AG40" s="250"/>
      <c r="AH40" s="250"/>
      <c r="AI40" s="250"/>
      <c r="AJ40" s="250"/>
      <c r="AK40" s="1166" t="s">
        <v>513</v>
      </c>
      <c r="AL40" s="1167"/>
      <c r="AM40" s="1167"/>
      <c r="AN40" s="1168"/>
      <c r="AO40" s="300">
        <v>-1776187</v>
      </c>
      <c r="AP40" s="300">
        <v>-75288</v>
      </c>
      <c r="AQ40" s="301">
        <v>-63247</v>
      </c>
      <c r="AR40" s="302">
        <v>19</v>
      </c>
      <c r="AS40" s="299"/>
    </row>
    <row r="41" spans="1:46" x14ac:dyDescent="0.15">
      <c r="A41" s="254"/>
      <c r="B41" s="250"/>
      <c r="C41" s="250"/>
      <c r="D41" s="250"/>
      <c r="E41" s="250"/>
      <c r="F41" s="250"/>
      <c r="G41" s="250"/>
      <c r="H41" s="250"/>
      <c r="I41" s="250"/>
      <c r="J41" s="250"/>
      <c r="K41" s="250"/>
      <c r="L41" s="250"/>
      <c r="M41" s="250"/>
      <c r="N41" s="250"/>
      <c r="O41" s="250"/>
      <c r="P41" s="250"/>
      <c r="Q41" s="250"/>
      <c r="R41" s="250"/>
      <c r="S41" s="250"/>
      <c r="T41" s="250"/>
      <c r="U41" s="250"/>
      <c r="V41" s="250"/>
      <c r="W41" s="250"/>
      <c r="X41" s="250"/>
      <c r="Y41" s="250"/>
      <c r="Z41" s="250"/>
      <c r="AA41" s="250"/>
      <c r="AB41" s="250"/>
      <c r="AC41" s="250"/>
      <c r="AD41" s="250"/>
      <c r="AE41" s="250"/>
      <c r="AF41" s="250"/>
      <c r="AG41" s="250"/>
      <c r="AH41" s="250"/>
      <c r="AI41" s="250"/>
      <c r="AJ41" s="250"/>
      <c r="AK41" s="1172" t="s">
        <v>287</v>
      </c>
      <c r="AL41" s="1173"/>
      <c r="AM41" s="1173"/>
      <c r="AN41" s="1174"/>
      <c r="AO41" s="300">
        <v>972034</v>
      </c>
      <c r="AP41" s="300">
        <v>41202</v>
      </c>
      <c r="AQ41" s="301">
        <v>27488</v>
      </c>
      <c r="AR41" s="302">
        <v>49.9</v>
      </c>
      <c r="AS41" s="299"/>
    </row>
    <row r="42" spans="1:46" x14ac:dyDescent="0.15">
      <c r="A42" s="254"/>
      <c r="B42" s="250"/>
      <c r="C42" s="250"/>
      <c r="D42" s="250"/>
      <c r="E42" s="250"/>
      <c r="F42" s="250"/>
      <c r="G42" s="250"/>
      <c r="H42" s="250"/>
      <c r="I42" s="250"/>
      <c r="J42" s="250"/>
      <c r="K42" s="250"/>
      <c r="L42" s="250"/>
      <c r="M42" s="250"/>
      <c r="N42" s="250"/>
      <c r="O42" s="250"/>
      <c r="P42" s="250"/>
      <c r="Q42" s="250"/>
      <c r="R42" s="250"/>
      <c r="S42" s="250"/>
      <c r="T42" s="250"/>
      <c r="U42" s="250"/>
      <c r="V42" s="250"/>
      <c r="W42" s="250"/>
      <c r="X42" s="250"/>
      <c r="Y42" s="250"/>
      <c r="Z42" s="250"/>
      <c r="AA42" s="250"/>
      <c r="AB42" s="250"/>
      <c r="AC42" s="250"/>
      <c r="AD42" s="250"/>
      <c r="AE42" s="250"/>
      <c r="AF42" s="250"/>
      <c r="AG42" s="250"/>
      <c r="AH42" s="250"/>
      <c r="AI42" s="250"/>
      <c r="AJ42" s="250"/>
      <c r="AK42" s="305"/>
      <c r="AL42" s="250"/>
      <c r="AM42" s="250"/>
      <c r="AN42" s="250"/>
      <c r="AO42" s="250"/>
      <c r="AP42" s="250"/>
      <c r="AQ42" s="276"/>
      <c r="AR42" s="276"/>
      <c r="AS42" s="299"/>
    </row>
    <row r="43" spans="1:46" x14ac:dyDescent="0.15">
      <c r="A43" s="254"/>
      <c r="B43" s="250"/>
      <c r="C43" s="250"/>
      <c r="D43" s="250"/>
      <c r="E43" s="250"/>
      <c r="F43" s="250"/>
      <c r="G43" s="250"/>
      <c r="H43" s="250"/>
      <c r="I43" s="250"/>
      <c r="J43" s="250"/>
      <c r="K43" s="250"/>
      <c r="L43" s="250"/>
      <c r="M43" s="250"/>
      <c r="N43" s="250"/>
      <c r="O43" s="250"/>
      <c r="P43" s="250"/>
      <c r="Q43" s="250"/>
      <c r="R43" s="250"/>
      <c r="S43" s="250"/>
      <c r="T43" s="250"/>
      <c r="U43" s="250"/>
      <c r="V43" s="250"/>
      <c r="W43" s="250"/>
      <c r="X43" s="250"/>
      <c r="Y43" s="250"/>
      <c r="Z43" s="250"/>
      <c r="AA43" s="250"/>
      <c r="AB43" s="250"/>
      <c r="AC43" s="250"/>
      <c r="AD43" s="250"/>
      <c r="AE43" s="250"/>
      <c r="AF43" s="250"/>
      <c r="AG43" s="250"/>
      <c r="AH43" s="250"/>
      <c r="AI43" s="250"/>
      <c r="AJ43" s="250"/>
      <c r="AK43" s="250"/>
      <c r="AL43" s="250"/>
      <c r="AM43" s="250"/>
      <c r="AN43" s="250"/>
      <c r="AO43" s="250"/>
      <c r="AP43" s="306"/>
      <c r="AQ43" s="276"/>
      <c r="AR43" s="250"/>
      <c r="AS43" s="299"/>
    </row>
    <row r="44" spans="1:46" x14ac:dyDescent="0.15">
      <c r="A44" s="254"/>
      <c r="B44" s="250"/>
      <c r="C44" s="250"/>
      <c r="D44" s="250"/>
      <c r="E44" s="250"/>
      <c r="F44" s="250"/>
      <c r="G44" s="250"/>
      <c r="H44" s="250"/>
      <c r="I44" s="250"/>
      <c r="J44" s="250"/>
      <c r="K44" s="250"/>
      <c r="L44" s="250"/>
      <c r="M44" s="250"/>
      <c r="N44" s="250"/>
      <c r="O44" s="250"/>
      <c r="P44" s="250"/>
      <c r="Q44" s="250"/>
      <c r="R44" s="250"/>
      <c r="S44" s="250"/>
      <c r="T44" s="250"/>
      <c r="U44" s="250"/>
      <c r="V44" s="250"/>
      <c r="W44" s="250"/>
      <c r="X44" s="250"/>
      <c r="Y44" s="250"/>
      <c r="Z44" s="250"/>
      <c r="AA44" s="250"/>
      <c r="AB44" s="250"/>
      <c r="AC44" s="250"/>
      <c r="AD44" s="250"/>
      <c r="AE44" s="250"/>
      <c r="AF44" s="250"/>
      <c r="AG44" s="250"/>
      <c r="AH44" s="250"/>
      <c r="AI44" s="250"/>
      <c r="AJ44" s="250"/>
      <c r="AK44" s="250"/>
      <c r="AL44" s="250"/>
      <c r="AM44" s="250"/>
      <c r="AN44" s="250"/>
      <c r="AO44" s="250"/>
      <c r="AP44" s="250"/>
      <c r="AQ44" s="276"/>
      <c r="AR44" s="250"/>
    </row>
    <row r="45" spans="1:46" x14ac:dyDescent="0.15">
      <c r="A45" s="252"/>
      <c r="B45" s="252"/>
      <c r="C45" s="252"/>
      <c r="D45" s="252"/>
      <c r="E45" s="252"/>
      <c r="F45" s="252"/>
      <c r="G45" s="252"/>
      <c r="H45" s="252"/>
      <c r="I45" s="252"/>
      <c r="J45" s="252"/>
      <c r="K45" s="252"/>
      <c r="L45" s="252"/>
      <c r="M45" s="252"/>
      <c r="N45" s="252"/>
      <c r="O45" s="252"/>
      <c r="P45" s="252"/>
      <c r="Q45" s="252"/>
      <c r="R45" s="252"/>
      <c r="S45" s="252"/>
      <c r="T45" s="252"/>
      <c r="U45" s="252"/>
      <c r="V45" s="252"/>
      <c r="W45" s="252"/>
      <c r="X45" s="252"/>
      <c r="Y45" s="252"/>
      <c r="Z45" s="252"/>
      <c r="AA45" s="252"/>
      <c r="AB45" s="252"/>
      <c r="AC45" s="252"/>
      <c r="AD45" s="252"/>
      <c r="AE45" s="252"/>
      <c r="AF45" s="252"/>
      <c r="AG45" s="252"/>
      <c r="AH45" s="252"/>
      <c r="AI45" s="252"/>
      <c r="AJ45" s="252"/>
      <c r="AK45" s="252"/>
      <c r="AL45" s="252"/>
      <c r="AM45" s="252"/>
      <c r="AN45" s="252"/>
      <c r="AO45" s="252"/>
      <c r="AP45" s="252"/>
      <c r="AQ45" s="307"/>
      <c r="AR45" s="252"/>
      <c r="AS45" s="252"/>
      <c r="AT45" s="250"/>
    </row>
    <row r="46" spans="1:46" x14ac:dyDescent="0.15">
      <c r="A46" s="308"/>
      <c r="B46" s="308"/>
      <c r="C46" s="308"/>
      <c r="D46" s="308"/>
      <c r="E46" s="308"/>
      <c r="F46" s="308"/>
      <c r="G46" s="308"/>
      <c r="H46" s="308"/>
      <c r="I46" s="308"/>
      <c r="J46" s="308"/>
      <c r="K46" s="308"/>
      <c r="L46" s="308"/>
      <c r="M46" s="308"/>
      <c r="N46" s="308"/>
      <c r="O46" s="308"/>
      <c r="P46" s="308"/>
      <c r="Q46" s="308"/>
      <c r="R46" s="308"/>
      <c r="S46" s="308"/>
      <c r="T46" s="308"/>
      <c r="U46" s="308"/>
      <c r="V46" s="308"/>
      <c r="W46" s="308"/>
      <c r="X46" s="308"/>
      <c r="Y46" s="308"/>
      <c r="Z46" s="308"/>
      <c r="AA46" s="308"/>
      <c r="AB46" s="308"/>
      <c r="AC46" s="308"/>
      <c r="AD46" s="308"/>
      <c r="AE46" s="308"/>
      <c r="AF46" s="308"/>
      <c r="AG46" s="308"/>
      <c r="AH46" s="308"/>
      <c r="AI46" s="308"/>
      <c r="AJ46" s="308"/>
      <c r="AK46" s="308"/>
      <c r="AL46" s="308"/>
      <c r="AM46" s="308"/>
      <c r="AN46" s="308"/>
      <c r="AO46" s="308"/>
      <c r="AP46" s="308"/>
      <c r="AQ46" s="308"/>
      <c r="AR46" s="308"/>
      <c r="AS46" s="308"/>
      <c r="AT46" s="250"/>
    </row>
    <row r="47" spans="1:46" ht="17.25" customHeight="1" x14ac:dyDescent="0.15">
      <c r="A47" s="309" t="s">
        <v>514</v>
      </c>
      <c r="B47" s="250"/>
      <c r="C47" s="250"/>
      <c r="D47" s="250"/>
      <c r="E47" s="250"/>
      <c r="F47" s="250"/>
      <c r="G47" s="250"/>
      <c r="H47" s="250"/>
      <c r="I47" s="250"/>
      <c r="J47" s="250"/>
      <c r="K47" s="250"/>
      <c r="L47" s="250"/>
      <c r="M47" s="250"/>
      <c r="N47" s="250"/>
      <c r="O47" s="250"/>
      <c r="P47" s="250"/>
      <c r="Q47" s="250"/>
      <c r="R47" s="250"/>
      <c r="S47" s="250"/>
      <c r="T47" s="250"/>
      <c r="U47" s="250"/>
      <c r="V47" s="250"/>
      <c r="W47" s="250"/>
      <c r="X47" s="250"/>
      <c r="Y47" s="250"/>
      <c r="Z47" s="250"/>
      <c r="AA47" s="250"/>
      <c r="AB47" s="250"/>
      <c r="AC47" s="250"/>
      <c r="AD47" s="250"/>
      <c r="AE47" s="250"/>
      <c r="AF47" s="250"/>
      <c r="AG47" s="250"/>
      <c r="AH47" s="250"/>
      <c r="AI47" s="250"/>
      <c r="AJ47" s="250"/>
      <c r="AK47" s="250"/>
      <c r="AL47" s="250"/>
      <c r="AM47" s="250"/>
      <c r="AN47" s="250"/>
      <c r="AO47" s="250"/>
      <c r="AP47" s="250"/>
      <c r="AQ47" s="250"/>
      <c r="AR47" s="250"/>
    </row>
    <row r="48" spans="1:46" x14ac:dyDescent="0.15">
      <c r="A48" s="254"/>
      <c r="B48" s="250"/>
      <c r="C48" s="250"/>
      <c r="D48" s="250"/>
      <c r="E48" s="250"/>
      <c r="F48" s="250"/>
      <c r="G48" s="250"/>
      <c r="H48" s="250"/>
      <c r="I48" s="250"/>
      <c r="J48" s="250"/>
      <c r="K48" s="250"/>
      <c r="L48" s="250"/>
      <c r="M48" s="250"/>
      <c r="N48" s="250"/>
      <c r="O48" s="250"/>
      <c r="P48" s="250"/>
      <c r="Q48" s="250"/>
      <c r="R48" s="250"/>
      <c r="S48" s="250"/>
      <c r="T48" s="250"/>
      <c r="U48" s="250"/>
      <c r="V48" s="250"/>
      <c r="W48" s="250"/>
      <c r="X48" s="250"/>
      <c r="Y48" s="250"/>
      <c r="Z48" s="250"/>
      <c r="AA48" s="250"/>
      <c r="AB48" s="250"/>
      <c r="AC48" s="250"/>
      <c r="AD48" s="250"/>
      <c r="AE48" s="250"/>
      <c r="AF48" s="250"/>
      <c r="AG48" s="250"/>
      <c r="AH48" s="250"/>
      <c r="AI48" s="250"/>
      <c r="AJ48" s="250"/>
      <c r="AK48" s="310" t="s">
        <v>515</v>
      </c>
      <c r="AL48" s="310"/>
      <c r="AM48" s="310"/>
      <c r="AN48" s="310"/>
      <c r="AO48" s="310"/>
      <c r="AP48" s="310"/>
      <c r="AQ48" s="311"/>
      <c r="AR48" s="310"/>
    </row>
    <row r="49" spans="1:44" ht="13.5" customHeight="1" x14ac:dyDescent="0.15">
      <c r="A49" s="254"/>
      <c r="B49" s="250"/>
      <c r="C49" s="250"/>
      <c r="D49" s="250"/>
      <c r="E49" s="250"/>
      <c r="F49" s="250"/>
      <c r="G49" s="250"/>
      <c r="H49" s="250"/>
      <c r="I49" s="250"/>
      <c r="J49" s="250"/>
      <c r="K49" s="250"/>
      <c r="L49" s="250"/>
      <c r="M49" s="250"/>
      <c r="N49" s="250"/>
      <c r="O49" s="250"/>
      <c r="P49" s="250"/>
      <c r="Q49" s="250"/>
      <c r="R49" s="250"/>
      <c r="S49" s="250"/>
      <c r="T49" s="250"/>
      <c r="U49" s="250"/>
      <c r="V49" s="250"/>
      <c r="W49" s="250"/>
      <c r="X49" s="250"/>
      <c r="Y49" s="250"/>
      <c r="Z49" s="250"/>
      <c r="AA49" s="250"/>
      <c r="AB49" s="250"/>
      <c r="AC49" s="250"/>
      <c r="AD49" s="250"/>
      <c r="AE49" s="250"/>
      <c r="AF49" s="250"/>
      <c r="AG49" s="250"/>
      <c r="AH49" s="250"/>
      <c r="AI49" s="250"/>
      <c r="AJ49" s="250"/>
      <c r="AK49" s="312"/>
      <c r="AL49" s="313"/>
      <c r="AM49" s="1161" t="s">
        <v>483</v>
      </c>
      <c r="AN49" s="1163" t="s">
        <v>516</v>
      </c>
      <c r="AO49" s="1164"/>
      <c r="AP49" s="1164"/>
      <c r="AQ49" s="1164"/>
      <c r="AR49" s="1165"/>
    </row>
    <row r="50" spans="1:44" x14ac:dyDescent="0.15">
      <c r="A50" s="254"/>
      <c r="B50" s="250"/>
      <c r="C50" s="250"/>
      <c r="D50" s="250"/>
      <c r="E50" s="250"/>
      <c r="F50" s="250"/>
      <c r="G50" s="250"/>
      <c r="H50" s="250"/>
      <c r="I50" s="250"/>
      <c r="J50" s="250"/>
      <c r="K50" s="250"/>
      <c r="L50" s="250"/>
      <c r="M50" s="250"/>
      <c r="N50" s="250"/>
      <c r="O50" s="250"/>
      <c r="P50" s="250"/>
      <c r="Q50" s="250"/>
      <c r="R50" s="250"/>
      <c r="S50" s="250"/>
      <c r="T50" s="250"/>
      <c r="U50" s="250"/>
      <c r="V50" s="250"/>
      <c r="W50" s="250"/>
      <c r="X50" s="250"/>
      <c r="Y50" s="250"/>
      <c r="Z50" s="250"/>
      <c r="AA50" s="250"/>
      <c r="AB50" s="250"/>
      <c r="AC50" s="250"/>
      <c r="AD50" s="250"/>
      <c r="AE50" s="250"/>
      <c r="AF50" s="250"/>
      <c r="AG50" s="250"/>
      <c r="AH50" s="250"/>
      <c r="AI50" s="250"/>
      <c r="AJ50" s="250"/>
      <c r="AK50" s="314"/>
      <c r="AL50" s="315"/>
      <c r="AM50" s="1162"/>
      <c r="AN50" s="316" t="s">
        <v>517</v>
      </c>
      <c r="AO50" s="317" t="s">
        <v>518</v>
      </c>
      <c r="AP50" s="318" t="s">
        <v>519</v>
      </c>
      <c r="AQ50" s="319" t="s">
        <v>520</v>
      </c>
      <c r="AR50" s="320" t="s">
        <v>521</v>
      </c>
    </row>
    <row r="51" spans="1:44" x14ac:dyDescent="0.15">
      <c r="A51" s="254"/>
      <c r="B51" s="250"/>
      <c r="C51" s="250"/>
      <c r="D51" s="250"/>
      <c r="E51" s="250"/>
      <c r="F51" s="250"/>
      <c r="G51" s="250"/>
      <c r="H51" s="250"/>
      <c r="I51" s="250"/>
      <c r="J51" s="250"/>
      <c r="K51" s="250"/>
      <c r="L51" s="250"/>
      <c r="M51" s="250"/>
      <c r="N51" s="250"/>
      <c r="O51" s="250"/>
      <c r="P51" s="250"/>
      <c r="Q51" s="250"/>
      <c r="R51" s="250"/>
      <c r="S51" s="250"/>
      <c r="T51" s="250"/>
      <c r="U51" s="250"/>
      <c r="V51" s="250"/>
      <c r="W51" s="250"/>
      <c r="X51" s="250"/>
      <c r="Y51" s="250"/>
      <c r="Z51" s="250"/>
      <c r="AA51" s="250"/>
      <c r="AB51" s="250"/>
      <c r="AC51" s="250"/>
      <c r="AD51" s="250"/>
      <c r="AE51" s="250"/>
      <c r="AF51" s="250"/>
      <c r="AG51" s="250"/>
      <c r="AH51" s="250"/>
      <c r="AI51" s="250"/>
      <c r="AJ51" s="250"/>
      <c r="AK51" s="312" t="s">
        <v>522</v>
      </c>
      <c r="AL51" s="313"/>
      <c r="AM51" s="321">
        <v>2375560</v>
      </c>
      <c r="AN51" s="322">
        <v>90484</v>
      </c>
      <c r="AO51" s="323">
        <v>-39.700000000000003</v>
      </c>
      <c r="AP51" s="324">
        <v>92632</v>
      </c>
      <c r="AQ51" s="325">
        <v>-1.5</v>
      </c>
      <c r="AR51" s="326">
        <v>-38.200000000000003</v>
      </c>
    </row>
    <row r="52" spans="1:44" x14ac:dyDescent="0.15">
      <c r="A52" s="254"/>
      <c r="B52" s="250"/>
      <c r="C52" s="250"/>
      <c r="D52" s="250"/>
      <c r="E52" s="250"/>
      <c r="F52" s="250"/>
      <c r="G52" s="250"/>
      <c r="H52" s="250"/>
      <c r="I52" s="250"/>
      <c r="J52" s="250"/>
      <c r="K52" s="250"/>
      <c r="L52" s="250"/>
      <c r="M52" s="250"/>
      <c r="N52" s="250"/>
      <c r="O52" s="250"/>
      <c r="P52" s="250"/>
      <c r="Q52" s="250"/>
      <c r="R52" s="250"/>
      <c r="S52" s="250"/>
      <c r="T52" s="250"/>
      <c r="U52" s="250"/>
      <c r="V52" s="250"/>
      <c r="W52" s="250"/>
      <c r="X52" s="250"/>
      <c r="Y52" s="250"/>
      <c r="Z52" s="250"/>
      <c r="AA52" s="250"/>
      <c r="AB52" s="250"/>
      <c r="AC52" s="250"/>
      <c r="AD52" s="250"/>
      <c r="AE52" s="250"/>
      <c r="AF52" s="250"/>
      <c r="AG52" s="250"/>
      <c r="AH52" s="250"/>
      <c r="AI52" s="250"/>
      <c r="AJ52" s="250"/>
      <c r="AK52" s="327"/>
      <c r="AL52" s="328" t="s">
        <v>523</v>
      </c>
      <c r="AM52" s="329">
        <v>1084613</v>
      </c>
      <c r="AN52" s="330">
        <v>41312</v>
      </c>
      <c r="AO52" s="331">
        <v>-41.4</v>
      </c>
      <c r="AP52" s="332">
        <v>47978</v>
      </c>
      <c r="AQ52" s="333">
        <v>-2</v>
      </c>
      <c r="AR52" s="334">
        <v>-39.4</v>
      </c>
    </row>
    <row r="53" spans="1:44" x14ac:dyDescent="0.15">
      <c r="A53" s="254"/>
      <c r="B53" s="250"/>
      <c r="C53" s="250"/>
      <c r="D53" s="250"/>
      <c r="E53" s="250"/>
      <c r="F53" s="250"/>
      <c r="G53" s="250"/>
      <c r="H53" s="250"/>
      <c r="I53" s="250"/>
      <c r="J53" s="250"/>
      <c r="K53" s="250"/>
      <c r="L53" s="250"/>
      <c r="M53" s="250"/>
      <c r="N53" s="250"/>
      <c r="O53" s="250"/>
      <c r="P53" s="250"/>
      <c r="Q53" s="250"/>
      <c r="R53" s="250"/>
      <c r="S53" s="250"/>
      <c r="T53" s="250"/>
      <c r="U53" s="250"/>
      <c r="V53" s="250"/>
      <c r="W53" s="250"/>
      <c r="X53" s="250"/>
      <c r="Y53" s="250"/>
      <c r="Z53" s="250"/>
      <c r="AA53" s="250"/>
      <c r="AB53" s="250"/>
      <c r="AC53" s="250"/>
      <c r="AD53" s="250"/>
      <c r="AE53" s="250"/>
      <c r="AF53" s="250"/>
      <c r="AG53" s="250"/>
      <c r="AH53" s="250"/>
      <c r="AI53" s="250"/>
      <c r="AJ53" s="250"/>
      <c r="AK53" s="312" t="s">
        <v>524</v>
      </c>
      <c r="AL53" s="313"/>
      <c r="AM53" s="321">
        <v>3104798</v>
      </c>
      <c r="AN53" s="322">
        <v>121035</v>
      </c>
      <c r="AO53" s="323">
        <v>33.799999999999997</v>
      </c>
      <c r="AP53" s="324">
        <v>96469</v>
      </c>
      <c r="AQ53" s="325">
        <v>4.0999999999999996</v>
      </c>
      <c r="AR53" s="326">
        <v>29.7</v>
      </c>
    </row>
    <row r="54" spans="1:44" x14ac:dyDescent="0.15">
      <c r="A54" s="254"/>
      <c r="B54" s="250"/>
      <c r="C54" s="250"/>
      <c r="D54" s="250"/>
      <c r="E54" s="250"/>
      <c r="F54" s="250"/>
      <c r="G54" s="250"/>
      <c r="H54" s="250"/>
      <c r="I54" s="250"/>
      <c r="J54" s="250"/>
      <c r="K54" s="250"/>
      <c r="L54" s="250"/>
      <c r="M54" s="250"/>
      <c r="N54" s="250"/>
      <c r="O54" s="250"/>
      <c r="P54" s="250"/>
      <c r="Q54" s="250"/>
      <c r="R54" s="250"/>
      <c r="S54" s="250"/>
      <c r="T54" s="250"/>
      <c r="U54" s="250"/>
      <c r="V54" s="250"/>
      <c r="W54" s="250"/>
      <c r="X54" s="250"/>
      <c r="Y54" s="250"/>
      <c r="Z54" s="250"/>
      <c r="AA54" s="250"/>
      <c r="AB54" s="250"/>
      <c r="AC54" s="250"/>
      <c r="AD54" s="250"/>
      <c r="AE54" s="250"/>
      <c r="AF54" s="250"/>
      <c r="AG54" s="250"/>
      <c r="AH54" s="250"/>
      <c r="AI54" s="250"/>
      <c r="AJ54" s="250"/>
      <c r="AK54" s="327"/>
      <c r="AL54" s="328" t="s">
        <v>523</v>
      </c>
      <c r="AM54" s="329">
        <v>1669725</v>
      </c>
      <c r="AN54" s="330">
        <v>65091</v>
      </c>
      <c r="AO54" s="331">
        <v>57.6</v>
      </c>
      <c r="AP54" s="332">
        <v>49775</v>
      </c>
      <c r="AQ54" s="333">
        <v>3.7</v>
      </c>
      <c r="AR54" s="334">
        <v>53.9</v>
      </c>
    </row>
    <row r="55" spans="1:44" x14ac:dyDescent="0.15">
      <c r="A55" s="254"/>
      <c r="B55" s="250"/>
      <c r="C55" s="250"/>
      <c r="D55" s="250"/>
      <c r="E55" s="250"/>
      <c r="F55" s="250"/>
      <c r="G55" s="250"/>
      <c r="H55" s="250"/>
      <c r="I55" s="250"/>
      <c r="J55" s="250"/>
      <c r="K55" s="250"/>
      <c r="L55" s="250"/>
      <c r="M55" s="250"/>
      <c r="N55" s="250"/>
      <c r="O55" s="250"/>
      <c r="P55" s="250"/>
      <c r="Q55" s="250"/>
      <c r="R55" s="250"/>
      <c r="S55" s="250"/>
      <c r="T55" s="250"/>
      <c r="U55" s="250"/>
      <c r="V55" s="250"/>
      <c r="W55" s="250"/>
      <c r="X55" s="250"/>
      <c r="Y55" s="250"/>
      <c r="Z55" s="250"/>
      <c r="AA55" s="250"/>
      <c r="AB55" s="250"/>
      <c r="AC55" s="250"/>
      <c r="AD55" s="250"/>
      <c r="AE55" s="250"/>
      <c r="AF55" s="250"/>
      <c r="AG55" s="250"/>
      <c r="AH55" s="250"/>
      <c r="AI55" s="250"/>
      <c r="AJ55" s="250"/>
      <c r="AK55" s="312" t="s">
        <v>525</v>
      </c>
      <c r="AL55" s="313"/>
      <c r="AM55" s="321">
        <v>2759827</v>
      </c>
      <c r="AN55" s="322">
        <v>110327</v>
      </c>
      <c r="AO55" s="323">
        <v>-8.8000000000000007</v>
      </c>
      <c r="AP55" s="324">
        <v>85743</v>
      </c>
      <c r="AQ55" s="325">
        <v>-11.1</v>
      </c>
      <c r="AR55" s="326">
        <v>2.2999999999999998</v>
      </c>
    </row>
    <row r="56" spans="1:44" x14ac:dyDescent="0.15">
      <c r="A56" s="254"/>
      <c r="B56" s="250"/>
      <c r="C56" s="250"/>
      <c r="D56" s="250"/>
      <c r="E56" s="250"/>
      <c r="F56" s="250"/>
      <c r="G56" s="250"/>
      <c r="H56" s="250"/>
      <c r="I56" s="250"/>
      <c r="J56" s="250"/>
      <c r="K56" s="250"/>
      <c r="L56" s="250"/>
      <c r="M56" s="250"/>
      <c r="N56" s="250"/>
      <c r="O56" s="250"/>
      <c r="P56" s="250"/>
      <c r="Q56" s="250"/>
      <c r="R56" s="250"/>
      <c r="S56" s="250"/>
      <c r="T56" s="250"/>
      <c r="U56" s="250"/>
      <c r="V56" s="250"/>
      <c r="W56" s="250"/>
      <c r="X56" s="250"/>
      <c r="Y56" s="250"/>
      <c r="Z56" s="250"/>
      <c r="AA56" s="250"/>
      <c r="AB56" s="250"/>
      <c r="AC56" s="250"/>
      <c r="AD56" s="250"/>
      <c r="AE56" s="250"/>
      <c r="AF56" s="250"/>
      <c r="AG56" s="250"/>
      <c r="AH56" s="250"/>
      <c r="AI56" s="250"/>
      <c r="AJ56" s="250"/>
      <c r="AK56" s="327"/>
      <c r="AL56" s="328" t="s">
        <v>523</v>
      </c>
      <c r="AM56" s="329">
        <v>1563028</v>
      </c>
      <c r="AN56" s="330">
        <v>62484</v>
      </c>
      <c r="AO56" s="331">
        <v>-4</v>
      </c>
      <c r="AP56" s="332">
        <v>45231</v>
      </c>
      <c r="AQ56" s="333">
        <v>-9.1</v>
      </c>
      <c r="AR56" s="334">
        <v>5.0999999999999996</v>
      </c>
    </row>
    <row r="57" spans="1:44" x14ac:dyDescent="0.15">
      <c r="A57" s="254"/>
      <c r="B57" s="250"/>
      <c r="C57" s="250"/>
      <c r="D57" s="250"/>
      <c r="E57" s="250"/>
      <c r="F57" s="250"/>
      <c r="G57" s="250"/>
      <c r="H57" s="250"/>
      <c r="I57" s="250"/>
      <c r="J57" s="250"/>
      <c r="K57" s="250"/>
      <c r="L57" s="250"/>
      <c r="M57" s="250"/>
      <c r="N57" s="250"/>
      <c r="O57" s="250"/>
      <c r="P57" s="250"/>
      <c r="Q57" s="250"/>
      <c r="R57" s="250"/>
      <c r="S57" s="250"/>
      <c r="T57" s="250"/>
      <c r="U57" s="250"/>
      <c r="V57" s="250"/>
      <c r="W57" s="250"/>
      <c r="X57" s="250"/>
      <c r="Y57" s="250"/>
      <c r="Z57" s="250"/>
      <c r="AA57" s="250"/>
      <c r="AB57" s="250"/>
      <c r="AC57" s="250"/>
      <c r="AD57" s="250"/>
      <c r="AE57" s="250"/>
      <c r="AF57" s="250"/>
      <c r="AG57" s="250"/>
      <c r="AH57" s="250"/>
      <c r="AI57" s="250"/>
      <c r="AJ57" s="250"/>
      <c r="AK57" s="312" t="s">
        <v>526</v>
      </c>
      <c r="AL57" s="313"/>
      <c r="AM57" s="321">
        <v>3419245</v>
      </c>
      <c r="AN57" s="322">
        <v>140797</v>
      </c>
      <c r="AO57" s="323">
        <v>27.6</v>
      </c>
      <c r="AP57" s="324">
        <v>92509</v>
      </c>
      <c r="AQ57" s="325">
        <v>7.9</v>
      </c>
      <c r="AR57" s="326">
        <v>19.7</v>
      </c>
    </row>
    <row r="58" spans="1:44" x14ac:dyDescent="0.15">
      <c r="A58" s="254"/>
      <c r="B58" s="250"/>
      <c r="C58" s="250"/>
      <c r="D58" s="250"/>
      <c r="E58" s="250"/>
      <c r="F58" s="250"/>
      <c r="G58" s="250"/>
      <c r="H58" s="250"/>
      <c r="I58" s="250"/>
      <c r="J58" s="250"/>
      <c r="K58" s="250"/>
      <c r="L58" s="250"/>
      <c r="M58" s="250"/>
      <c r="N58" s="250"/>
      <c r="O58" s="250"/>
      <c r="P58" s="250"/>
      <c r="Q58" s="250"/>
      <c r="R58" s="250"/>
      <c r="S58" s="250"/>
      <c r="T58" s="250"/>
      <c r="U58" s="250"/>
      <c r="V58" s="250"/>
      <c r="W58" s="250"/>
      <c r="X58" s="250"/>
      <c r="Y58" s="250"/>
      <c r="Z58" s="250"/>
      <c r="AA58" s="250"/>
      <c r="AB58" s="250"/>
      <c r="AC58" s="250"/>
      <c r="AD58" s="250"/>
      <c r="AE58" s="250"/>
      <c r="AF58" s="250"/>
      <c r="AG58" s="250"/>
      <c r="AH58" s="250"/>
      <c r="AI58" s="250"/>
      <c r="AJ58" s="250"/>
      <c r="AK58" s="327"/>
      <c r="AL58" s="328" t="s">
        <v>523</v>
      </c>
      <c r="AM58" s="329">
        <v>1652674</v>
      </c>
      <c r="AN58" s="330">
        <v>68053</v>
      </c>
      <c r="AO58" s="331">
        <v>8.9</v>
      </c>
      <c r="AP58" s="332">
        <v>52274</v>
      </c>
      <c r="AQ58" s="333">
        <v>15.6</v>
      </c>
      <c r="AR58" s="334">
        <v>-6.7</v>
      </c>
    </row>
    <row r="59" spans="1:44" x14ac:dyDescent="0.15">
      <c r="A59" s="254"/>
      <c r="B59" s="250"/>
      <c r="C59" s="250"/>
      <c r="D59" s="250"/>
      <c r="E59" s="250"/>
      <c r="F59" s="250"/>
      <c r="G59" s="250"/>
      <c r="H59" s="250"/>
      <c r="I59" s="250"/>
      <c r="J59" s="250"/>
      <c r="K59" s="250"/>
      <c r="L59" s="250"/>
      <c r="M59" s="250"/>
      <c r="N59" s="250"/>
      <c r="O59" s="250"/>
      <c r="P59" s="250"/>
      <c r="Q59" s="250"/>
      <c r="R59" s="250"/>
      <c r="S59" s="250"/>
      <c r="T59" s="250"/>
      <c r="U59" s="250"/>
      <c r="V59" s="250"/>
      <c r="W59" s="250"/>
      <c r="X59" s="250"/>
      <c r="Y59" s="250"/>
      <c r="Z59" s="250"/>
      <c r="AA59" s="250"/>
      <c r="AB59" s="250"/>
      <c r="AC59" s="250"/>
      <c r="AD59" s="250"/>
      <c r="AE59" s="250"/>
      <c r="AF59" s="250"/>
      <c r="AG59" s="250"/>
      <c r="AH59" s="250"/>
      <c r="AI59" s="250"/>
      <c r="AJ59" s="250"/>
      <c r="AK59" s="312" t="s">
        <v>527</v>
      </c>
      <c r="AL59" s="313"/>
      <c r="AM59" s="321">
        <v>3575810</v>
      </c>
      <c r="AN59" s="322">
        <v>151569</v>
      </c>
      <c r="AO59" s="323">
        <v>7.7</v>
      </c>
      <c r="AP59" s="324">
        <v>98544</v>
      </c>
      <c r="AQ59" s="325">
        <v>6.5</v>
      </c>
      <c r="AR59" s="326">
        <v>1.2</v>
      </c>
    </row>
    <row r="60" spans="1:44" x14ac:dyDescent="0.15">
      <c r="A60" s="254"/>
      <c r="B60" s="250"/>
      <c r="C60" s="250"/>
      <c r="D60" s="250"/>
      <c r="E60" s="250"/>
      <c r="F60" s="250"/>
      <c r="G60" s="250"/>
      <c r="H60" s="250"/>
      <c r="I60" s="250"/>
      <c r="J60" s="250"/>
      <c r="K60" s="250"/>
      <c r="L60" s="250"/>
      <c r="M60" s="250"/>
      <c r="N60" s="250"/>
      <c r="O60" s="250"/>
      <c r="P60" s="250"/>
      <c r="Q60" s="250"/>
      <c r="R60" s="250"/>
      <c r="S60" s="250"/>
      <c r="T60" s="250"/>
      <c r="U60" s="250"/>
      <c r="V60" s="250"/>
      <c r="W60" s="250"/>
      <c r="X60" s="250"/>
      <c r="Y60" s="250"/>
      <c r="Z60" s="250"/>
      <c r="AA60" s="250"/>
      <c r="AB60" s="250"/>
      <c r="AC60" s="250"/>
      <c r="AD60" s="250"/>
      <c r="AE60" s="250"/>
      <c r="AF60" s="250"/>
      <c r="AG60" s="250"/>
      <c r="AH60" s="250"/>
      <c r="AI60" s="250"/>
      <c r="AJ60" s="250"/>
      <c r="AK60" s="327"/>
      <c r="AL60" s="328" t="s">
        <v>523</v>
      </c>
      <c r="AM60" s="329">
        <v>1668031</v>
      </c>
      <c r="AN60" s="330">
        <v>70703</v>
      </c>
      <c r="AO60" s="331">
        <v>3.9</v>
      </c>
      <c r="AP60" s="332">
        <v>55816</v>
      </c>
      <c r="AQ60" s="333">
        <v>6.8</v>
      </c>
      <c r="AR60" s="334">
        <v>-2.9</v>
      </c>
    </row>
    <row r="61" spans="1:44" x14ac:dyDescent="0.15">
      <c r="A61" s="254"/>
      <c r="B61" s="250"/>
      <c r="C61" s="250"/>
      <c r="D61" s="250"/>
      <c r="E61" s="250"/>
      <c r="F61" s="250"/>
      <c r="G61" s="250"/>
      <c r="H61" s="250"/>
      <c r="I61" s="250"/>
      <c r="J61" s="250"/>
      <c r="K61" s="250"/>
      <c r="L61" s="250"/>
      <c r="M61" s="250"/>
      <c r="N61" s="250"/>
      <c r="O61" s="250"/>
      <c r="P61" s="250"/>
      <c r="Q61" s="250"/>
      <c r="R61" s="250"/>
      <c r="S61" s="250"/>
      <c r="T61" s="250"/>
      <c r="U61" s="250"/>
      <c r="V61" s="250"/>
      <c r="W61" s="250"/>
      <c r="X61" s="250"/>
      <c r="Y61" s="250"/>
      <c r="Z61" s="250"/>
      <c r="AA61" s="250"/>
      <c r="AB61" s="250"/>
      <c r="AC61" s="250"/>
      <c r="AD61" s="250"/>
      <c r="AE61" s="250"/>
      <c r="AF61" s="250"/>
      <c r="AG61" s="250"/>
      <c r="AH61" s="250"/>
      <c r="AI61" s="250"/>
      <c r="AJ61" s="250"/>
      <c r="AK61" s="312" t="s">
        <v>528</v>
      </c>
      <c r="AL61" s="335"/>
      <c r="AM61" s="336">
        <v>3047048</v>
      </c>
      <c r="AN61" s="337">
        <v>122842</v>
      </c>
      <c r="AO61" s="338">
        <v>4.0999999999999996</v>
      </c>
      <c r="AP61" s="339">
        <v>93179</v>
      </c>
      <c r="AQ61" s="340">
        <v>1.2</v>
      </c>
      <c r="AR61" s="326">
        <v>2.9</v>
      </c>
    </row>
    <row r="62" spans="1:44" x14ac:dyDescent="0.15">
      <c r="A62" s="254"/>
      <c r="B62" s="250"/>
      <c r="C62" s="250"/>
      <c r="D62" s="250"/>
      <c r="E62" s="250"/>
      <c r="F62" s="250"/>
      <c r="G62" s="250"/>
      <c r="H62" s="250"/>
      <c r="I62" s="250"/>
      <c r="J62" s="250"/>
      <c r="K62" s="250"/>
      <c r="L62" s="250"/>
      <c r="M62" s="250"/>
      <c r="N62" s="250"/>
      <c r="O62" s="250"/>
      <c r="P62" s="250"/>
      <c r="Q62" s="250"/>
      <c r="R62" s="250"/>
      <c r="S62" s="250"/>
      <c r="T62" s="250"/>
      <c r="U62" s="250"/>
      <c r="V62" s="250"/>
      <c r="W62" s="250"/>
      <c r="X62" s="250"/>
      <c r="Y62" s="250"/>
      <c r="Z62" s="250"/>
      <c r="AA62" s="250"/>
      <c r="AB62" s="250"/>
      <c r="AC62" s="250"/>
      <c r="AD62" s="250"/>
      <c r="AE62" s="250"/>
      <c r="AF62" s="250"/>
      <c r="AG62" s="250"/>
      <c r="AH62" s="250"/>
      <c r="AI62" s="250"/>
      <c r="AJ62" s="250"/>
      <c r="AK62" s="327"/>
      <c r="AL62" s="328" t="s">
        <v>523</v>
      </c>
      <c r="AM62" s="329">
        <v>1527614</v>
      </c>
      <c r="AN62" s="330">
        <v>61529</v>
      </c>
      <c r="AO62" s="331">
        <v>5</v>
      </c>
      <c r="AP62" s="332">
        <v>50215</v>
      </c>
      <c r="AQ62" s="333">
        <v>3</v>
      </c>
      <c r="AR62" s="334">
        <v>2</v>
      </c>
    </row>
    <row r="63" spans="1:44" x14ac:dyDescent="0.15">
      <c r="A63" s="254"/>
      <c r="B63" s="250"/>
      <c r="C63" s="250"/>
      <c r="D63" s="250"/>
      <c r="E63" s="250"/>
      <c r="F63" s="250"/>
      <c r="G63" s="250"/>
      <c r="H63" s="250"/>
      <c r="I63" s="250"/>
      <c r="J63" s="250"/>
      <c r="K63" s="250"/>
      <c r="L63" s="250"/>
      <c r="M63" s="250"/>
      <c r="N63" s="250"/>
      <c r="O63" s="250"/>
      <c r="P63" s="250"/>
      <c r="Q63" s="250"/>
      <c r="R63" s="250"/>
      <c r="S63" s="250"/>
      <c r="T63" s="250"/>
      <c r="U63" s="250"/>
      <c r="V63" s="250"/>
      <c r="W63" s="250"/>
      <c r="X63" s="250"/>
      <c r="Y63" s="250"/>
      <c r="Z63" s="250"/>
      <c r="AA63" s="250"/>
      <c r="AB63" s="250"/>
      <c r="AC63" s="250"/>
      <c r="AD63" s="250"/>
      <c r="AE63" s="250"/>
      <c r="AF63" s="250"/>
      <c r="AG63" s="250"/>
      <c r="AH63" s="250"/>
      <c r="AI63" s="250"/>
      <c r="AJ63" s="250"/>
      <c r="AK63" s="250"/>
      <c r="AL63" s="250"/>
      <c r="AM63" s="250"/>
      <c r="AN63" s="250"/>
      <c r="AO63" s="250"/>
      <c r="AP63" s="250"/>
      <c r="AQ63" s="250"/>
      <c r="AR63" s="250"/>
    </row>
    <row r="64" spans="1:44" x14ac:dyDescent="0.15">
      <c r="A64" s="254"/>
      <c r="B64" s="250"/>
      <c r="C64" s="250"/>
      <c r="D64" s="250"/>
      <c r="E64" s="250"/>
      <c r="F64" s="250"/>
      <c r="G64" s="250"/>
      <c r="H64" s="250"/>
      <c r="I64" s="250"/>
      <c r="J64" s="250"/>
      <c r="K64" s="250"/>
      <c r="L64" s="250"/>
      <c r="M64" s="250"/>
      <c r="N64" s="250"/>
      <c r="O64" s="250"/>
      <c r="P64" s="250"/>
      <c r="Q64" s="250"/>
      <c r="R64" s="250"/>
      <c r="S64" s="250"/>
      <c r="T64" s="250"/>
      <c r="U64" s="250"/>
      <c r="V64" s="250"/>
      <c r="W64" s="250"/>
      <c r="X64" s="250"/>
      <c r="Y64" s="250"/>
      <c r="Z64" s="250"/>
      <c r="AA64" s="250"/>
      <c r="AB64" s="250"/>
      <c r="AC64" s="250"/>
      <c r="AD64" s="250"/>
      <c r="AE64" s="250"/>
      <c r="AF64" s="250"/>
      <c r="AG64" s="250"/>
      <c r="AH64" s="250"/>
      <c r="AI64" s="250"/>
      <c r="AJ64" s="250"/>
      <c r="AK64" s="250"/>
      <c r="AL64" s="250"/>
      <c r="AM64" s="250"/>
      <c r="AN64" s="250"/>
      <c r="AO64" s="250"/>
      <c r="AP64" s="250"/>
      <c r="AQ64" s="250"/>
      <c r="AR64" s="250"/>
    </row>
    <row r="65" spans="1:46" x14ac:dyDescent="0.15">
      <c r="A65" s="254"/>
      <c r="B65" s="250"/>
      <c r="C65" s="250"/>
      <c r="D65" s="250"/>
      <c r="E65" s="250"/>
      <c r="F65" s="250"/>
      <c r="G65" s="250"/>
      <c r="H65" s="250"/>
      <c r="I65" s="250"/>
      <c r="J65" s="250"/>
      <c r="K65" s="250"/>
      <c r="L65" s="250"/>
      <c r="M65" s="250"/>
      <c r="N65" s="250"/>
      <c r="O65" s="250"/>
      <c r="P65" s="250"/>
      <c r="Q65" s="250"/>
      <c r="R65" s="250"/>
      <c r="S65" s="250"/>
      <c r="T65" s="250"/>
      <c r="U65" s="250"/>
      <c r="V65" s="250"/>
      <c r="W65" s="250"/>
      <c r="X65" s="250"/>
      <c r="Y65" s="250"/>
      <c r="Z65" s="250"/>
      <c r="AA65" s="250"/>
      <c r="AB65" s="250"/>
      <c r="AC65" s="250"/>
      <c r="AD65" s="250"/>
      <c r="AE65" s="250"/>
      <c r="AF65" s="250"/>
      <c r="AG65" s="250"/>
      <c r="AH65" s="250"/>
      <c r="AI65" s="250"/>
      <c r="AJ65" s="250"/>
      <c r="AK65" s="250"/>
      <c r="AL65" s="250"/>
      <c r="AM65" s="250"/>
      <c r="AN65" s="250"/>
      <c r="AO65" s="250"/>
      <c r="AP65" s="250"/>
      <c r="AQ65" s="250"/>
      <c r="AR65" s="250"/>
    </row>
    <row r="66" spans="1:46" x14ac:dyDescent="0.15">
      <c r="A66" s="341"/>
      <c r="B66" s="308"/>
      <c r="C66" s="308"/>
      <c r="D66" s="308"/>
      <c r="E66" s="308"/>
      <c r="F66" s="308"/>
      <c r="G66" s="308"/>
      <c r="H66" s="308"/>
      <c r="I66" s="308"/>
      <c r="J66" s="308"/>
      <c r="K66" s="308"/>
      <c r="L66" s="308"/>
      <c r="M66" s="308"/>
      <c r="N66" s="308"/>
      <c r="O66" s="308"/>
      <c r="P66" s="308"/>
      <c r="Q66" s="308"/>
      <c r="R66" s="308"/>
      <c r="S66" s="308"/>
      <c r="T66" s="308"/>
      <c r="U66" s="308"/>
      <c r="V66" s="308"/>
      <c r="W66" s="308"/>
      <c r="X66" s="308"/>
      <c r="Y66" s="308"/>
      <c r="Z66" s="308"/>
      <c r="AA66" s="308"/>
      <c r="AB66" s="308"/>
      <c r="AC66" s="308"/>
      <c r="AD66" s="308"/>
      <c r="AE66" s="308"/>
      <c r="AF66" s="308"/>
      <c r="AG66" s="308"/>
      <c r="AH66" s="308"/>
      <c r="AI66" s="308"/>
      <c r="AJ66" s="308"/>
      <c r="AK66" s="308"/>
      <c r="AL66" s="308"/>
      <c r="AM66" s="308"/>
      <c r="AN66" s="308"/>
      <c r="AO66" s="308"/>
      <c r="AP66" s="308"/>
      <c r="AQ66" s="308"/>
      <c r="AR66" s="308"/>
      <c r="AS66" s="342"/>
    </row>
    <row r="67" spans="1:46" ht="13.5" hidden="1" customHeight="1" x14ac:dyDescent="0.15">
      <c r="AK67" s="250"/>
      <c r="AL67" s="250"/>
      <c r="AM67" s="250"/>
      <c r="AN67" s="250"/>
      <c r="AO67" s="250"/>
      <c r="AP67" s="250"/>
      <c r="AQ67" s="250"/>
      <c r="AR67" s="250"/>
      <c r="AS67" s="250"/>
      <c r="AT67" s="250"/>
    </row>
    <row r="68" spans="1:46" ht="13.5" hidden="1" customHeight="1" x14ac:dyDescent="0.15">
      <c r="AK68" s="250"/>
      <c r="AL68" s="250"/>
      <c r="AM68" s="250"/>
      <c r="AN68" s="250"/>
      <c r="AO68" s="250"/>
      <c r="AP68" s="250"/>
      <c r="AQ68" s="250"/>
      <c r="AR68" s="250"/>
    </row>
    <row r="69" spans="1:46" ht="13.5" hidden="1" customHeight="1" x14ac:dyDescent="0.15">
      <c r="AK69" s="250"/>
      <c r="AL69" s="250"/>
      <c r="AM69" s="250"/>
      <c r="AN69" s="250"/>
      <c r="AO69" s="250"/>
      <c r="AP69" s="250"/>
      <c r="AQ69" s="250"/>
      <c r="AR69" s="250"/>
    </row>
    <row r="70" spans="1:46" hidden="1" x14ac:dyDescent="0.15">
      <c r="AK70" s="250"/>
      <c r="AL70" s="250"/>
      <c r="AM70" s="250"/>
      <c r="AN70" s="250"/>
      <c r="AO70" s="250"/>
      <c r="AP70" s="250"/>
      <c r="AQ70" s="250"/>
      <c r="AR70" s="250"/>
    </row>
    <row r="71" spans="1:46" hidden="1" x14ac:dyDescent="0.15">
      <c r="AK71" s="250"/>
      <c r="AL71" s="250"/>
      <c r="AM71" s="250"/>
      <c r="AN71" s="250"/>
      <c r="AO71" s="250"/>
      <c r="AP71" s="250"/>
      <c r="AQ71" s="250"/>
      <c r="AR71" s="250"/>
    </row>
    <row r="72" spans="1:46" hidden="1" x14ac:dyDescent="0.15">
      <c r="AK72" s="250"/>
      <c r="AL72" s="250"/>
      <c r="AM72" s="250"/>
      <c r="AN72" s="250"/>
      <c r="AO72" s="250"/>
      <c r="AP72" s="250"/>
      <c r="AQ72" s="250"/>
      <c r="AR72" s="250"/>
    </row>
    <row r="73" spans="1:46" hidden="1" x14ac:dyDescent="0.15">
      <c r="AK73" s="250"/>
      <c r="AL73" s="250"/>
      <c r="AM73" s="250"/>
      <c r="AN73" s="250"/>
      <c r="AO73" s="250"/>
      <c r="AP73" s="250"/>
      <c r="AQ73" s="250"/>
      <c r="AR73" s="250"/>
    </row>
  </sheetData>
  <sheetProtection algorithmName="SHA-512" hashValue="rhlLvfBPBLbdLSELmdoD+CCGiEEA7vGoFJ0CK3elYUaAIe4CjRZU9i9rqH0bKqgo9bHhVqh1Pyp1JAejif6EBw==" saltValue="4esKHSRcHvslI+HWQ5yIpw=="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15"/>
  <cols>
    <col min="1" max="125" width="2.5" style="248" customWidth="1"/>
    <col min="126" max="16384" width="9" style="247" hidden="1"/>
  </cols>
  <sheetData>
    <row r="1" spans="2:125" ht="13.5"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2:125" x14ac:dyDescent="0.15">
      <c r="B2" s="247"/>
      <c r="DG2" s="247"/>
    </row>
    <row r="3" spans="2:125" x14ac:dyDescent="0.15">
      <c r="C3" s="247"/>
      <c r="D3" s="247"/>
      <c r="E3" s="247"/>
      <c r="F3" s="247"/>
      <c r="G3" s="247"/>
      <c r="H3" s="247"/>
      <c r="I3" s="247"/>
      <c r="J3" s="247"/>
      <c r="K3" s="247"/>
      <c r="L3" s="247"/>
      <c r="M3" s="247"/>
      <c r="N3" s="247"/>
      <c r="O3" s="247"/>
      <c r="P3" s="247"/>
      <c r="Q3" s="247"/>
      <c r="R3" s="247"/>
      <c r="S3" s="247"/>
      <c r="T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H3" s="247"/>
      <c r="DI3" s="247"/>
      <c r="DJ3" s="247"/>
      <c r="DK3" s="247"/>
      <c r="DL3" s="247"/>
      <c r="DM3" s="247"/>
      <c r="DN3" s="247"/>
      <c r="DO3" s="247"/>
      <c r="DP3" s="247"/>
      <c r="DQ3" s="247"/>
      <c r="DR3" s="247"/>
      <c r="DS3" s="247"/>
      <c r="DT3" s="247"/>
      <c r="DU3" s="247"/>
    </row>
    <row r="4" spans="2:125" x14ac:dyDescent="0.15"/>
    <row r="5" spans="2:125" x14ac:dyDescent="0.15"/>
    <row r="6" spans="2:125" x14ac:dyDescent="0.15"/>
    <row r="7" spans="2:125" x14ac:dyDescent="0.15"/>
    <row r="8" spans="2:125" x14ac:dyDescent="0.15"/>
    <row r="9" spans="2:125" x14ac:dyDescent="0.15">
      <c r="DU9" s="247"/>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7"/>
    </row>
    <row r="18" spans="125:125" x14ac:dyDescent="0.15"/>
    <row r="19" spans="125:125" x14ac:dyDescent="0.15"/>
    <row r="20" spans="125:125" x14ac:dyDescent="0.15">
      <c r="DU20" s="247"/>
    </row>
    <row r="21" spans="125:125" x14ac:dyDescent="0.15">
      <c r="DU21" s="247"/>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7"/>
    </row>
    <row r="29" spans="125:125" x14ac:dyDescent="0.15"/>
    <row r="30" spans="125:125" x14ac:dyDescent="0.15"/>
    <row r="31" spans="125:125" x14ac:dyDescent="0.15"/>
    <row r="32" spans="125:125" x14ac:dyDescent="0.15"/>
    <row r="33" spans="2:125" x14ac:dyDescent="0.15">
      <c r="B33" s="247"/>
      <c r="G33" s="247"/>
      <c r="I33" s="247"/>
    </row>
    <row r="34" spans="2:125" x14ac:dyDescent="0.15">
      <c r="C34" s="247"/>
      <c r="P34" s="247"/>
      <c r="DE34" s="247"/>
      <c r="DH34" s="247"/>
    </row>
    <row r="35" spans="2:125" x14ac:dyDescent="0.15">
      <c r="D35" s="247"/>
      <c r="E35" s="247"/>
      <c r="DG35" s="247"/>
      <c r="DJ35" s="247"/>
      <c r="DP35" s="247"/>
      <c r="DQ35" s="247"/>
      <c r="DR35" s="247"/>
      <c r="DS35" s="247"/>
      <c r="DT35" s="247"/>
      <c r="DU35" s="247"/>
    </row>
    <row r="36" spans="2:125" x14ac:dyDescent="0.15">
      <c r="F36" s="247"/>
      <c r="H36" s="247"/>
      <c r="J36" s="247"/>
      <c r="K36" s="247"/>
      <c r="L36" s="247"/>
      <c r="M36" s="247"/>
      <c r="N36" s="247"/>
      <c r="O36" s="247"/>
      <c r="Q36" s="247"/>
      <c r="R36" s="247"/>
      <c r="S36" s="247"/>
      <c r="T36" s="247"/>
      <c r="U36" s="247"/>
      <c r="V36" s="247"/>
      <c r="W36" s="247"/>
      <c r="X36" s="247"/>
      <c r="Y36" s="247"/>
      <c r="Z36" s="247"/>
      <c r="AA36" s="247"/>
      <c r="AB36" s="247"/>
      <c r="AC36" s="247"/>
      <c r="AD36" s="247"/>
      <c r="AE36" s="247"/>
      <c r="AF36" s="247"/>
      <c r="AG36" s="247"/>
      <c r="AH36" s="247"/>
      <c r="AI36" s="247"/>
      <c r="AJ36" s="247"/>
      <c r="AK36" s="247"/>
      <c r="AL36" s="247"/>
      <c r="AM36" s="247"/>
      <c r="AN36" s="247"/>
      <c r="AO36" s="247"/>
      <c r="AP36" s="247"/>
      <c r="AQ36" s="247"/>
      <c r="AR36" s="247"/>
      <c r="AS36" s="247"/>
      <c r="AT36" s="247"/>
      <c r="AU36" s="247"/>
      <c r="AV36" s="247"/>
      <c r="AW36" s="247"/>
      <c r="AX36" s="247"/>
      <c r="AY36" s="247"/>
      <c r="AZ36" s="247"/>
      <c r="BA36" s="247"/>
      <c r="BB36" s="247"/>
      <c r="BC36" s="247"/>
      <c r="BD36" s="247"/>
      <c r="BE36" s="247"/>
      <c r="BF36" s="247"/>
      <c r="BG36" s="247"/>
      <c r="BH36" s="247"/>
      <c r="BI36" s="247"/>
      <c r="BJ36" s="247"/>
      <c r="BK36" s="247"/>
      <c r="BL36" s="247"/>
      <c r="BM36" s="247"/>
      <c r="BN36" s="247"/>
      <c r="BO36" s="247"/>
      <c r="BP36" s="247"/>
      <c r="BQ36" s="247"/>
      <c r="BR36" s="247"/>
      <c r="BS36" s="247"/>
      <c r="BT36" s="247"/>
      <c r="BU36" s="247"/>
      <c r="BV36" s="247"/>
      <c r="BW36" s="247"/>
      <c r="BX36" s="247"/>
      <c r="BY36" s="247"/>
      <c r="BZ36" s="247"/>
      <c r="CA36" s="247"/>
      <c r="CB36" s="247"/>
      <c r="CC36" s="247"/>
      <c r="CD36" s="247"/>
      <c r="CE36" s="247"/>
      <c r="CF36" s="247"/>
      <c r="CG36" s="247"/>
      <c r="CH36" s="247"/>
      <c r="CI36" s="247"/>
      <c r="CJ36" s="247"/>
      <c r="CK36" s="247"/>
      <c r="CL36" s="247"/>
      <c r="CM36" s="247"/>
      <c r="CN36" s="247"/>
      <c r="CO36" s="247"/>
      <c r="CP36" s="247"/>
      <c r="CQ36" s="247"/>
      <c r="CR36" s="247"/>
      <c r="CS36" s="247"/>
      <c r="CT36" s="247"/>
      <c r="CU36" s="247"/>
      <c r="CV36" s="247"/>
      <c r="CW36" s="247"/>
      <c r="CX36" s="247"/>
      <c r="CY36" s="247"/>
      <c r="CZ36" s="247"/>
      <c r="DA36" s="247"/>
      <c r="DB36" s="247"/>
      <c r="DC36" s="247"/>
      <c r="DD36" s="247"/>
      <c r="DF36" s="247"/>
      <c r="DI36" s="247"/>
      <c r="DK36" s="247"/>
      <c r="DL36" s="247"/>
      <c r="DM36" s="247"/>
      <c r="DN36" s="247"/>
      <c r="DO36" s="247"/>
      <c r="DP36" s="247"/>
      <c r="DQ36" s="247"/>
      <c r="DR36" s="247"/>
      <c r="DS36" s="247"/>
      <c r="DT36" s="247"/>
      <c r="DU36" s="247"/>
    </row>
    <row r="37" spans="2:125" x14ac:dyDescent="0.15">
      <c r="DU37" s="247"/>
    </row>
    <row r="38" spans="2:125" x14ac:dyDescent="0.15">
      <c r="DT38" s="247"/>
      <c r="DU38" s="247"/>
    </row>
    <row r="39" spans="2:125" x14ac:dyDescent="0.15"/>
    <row r="40" spans="2:125" x14ac:dyDescent="0.15">
      <c r="DH40" s="247"/>
    </row>
    <row r="41" spans="2:125" x14ac:dyDescent="0.15">
      <c r="DE41" s="247"/>
    </row>
    <row r="42" spans="2:125" x14ac:dyDescent="0.15">
      <c r="DG42" s="247"/>
      <c r="DJ42" s="247"/>
    </row>
    <row r="43" spans="2:125" x14ac:dyDescent="0.15">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F43" s="247"/>
      <c r="DI43" s="247"/>
      <c r="DK43" s="247"/>
      <c r="DL43" s="247"/>
      <c r="DM43" s="247"/>
      <c r="DN43" s="247"/>
      <c r="DO43" s="247"/>
      <c r="DP43" s="247"/>
      <c r="DQ43" s="247"/>
      <c r="DR43" s="247"/>
      <c r="DS43" s="247"/>
      <c r="DT43" s="247"/>
      <c r="DU43" s="247"/>
    </row>
    <row r="44" spans="2:125" x14ac:dyDescent="0.15">
      <c r="DU44" s="247"/>
    </row>
    <row r="45" spans="2:125" x14ac:dyDescent="0.15"/>
    <row r="46" spans="2:125" x14ac:dyDescent="0.15"/>
    <row r="47" spans="2:125" x14ac:dyDescent="0.15"/>
    <row r="48" spans="2:125" x14ac:dyDescent="0.15">
      <c r="DT48" s="247"/>
      <c r="DU48" s="247"/>
    </row>
    <row r="49" spans="120:125" x14ac:dyDescent="0.15">
      <c r="DU49" s="247"/>
    </row>
    <row r="50" spans="120:125" x14ac:dyDescent="0.15">
      <c r="DU50" s="247"/>
    </row>
    <row r="51" spans="120:125" x14ac:dyDescent="0.15">
      <c r="DP51" s="247"/>
      <c r="DQ51" s="247"/>
      <c r="DR51" s="247"/>
      <c r="DS51" s="247"/>
      <c r="DT51" s="247"/>
      <c r="DU51" s="247"/>
    </row>
    <row r="52" spans="120:125" x14ac:dyDescent="0.15"/>
    <row r="53" spans="120:125" x14ac:dyDescent="0.15"/>
    <row r="54" spans="120:125" x14ac:dyDescent="0.15">
      <c r="DU54" s="247"/>
    </row>
    <row r="55" spans="120:125" x14ac:dyDescent="0.15"/>
    <row r="56" spans="120:125" x14ac:dyDescent="0.15"/>
    <row r="57" spans="120:125" x14ac:dyDescent="0.15"/>
    <row r="58" spans="120:125" x14ac:dyDescent="0.15">
      <c r="DU58" s="247"/>
    </row>
    <row r="59" spans="120:125" x14ac:dyDescent="0.15"/>
    <row r="60" spans="120:125" x14ac:dyDescent="0.15"/>
    <row r="61" spans="120:125" x14ac:dyDescent="0.15"/>
    <row r="62" spans="120:125" x14ac:dyDescent="0.15"/>
    <row r="63" spans="120:125" x14ac:dyDescent="0.15">
      <c r="DU63" s="247"/>
    </row>
    <row r="64" spans="120:125" x14ac:dyDescent="0.15">
      <c r="DT64" s="247"/>
      <c r="DU64" s="247"/>
    </row>
    <row r="65" spans="123:125" x14ac:dyDescent="0.15"/>
    <row r="66" spans="123:125" x14ac:dyDescent="0.15"/>
    <row r="67" spans="123:125" x14ac:dyDescent="0.15"/>
    <row r="68" spans="123:125" x14ac:dyDescent="0.15"/>
    <row r="69" spans="123:125" x14ac:dyDescent="0.15">
      <c r="DS69" s="247"/>
      <c r="DT69" s="247"/>
      <c r="DU69" s="247"/>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7"/>
    </row>
    <row r="83" spans="116:125" x14ac:dyDescent="0.15">
      <c r="DM83" s="247"/>
      <c r="DN83" s="247"/>
      <c r="DO83" s="247"/>
      <c r="DP83" s="247"/>
      <c r="DQ83" s="247"/>
      <c r="DR83" s="247"/>
      <c r="DS83" s="247"/>
      <c r="DT83" s="247"/>
      <c r="DU83" s="247"/>
    </row>
    <row r="84" spans="116:125" x14ac:dyDescent="0.15"/>
    <row r="85" spans="116:125" x14ac:dyDescent="0.15"/>
    <row r="86" spans="116:125" x14ac:dyDescent="0.15"/>
    <row r="87" spans="116:125" x14ac:dyDescent="0.15"/>
    <row r="88" spans="116:125" x14ac:dyDescent="0.15">
      <c r="DU88" s="247"/>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7"/>
      <c r="DT94" s="247"/>
      <c r="DU94" s="247"/>
    </row>
    <row r="95" spans="116:125" ht="13.5" customHeight="1" x14ac:dyDescent="0.15">
      <c r="DU95" s="247"/>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7"/>
    </row>
    <row r="102" spans="124:125" ht="13.5" customHeight="1" x14ac:dyDescent="0.15"/>
    <row r="103" spans="124:125" ht="13.5" customHeight="1" x14ac:dyDescent="0.15"/>
    <row r="104" spans="124:125" ht="13.5" customHeight="1" x14ac:dyDescent="0.15">
      <c r="DT104" s="247"/>
      <c r="DU104" s="247"/>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7" t="s">
        <v>480</v>
      </c>
    </row>
    <row r="121" spans="125:125" ht="13.5" hidden="1" customHeight="1" x14ac:dyDescent="0.15">
      <c r="DU121" s="247"/>
    </row>
  </sheetData>
  <sheetProtection algorithmName="SHA-512" hashValue="RcoJAJSgXHrXOlivGvTRqn89Q9JzM5CCxQqIC88Oto3V0N0mgZJz3JzhazKE4ZXNqk5ep1LunKLZg7A0zuLymg==" saltValue="iGWXXvqrI8Ec57s4ic8n8w=="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15"/>
  <cols>
    <col min="1" max="125" width="2.5" style="248" customWidth="1"/>
    <col min="126" max="142" width="0" style="247" hidden="1" customWidth="1"/>
    <col min="143" max="16384" width="9" style="247" hidden="1"/>
  </cols>
  <sheetData>
    <row r="1" spans="1:125" ht="13.5"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1:125" x14ac:dyDescent="0.15">
      <c r="B2" s="247"/>
      <c r="T2" s="247"/>
    </row>
    <row r="3" spans="1:125"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G3" s="247"/>
      <c r="DH3" s="247"/>
      <c r="DI3" s="247"/>
      <c r="DJ3" s="247"/>
      <c r="DK3" s="247"/>
      <c r="DL3" s="247"/>
      <c r="DM3" s="247"/>
      <c r="DN3" s="247"/>
      <c r="DO3" s="247"/>
      <c r="DP3" s="247"/>
      <c r="DQ3" s="247"/>
      <c r="DR3" s="247"/>
      <c r="DS3" s="247"/>
      <c r="DT3" s="247"/>
      <c r="DU3" s="247"/>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7"/>
      <c r="G33" s="247"/>
      <c r="I33" s="247"/>
    </row>
    <row r="34" spans="2:125" x14ac:dyDescent="0.15">
      <c r="C34" s="247"/>
      <c r="P34" s="247"/>
      <c r="R34" s="247"/>
      <c r="U34" s="247"/>
    </row>
    <row r="35" spans="2:125" x14ac:dyDescent="0.15">
      <c r="D35" s="247"/>
      <c r="E35" s="247"/>
      <c r="T35" s="247"/>
      <c r="W35" s="247"/>
      <c r="X35" s="247"/>
      <c r="Y35" s="247"/>
      <c r="Z35" s="247"/>
      <c r="AA35" s="247"/>
      <c r="AB35" s="247"/>
      <c r="AC35" s="247"/>
      <c r="AD35" s="247"/>
      <c r="AE35" s="247"/>
      <c r="AF35" s="247"/>
      <c r="AG35" s="247"/>
      <c r="AH35" s="247"/>
      <c r="AI35" s="247"/>
      <c r="AJ35" s="247"/>
      <c r="AK35" s="247"/>
      <c r="AL35" s="247"/>
      <c r="AM35" s="247"/>
      <c r="AN35" s="247"/>
      <c r="AO35" s="247"/>
      <c r="AP35" s="247"/>
      <c r="AQ35" s="247"/>
      <c r="AR35" s="247"/>
      <c r="AS35" s="247"/>
      <c r="AT35" s="247"/>
      <c r="AU35" s="247"/>
      <c r="AV35" s="247"/>
      <c r="AW35" s="247"/>
      <c r="AX35" s="247"/>
      <c r="AY35" s="247"/>
      <c r="AZ35" s="247"/>
      <c r="BA35" s="247"/>
      <c r="BB35" s="247"/>
      <c r="BC35" s="247"/>
      <c r="BD35" s="247"/>
      <c r="BE35" s="247"/>
      <c r="BF35" s="247"/>
      <c r="BG35" s="247"/>
      <c r="BH35" s="247"/>
      <c r="BI35" s="247"/>
      <c r="BJ35" s="247"/>
      <c r="BK35" s="247"/>
      <c r="BL35" s="247"/>
      <c r="BM35" s="247"/>
      <c r="BN35" s="247"/>
      <c r="BO35" s="247"/>
      <c r="BP35" s="247"/>
      <c r="BQ35" s="247"/>
      <c r="BR35" s="247"/>
      <c r="BS35" s="247"/>
      <c r="BT35" s="247"/>
      <c r="BU35" s="247"/>
      <c r="BV35" s="247"/>
      <c r="BW35" s="247"/>
      <c r="BX35" s="247"/>
      <c r="BY35" s="247"/>
      <c r="BZ35" s="247"/>
      <c r="CA35" s="247"/>
      <c r="CB35" s="247"/>
      <c r="CC35" s="247"/>
      <c r="CD35" s="247"/>
      <c r="CE35" s="247"/>
      <c r="CF35" s="247"/>
      <c r="CG35" s="247"/>
      <c r="CH35" s="247"/>
      <c r="CI35" s="247"/>
      <c r="CJ35" s="247"/>
      <c r="CK35" s="247"/>
      <c r="CL35" s="247"/>
      <c r="CM35" s="247"/>
      <c r="CN35" s="247"/>
      <c r="CO35" s="247"/>
      <c r="CP35" s="247"/>
      <c r="CQ35" s="247"/>
      <c r="CR35" s="247"/>
      <c r="CS35" s="247"/>
      <c r="CT35" s="247"/>
      <c r="CU35" s="247"/>
      <c r="CV35" s="247"/>
      <c r="CW35" s="247"/>
      <c r="CX35" s="247"/>
      <c r="CY35" s="247"/>
      <c r="CZ35" s="247"/>
      <c r="DA35" s="247"/>
      <c r="DB35" s="247"/>
      <c r="DC35" s="247"/>
      <c r="DD35" s="247"/>
      <c r="DE35" s="247"/>
      <c r="DF35" s="247"/>
      <c r="DG35" s="247"/>
      <c r="DH35" s="247"/>
      <c r="DI35" s="247"/>
      <c r="DJ35" s="247"/>
      <c r="DK35" s="247"/>
      <c r="DL35" s="247"/>
      <c r="DM35" s="247"/>
      <c r="DN35" s="247"/>
      <c r="DO35" s="247"/>
      <c r="DP35" s="247"/>
      <c r="DQ35" s="247"/>
      <c r="DR35" s="247"/>
      <c r="DS35" s="247"/>
      <c r="DT35" s="247"/>
      <c r="DU35" s="247"/>
    </row>
    <row r="36" spans="2:125" x14ac:dyDescent="0.15">
      <c r="F36" s="247"/>
      <c r="H36" s="247"/>
      <c r="J36" s="247"/>
      <c r="K36" s="247"/>
      <c r="L36" s="247"/>
      <c r="M36" s="247"/>
      <c r="N36" s="247"/>
      <c r="O36" s="247"/>
      <c r="Q36" s="247"/>
      <c r="S36" s="247"/>
      <c r="V36" s="247"/>
    </row>
    <row r="37" spans="2:125" x14ac:dyDescent="0.15"/>
    <row r="38" spans="2:125" x14ac:dyDescent="0.15"/>
    <row r="39" spans="2:125" x14ac:dyDescent="0.15"/>
    <row r="40" spans="2:125" x14ac:dyDescent="0.15">
      <c r="U40" s="247"/>
    </row>
    <row r="41" spans="2:125" x14ac:dyDescent="0.15">
      <c r="R41" s="247"/>
    </row>
    <row r="42" spans="2:125" x14ac:dyDescent="0.15">
      <c r="T42" s="247"/>
      <c r="W42" s="247"/>
      <c r="X42" s="247"/>
      <c r="Y42" s="247"/>
      <c r="Z42" s="247"/>
      <c r="AA42" s="247"/>
      <c r="AB42" s="247"/>
      <c r="AC42" s="247"/>
      <c r="AD42" s="247"/>
      <c r="AE42" s="247"/>
      <c r="AF42" s="247"/>
      <c r="AG42" s="247"/>
      <c r="AH42" s="247"/>
      <c r="AI42" s="247"/>
      <c r="AJ42" s="247"/>
      <c r="AK42" s="247"/>
      <c r="AL42" s="247"/>
      <c r="AM42" s="247"/>
      <c r="AN42" s="247"/>
      <c r="AO42" s="247"/>
      <c r="AP42" s="247"/>
      <c r="AQ42" s="247"/>
      <c r="AR42" s="247"/>
      <c r="AS42" s="247"/>
      <c r="AT42" s="247"/>
      <c r="AU42" s="247"/>
      <c r="AV42" s="247"/>
      <c r="AW42" s="247"/>
      <c r="AX42" s="247"/>
      <c r="AY42" s="247"/>
      <c r="AZ42" s="247"/>
      <c r="BA42" s="247"/>
      <c r="BB42" s="247"/>
      <c r="BC42" s="247"/>
      <c r="BD42" s="247"/>
      <c r="BE42" s="247"/>
      <c r="BF42" s="247"/>
      <c r="BG42" s="247"/>
      <c r="BH42" s="247"/>
      <c r="BI42" s="247"/>
      <c r="BJ42" s="247"/>
      <c r="BK42" s="247"/>
      <c r="BL42" s="247"/>
      <c r="BM42" s="247"/>
      <c r="BN42" s="247"/>
      <c r="BO42" s="247"/>
      <c r="BP42" s="247"/>
      <c r="BQ42" s="247"/>
      <c r="BR42" s="247"/>
      <c r="BS42" s="247"/>
      <c r="BT42" s="247"/>
      <c r="BU42" s="247"/>
      <c r="BV42" s="247"/>
      <c r="BW42" s="247"/>
      <c r="BX42" s="247"/>
      <c r="BY42" s="247"/>
      <c r="BZ42" s="247"/>
      <c r="CA42" s="247"/>
      <c r="CB42" s="247"/>
      <c r="CC42" s="247"/>
      <c r="CD42" s="247"/>
      <c r="CE42" s="247"/>
      <c r="CF42" s="247"/>
      <c r="CG42" s="247"/>
      <c r="CH42" s="247"/>
      <c r="CI42" s="247"/>
      <c r="CJ42" s="247"/>
      <c r="CK42" s="247"/>
      <c r="CL42" s="247"/>
      <c r="CM42" s="247"/>
      <c r="CN42" s="247"/>
      <c r="CO42" s="247"/>
      <c r="CP42" s="247"/>
      <c r="CQ42" s="247"/>
      <c r="CR42" s="247"/>
      <c r="CS42" s="247"/>
      <c r="CT42" s="247"/>
      <c r="CU42" s="247"/>
      <c r="CV42" s="247"/>
      <c r="CW42" s="247"/>
      <c r="CX42" s="247"/>
      <c r="CY42" s="247"/>
      <c r="CZ42" s="247"/>
      <c r="DA42" s="247"/>
      <c r="DB42" s="247"/>
      <c r="DC42" s="247"/>
      <c r="DD42" s="247"/>
      <c r="DE42" s="247"/>
      <c r="DF42" s="247"/>
      <c r="DG42" s="247"/>
      <c r="DH42" s="247"/>
      <c r="DI42" s="247"/>
      <c r="DJ42" s="247"/>
      <c r="DK42" s="247"/>
      <c r="DL42" s="247"/>
      <c r="DM42" s="247"/>
      <c r="DN42" s="247"/>
      <c r="DO42" s="247"/>
      <c r="DP42" s="247"/>
      <c r="DQ42" s="247"/>
      <c r="DR42" s="247"/>
      <c r="DS42" s="247"/>
      <c r="DT42" s="247"/>
      <c r="DU42" s="247"/>
    </row>
    <row r="43" spans="2:125" x14ac:dyDescent="0.15">
      <c r="Q43" s="247"/>
      <c r="S43" s="247"/>
      <c r="V43" s="247"/>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8" t="s">
        <v>480</v>
      </c>
    </row>
  </sheetData>
  <sheetProtection algorithmName="SHA-512" hashValue="Y3t9vSU9504s17La8l1w+a5hgrIus95p6UpahtsBYp6btyQtaY/vDgj+EO/sIs5RyIsxK9f8LoaiVN00kMbFMQ==" saltValue="/Fhg+acEoosB9gx2/trmTQ=="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530</v>
      </c>
      <c r="G46" s="8" t="s">
        <v>531</v>
      </c>
      <c r="H46" s="8" t="s">
        <v>532</v>
      </c>
      <c r="I46" s="8" t="s">
        <v>533</v>
      </c>
      <c r="J46" s="9" t="s">
        <v>534</v>
      </c>
    </row>
    <row r="47" spans="2:10" ht="57.75" customHeight="1" x14ac:dyDescent="0.15">
      <c r="B47" s="10"/>
      <c r="C47" s="1175" t="s">
        <v>3</v>
      </c>
      <c r="D47" s="1175"/>
      <c r="E47" s="1176"/>
      <c r="F47" s="11">
        <v>26.18</v>
      </c>
      <c r="G47" s="12">
        <v>33.25</v>
      </c>
      <c r="H47" s="12">
        <v>38.67</v>
      </c>
      <c r="I47" s="12">
        <v>39.33</v>
      </c>
      <c r="J47" s="13">
        <v>39.06</v>
      </c>
    </row>
    <row r="48" spans="2:10" ht="57.75" customHeight="1" x14ac:dyDescent="0.15">
      <c r="B48" s="14"/>
      <c r="C48" s="1177" t="s">
        <v>4</v>
      </c>
      <c r="D48" s="1177"/>
      <c r="E48" s="1178"/>
      <c r="F48" s="15">
        <v>7.78</v>
      </c>
      <c r="G48" s="16">
        <v>8.8699999999999992</v>
      </c>
      <c r="H48" s="16">
        <v>9.65</v>
      </c>
      <c r="I48" s="16">
        <v>8.41</v>
      </c>
      <c r="J48" s="17">
        <v>6.83</v>
      </c>
    </row>
    <row r="49" spans="2:10" ht="57.75" customHeight="1" thickBot="1" x14ac:dyDescent="0.2">
      <c r="B49" s="18"/>
      <c r="C49" s="1179" t="s">
        <v>5</v>
      </c>
      <c r="D49" s="1179"/>
      <c r="E49" s="1180"/>
      <c r="F49" s="19" t="s">
        <v>535</v>
      </c>
      <c r="G49" s="20">
        <v>9.8000000000000007</v>
      </c>
      <c r="H49" s="20">
        <v>5.13</v>
      </c>
      <c r="I49" s="20" t="s">
        <v>536</v>
      </c>
      <c r="J49" s="21" t="s">
        <v>537</v>
      </c>
    </row>
    <row r="50" spans="2:10" x14ac:dyDescent="0.15"/>
  </sheetData>
  <sheetProtection algorithmName="SHA-512" hashValue="0frsFZeVYYA5ZTriDabF3+JFNlD95bUamky2LFGz8JmDF5jtn9F0uj0qI2onbq4DobnCH1EaM2uHXgHr8j23UA==" saltValue="qc8ws2siLFZkwfx+mA0Phg=="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530</v>
      </c>
      <c r="G33" s="29" t="s">
        <v>531</v>
      </c>
      <c r="H33" s="29" t="s">
        <v>532</v>
      </c>
      <c r="I33" s="29" t="s">
        <v>533</v>
      </c>
      <c r="J33" s="30" t="s">
        <v>534</v>
      </c>
      <c r="K33" s="22"/>
      <c r="L33" s="22"/>
      <c r="M33" s="22"/>
      <c r="N33" s="22"/>
      <c r="O33" s="22"/>
      <c r="P33" s="22"/>
    </row>
    <row r="34" spans="1:16" ht="39" customHeight="1" x14ac:dyDescent="0.15">
      <c r="A34" s="22"/>
      <c r="B34" s="31"/>
      <c r="C34" s="1187" t="s">
        <v>538</v>
      </c>
      <c r="D34" s="1187"/>
      <c r="E34" s="1188"/>
      <c r="F34" s="32">
        <v>6.56</v>
      </c>
      <c r="G34" s="33">
        <v>10.77</v>
      </c>
      <c r="H34" s="33">
        <v>14.21</v>
      </c>
      <c r="I34" s="33">
        <v>16.46</v>
      </c>
      <c r="J34" s="34">
        <v>14.72</v>
      </c>
      <c r="K34" s="22"/>
      <c r="L34" s="22"/>
      <c r="M34" s="22"/>
      <c r="N34" s="22"/>
      <c r="O34" s="22"/>
      <c r="P34" s="22"/>
    </row>
    <row r="35" spans="1:16" ht="39" customHeight="1" x14ac:dyDescent="0.15">
      <c r="A35" s="22"/>
      <c r="B35" s="35"/>
      <c r="C35" s="1181" t="s">
        <v>539</v>
      </c>
      <c r="D35" s="1182"/>
      <c r="E35" s="1183"/>
      <c r="F35" s="36">
        <v>13.87</v>
      </c>
      <c r="G35" s="37">
        <v>12.73</v>
      </c>
      <c r="H35" s="37">
        <v>11.76</v>
      </c>
      <c r="I35" s="37">
        <v>12.1</v>
      </c>
      <c r="J35" s="38">
        <v>11.8</v>
      </c>
      <c r="K35" s="22"/>
      <c r="L35" s="22"/>
      <c r="M35" s="22"/>
      <c r="N35" s="22"/>
      <c r="O35" s="22"/>
      <c r="P35" s="22"/>
    </row>
    <row r="36" spans="1:16" ht="39" customHeight="1" x14ac:dyDescent="0.15">
      <c r="A36" s="22"/>
      <c r="B36" s="35"/>
      <c r="C36" s="1181" t="s">
        <v>540</v>
      </c>
      <c r="D36" s="1182"/>
      <c r="E36" s="1183"/>
      <c r="F36" s="36">
        <v>7.68</v>
      </c>
      <c r="G36" s="37">
        <v>8.8000000000000007</v>
      </c>
      <c r="H36" s="37">
        <v>9.51</v>
      </c>
      <c r="I36" s="37">
        <v>8.2899999999999991</v>
      </c>
      <c r="J36" s="38">
        <v>6.79</v>
      </c>
      <c r="K36" s="22"/>
      <c r="L36" s="22"/>
      <c r="M36" s="22"/>
      <c r="N36" s="22"/>
      <c r="O36" s="22"/>
      <c r="P36" s="22"/>
    </row>
    <row r="37" spans="1:16" ht="39" customHeight="1" x14ac:dyDescent="0.15">
      <c r="A37" s="22"/>
      <c r="B37" s="35"/>
      <c r="C37" s="1181" t="s">
        <v>541</v>
      </c>
      <c r="D37" s="1182"/>
      <c r="E37" s="1183"/>
      <c r="F37" s="36">
        <v>6.25</v>
      </c>
      <c r="G37" s="37">
        <v>6.09</v>
      </c>
      <c r="H37" s="37">
        <v>5.67</v>
      </c>
      <c r="I37" s="37">
        <v>5.26</v>
      </c>
      <c r="J37" s="38">
        <v>4.75</v>
      </c>
      <c r="K37" s="22"/>
      <c r="L37" s="22"/>
      <c r="M37" s="22"/>
      <c r="N37" s="22"/>
      <c r="O37" s="22"/>
      <c r="P37" s="22"/>
    </row>
    <row r="38" spans="1:16" ht="39" customHeight="1" x14ac:dyDescent="0.15">
      <c r="A38" s="22"/>
      <c r="B38" s="35"/>
      <c r="C38" s="1181" t="s">
        <v>542</v>
      </c>
      <c r="D38" s="1182"/>
      <c r="E38" s="1183"/>
      <c r="F38" s="36">
        <v>0.79</v>
      </c>
      <c r="G38" s="37">
        <v>1.82</v>
      </c>
      <c r="H38" s="37">
        <v>2.5299999999999998</v>
      </c>
      <c r="I38" s="37">
        <v>3.06</v>
      </c>
      <c r="J38" s="38">
        <v>2.16</v>
      </c>
      <c r="K38" s="22"/>
      <c r="L38" s="22"/>
      <c r="M38" s="22"/>
      <c r="N38" s="22"/>
      <c r="O38" s="22"/>
      <c r="P38" s="22"/>
    </row>
    <row r="39" spans="1:16" ht="39" customHeight="1" x14ac:dyDescent="0.15">
      <c r="A39" s="22"/>
      <c r="B39" s="35"/>
      <c r="C39" s="1181" t="s">
        <v>543</v>
      </c>
      <c r="D39" s="1182"/>
      <c r="E39" s="1183"/>
      <c r="F39" s="36">
        <v>0.47</v>
      </c>
      <c r="G39" s="37">
        <v>0.67</v>
      </c>
      <c r="H39" s="37">
        <v>0.83</v>
      </c>
      <c r="I39" s="37">
        <v>0.77</v>
      </c>
      <c r="J39" s="38">
        <v>0.87</v>
      </c>
      <c r="K39" s="22"/>
      <c r="L39" s="22"/>
      <c r="M39" s="22"/>
      <c r="N39" s="22"/>
      <c r="O39" s="22"/>
      <c r="P39" s="22"/>
    </row>
    <row r="40" spans="1:16" ht="39" customHeight="1" x14ac:dyDescent="0.15">
      <c r="A40" s="22"/>
      <c r="B40" s="35"/>
      <c r="C40" s="1181" t="s">
        <v>544</v>
      </c>
      <c r="D40" s="1182"/>
      <c r="E40" s="1183"/>
      <c r="F40" s="36">
        <v>0.52</v>
      </c>
      <c r="G40" s="37">
        <v>0.53</v>
      </c>
      <c r="H40" s="37">
        <v>0.67</v>
      </c>
      <c r="I40" s="37">
        <v>0.71</v>
      </c>
      <c r="J40" s="38">
        <v>0.67</v>
      </c>
      <c r="K40" s="22"/>
      <c r="L40" s="22"/>
      <c r="M40" s="22"/>
      <c r="N40" s="22"/>
      <c r="O40" s="22"/>
      <c r="P40" s="22"/>
    </row>
    <row r="41" spans="1:16" ht="39" customHeight="1" x14ac:dyDescent="0.15">
      <c r="A41" s="22"/>
      <c r="B41" s="35"/>
      <c r="C41" s="1181" t="s">
        <v>545</v>
      </c>
      <c r="D41" s="1182"/>
      <c r="E41" s="1183"/>
      <c r="F41" s="36">
        <v>0.11</v>
      </c>
      <c r="G41" s="37">
        <v>0.08</v>
      </c>
      <c r="H41" s="37">
        <v>0.11</v>
      </c>
      <c r="I41" s="37">
        <v>0.12</v>
      </c>
      <c r="J41" s="38">
        <v>0.12</v>
      </c>
      <c r="K41" s="22"/>
      <c r="L41" s="22"/>
      <c r="M41" s="22"/>
      <c r="N41" s="22"/>
      <c r="O41" s="22"/>
      <c r="P41" s="22"/>
    </row>
    <row r="42" spans="1:16" ht="39" customHeight="1" x14ac:dyDescent="0.15">
      <c r="A42" s="22"/>
      <c r="B42" s="39"/>
      <c r="C42" s="1181" t="s">
        <v>546</v>
      </c>
      <c r="D42" s="1182"/>
      <c r="E42" s="1183"/>
      <c r="F42" s="36" t="s">
        <v>492</v>
      </c>
      <c r="G42" s="37" t="s">
        <v>492</v>
      </c>
      <c r="H42" s="37" t="s">
        <v>492</v>
      </c>
      <c r="I42" s="37" t="s">
        <v>492</v>
      </c>
      <c r="J42" s="38" t="s">
        <v>492</v>
      </c>
      <c r="K42" s="22"/>
      <c r="L42" s="22"/>
      <c r="M42" s="22"/>
      <c r="N42" s="22"/>
      <c r="O42" s="22"/>
      <c r="P42" s="22"/>
    </row>
    <row r="43" spans="1:16" ht="39" customHeight="1" thickBot="1" x14ac:dyDescent="0.2">
      <c r="A43" s="22"/>
      <c r="B43" s="40"/>
      <c r="C43" s="1184" t="s">
        <v>547</v>
      </c>
      <c r="D43" s="1185"/>
      <c r="E43" s="1186"/>
      <c r="F43" s="41">
        <v>0.09</v>
      </c>
      <c r="G43" s="42">
        <v>7.0000000000000007E-2</v>
      </c>
      <c r="H43" s="42">
        <v>0.13</v>
      </c>
      <c r="I43" s="42">
        <v>0.11</v>
      </c>
      <c r="J43" s="43">
        <v>0.02</v>
      </c>
      <c r="K43" s="22"/>
      <c r="L43" s="22"/>
      <c r="M43" s="22"/>
      <c r="N43" s="22"/>
      <c r="O43" s="22"/>
      <c r="P43" s="22"/>
    </row>
    <row r="44" spans="1:16" ht="39" customHeight="1" x14ac:dyDescent="0.15">
      <c r="A44" s="22"/>
      <c r="B44" s="44"/>
      <c r="C44" s="45"/>
      <c r="D44" s="46"/>
      <c r="E44" s="46"/>
      <c r="F44" s="47"/>
      <c r="G44" s="47"/>
      <c r="H44" s="47"/>
      <c r="I44" s="47"/>
      <c r="J44" s="47"/>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ns7huvVb7uBh0Sgn/RQrVfK9dUNwmB6IBbsJ1ZOkEoW7bAsh0mrgo4SQh6j4Pxa08s6FKmhHR6dbTRalqeqxag==" saltValue="6fL2IpUc9zWQZ2e6TXz5e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heetViews>
  <sheetFormatPr defaultColWidth="0" defaultRowHeight="12.6" customHeight="1" zeroHeight="1" x14ac:dyDescent="0.15"/>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x14ac:dyDescent="0.15">
      <c r="A1" s="48"/>
      <c r="B1" s="48"/>
      <c r="C1" s="48"/>
      <c r="D1" s="48"/>
      <c r="E1" s="48"/>
      <c r="F1" s="48"/>
      <c r="G1" s="48"/>
      <c r="H1" s="48"/>
      <c r="I1" s="48"/>
      <c r="J1" s="48"/>
      <c r="K1" s="48"/>
      <c r="L1" s="48"/>
      <c r="M1" s="48"/>
      <c r="N1" s="48"/>
      <c r="O1" s="48"/>
      <c r="P1" s="48"/>
      <c r="Q1" s="48"/>
      <c r="R1" s="48"/>
      <c r="S1" s="48"/>
      <c r="T1" s="48"/>
      <c r="U1" s="48"/>
    </row>
    <row r="2" spans="1:21" ht="13.5" customHeight="1" x14ac:dyDescent="0.15">
      <c r="A2" s="48"/>
      <c r="B2" s="48"/>
      <c r="C2" s="48"/>
      <c r="D2" s="48"/>
      <c r="E2" s="48"/>
      <c r="F2" s="48"/>
      <c r="G2" s="48"/>
      <c r="H2" s="48"/>
      <c r="I2" s="48"/>
      <c r="J2" s="48"/>
      <c r="K2" s="48"/>
      <c r="L2" s="48"/>
      <c r="M2" s="48"/>
      <c r="N2" s="48"/>
      <c r="O2" s="48"/>
      <c r="P2" s="48"/>
      <c r="Q2" s="48"/>
      <c r="R2" s="48"/>
      <c r="S2" s="48"/>
      <c r="T2" s="48"/>
      <c r="U2" s="48"/>
    </row>
    <row r="3" spans="1:21" ht="13.5" customHeight="1" x14ac:dyDescent="0.15">
      <c r="A3" s="48"/>
      <c r="B3" s="48"/>
      <c r="C3" s="48"/>
      <c r="D3" s="48"/>
      <c r="E3" s="48"/>
      <c r="F3" s="48"/>
      <c r="G3" s="48"/>
      <c r="H3" s="48"/>
      <c r="I3" s="48"/>
      <c r="J3" s="48"/>
      <c r="K3" s="48"/>
      <c r="L3" s="48"/>
      <c r="M3" s="48"/>
      <c r="N3" s="48"/>
      <c r="O3" s="48"/>
      <c r="P3" s="48"/>
      <c r="Q3" s="48"/>
      <c r="R3" s="48"/>
      <c r="S3" s="48"/>
      <c r="T3" s="48"/>
      <c r="U3" s="48"/>
    </row>
    <row r="4" spans="1:21" ht="13.5" customHeight="1" x14ac:dyDescent="0.15">
      <c r="A4" s="48"/>
      <c r="B4" s="48"/>
      <c r="C4" s="48"/>
      <c r="D4" s="48"/>
      <c r="E4" s="48"/>
      <c r="F4" s="48"/>
      <c r="G4" s="48"/>
      <c r="H4" s="48"/>
      <c r="I4" s="48"/>
      <c r="J4" s="48"/>
      <c r="K4" s="48"/>
      <c r="L4" s="48"/>
      <c r="M4" s="48"/>
      <c r="N4" s="48"/>
      <c r="O4" s="48"/>
      <c r="P4" s="48"/>
      <c r="Q4" s="48"/>
      <c r="R4" s="48"/>
      <c r="S4" s="48"/>
      <c r="T4" s="48"/>
      <c r="U4" s="48"/>
    </row>
    <row r="5" spans="1:21" ht="13.5" customHeight="1" x14ac:dyDescent="0.15">
      <c r="A5" s="48"/>
      <c r="B5" s="48"/>
      <c r="C5" s="48"/>
      <c r="D5" s="48"/>
      <c r="E5" s="48"/>
      <c r="F5" s="48"/>
      <c r="G5" s="48"/>
      <c r="H5" s="48"/>
      <c r="I5" s="48"/>
      <c r="J5" s="48"/>
      <c r="K5" s="48"/>
      <c r="L5" s="48"/>
      <c r="M5" s="48"/>
      <c r="N5" s="48"/>
      <c r="O5" s="48"/>
      <c r="P5" s="48"/>
      <c r="Q5" s="48"/>
      <c r="R5" s="48"/>
      <c r="S5" s="48"/>
      <c r="T5" s="48"/>
      <c r="U5" s="48"/>
    </row>
    <row r="6" spans="1:21" ht="13.5" customHeight="1" x14ac:dyDescent="0.15">
      <c r="A6" s="48"/>
      <c r="B6" s="48"/>
      <c r="C6" s="48"/>
      <c r="D6" s="48"/>
      <c r="E6" s="48"/>
      <c r="F6" s="48"/>
      <c r="G6" s="48"/>
      <c r="H6" s="48"/>
      <c r="I6" s="48"/>
      <c r="J6" s="48"/>
      <c r="K6" s="48"/>
      <c r="L6" s="48"/>
      <c r="M6" s="48"/>
      <c r="N6" s="48"/>
      <c r="O6" s="48"/>
      <c r="P6" s="48"/>
      <c r="Q6" s="48"/>
      <c r="R6" s="48"/>
      <c r="S6" s="48"/>
      <c r="T6" s="48"/>
      <c r="U6" s="48"/>
    </row>
    <row r="7" spans="1:21" ht="13.5" customHeight="1" x14ac:dyDescent="0.15">
      <c r="A7" s="48"/>
      <c r="B7" s="48"/>
      <c r="C7" s="48"/>
      <c r="D7" s="48"/>
      <c r="E7" s="48"/>
      <c r="F7" s="48"/>
      <c r="G7" s="48"/>
      <c r="H7" s="48"/>
      <c r="I7" s="48"/>
      <c r="J7" s="48"/>
      <c r="K7" s="48"/>
      <c r="L7" s="48"/>
      <c r="M7" s="48"/>
      <c r="N7" s="48"/>
      <c r="O7" s="48"/>
      <c r="P7" s="48"/>
      <c r="Q7" s="48"/>
      <c r="R7" s="48"/>
      <c r="S7" s="48"/>
      <c r="T7" s="48"/>
      <c r="U7" s="48"/>
    </row>
    <row r="8" spans="1:21" ht="13.5" customHeight="1" x14ac:dyDescent="0.15">
      <c r="A8" s="48"/>
      <c r="B8" s="48"/>
      <c r="C8" s="48"/>
      <c r="D8" s="48"/>
      <c r="E8" s="48"/>
      <c r="F8" s="48"/>
      <c r="G8" s="48"/>
      <c r="H8" s="48"/>
      <c r="I8" s="48"/>
      <c r="J8" s="48"/>
      <c r="K8" s="48"/>
      <c r="L8" s="48"/>
      <c r="M8" s="48"/>
      <c r="N8" s="48"/>
      <c r="O8" s="48"/>
      <c r="P8" s="48"/>
      <c r="Q8" s="48"/>
      <c r="R8" s="48"/>
      <c r="S8" s="48"/>
      <c r="T8" s="48"/>
      <c r="U8" s="48"/>
    </row>
    <row r="9" spans="1:21" ht="13.5" customHeight="1" x14ac:dyDescent="0.15">
      <c r="A9" s="48"/>
      <c r="B9" s="48"/>
      <c r="C9" s="48"/>
      <c r="D9" s="48"/>
      <c r="E9" s="48"/>
      <c r="F9" s="48"/>
      <c r="G9" s="48"/>
      <c r="H9" s="48"/>
      <c r="I9" s="48"/>
      <c r="J9" s="48"/>
      <c r="K9" s="48"/>
      <c r="L9" s="48"/>
      <c r="M9" s="48"/>
      <c r="N9" s="48"/>
      <c r="O9" s="48"/>
      <c r="P9" s="48"/>
      <c r="Q9" s="48"/>
      <c r="R9" s="48"/>
      <c r="S9" s="48"/>
      <c r="T9" s="48"/>
      <c r="U9" s="48"/>
    </row>
    <row r="10" spans="1:21" ht="13.5" customHeight="1" x14ac:dyDescent="0.15">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15">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15">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15">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15">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15">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15">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15">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15">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15">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15">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15">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15">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15">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15">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15">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15">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15">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15">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15">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15">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15">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15">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15">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15">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15">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15">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15">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15">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15">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15">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15">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15">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
      <c r="A43" s="48"/>
      <c r="B43" s="48"/>
      <c r="C43" s="48"/>
      <c r="D43" s="48"/>
      <c r="E43" s="48"/>
      <c r="F43" s="48"/>
      <c r="G43" s="48"/>
      <c r="H43" s="48"/>
      <c r="I43" s="48"/>
      <c r="J43" s="48"/>
      <c r="K43" s="48"/>
      <c r="L43" s="48"/>
      <c r="M43" s="48"/>
      <c r="N43" s="48"/>
      <c r="O43" s="50" t="s">
        <v>7</v>
      </c>
      <c r="P43" s="48"/>
      <c r="Q43" s="48"/>
      <c r="R43" s="48"/>
      <c r="S43" s="48"/>
      <c r="T43" s="48"/>
      <c r="U43" s="48"/>
    </row>
    <row r="44" spans="1:21" ht="30.75" customHeight="1" thickBot="1" x14ac:dyDescent="0.2">
      <c r="A44" s="48"/>
      <c r="B44" s="51" t="s">
        <v>8</v>
      </c>
      <c r="C44" s="52"/>
      <c r="D44" s="52"/>
      <c r="E44" s="53"/>
      <c r="F44" s="53"/>
      <c r="G44" s="53"/>
      <c r="H44" s="53"/>
      <c r="I44" s="53"/>
      <c r="J44" s="54" t="s">
        <v>2</v>
      </c>
      <c r="K44" s="55" t="s">
        <v>530</v>
      </c>
      <c r="L44" s="56" t="s">
        <v>531</v>
      </c>
      <c r="M44" s="56" t="s">
        <v>532</v>
      </c>
      <c r="N44" s="56" t="s">
        <v>533</v>
      </c>
      <c r="O44" s="57" t="s">
        <v>534</v>
      </c>
      <c r="P44" s="48"/>
      <c r="Q44" s="48"/>
      <c r="R44" s="48"/>
      <c r="S44" s="48"/>
      <c r="T44" s="48"/>
      <c r="U44" s="48"/>
    </row>
    <row r="45" spans="1:21" ht="30.75" customHeight="1" x14ac:dyDescent="0.15">
      <c r="A45" s="48"/>
      <c r="B45" s="1189" t="s">
        <v>9</v>
      </c>
      <c r="C45" s="1190"/>
      <c r="D45" s="58"/>
      <c r="E45" s="1195" t="s">
        <v>10</v>
      </c>
      <c r="F45" s="1195"/>
      <c r="G45" s="1195"/>
      <c r="H45" s="1195"/>
      <c r="I45" s="1195"/>
      <c r="J45" s="1196"/>
      <c r="K45" s="59">
        <v>2269</v>
      </c>
      <c r="L45" s="60">
        <v>2396</v>
      </c>
      <c r="M45" s="60">
        <v>2471</v>
      </c>
      <c r="N45" s="60">
        <v>2450</v>
      </c>
      <c r="O45" s="61">
        <v>2391</v>
      </c>
      <c r="P45" s="48"/>
      <c r="Q45" s="48"/>
      <c r="R45" s="48"/>
      <c r="S45" s="48"/>
      <c r="T45" s="48"/>
      <c r="U45" s="48"/>
    </row>
    <row r="46" spans="1:21" ht="30.75" customHeight="1" x14ac:dyDescent="0.15">
      <c r="A46" s="48"/>
      <c r="B46" s="1191"/>
      <c r="C46" s="1192"/>
      <c r="D46" s="62"/>
      <c r="E46" s="1197" t="s">
        <v>11</v>
      </c>
      <c r="F46" s="1197"/>
      <c r="G46" s="1197"/>
      <c r="H46" s="1197"/>
      <c r="I46" s="1197"/>
      <c r="J46" s="1198"/>
      <c r="K46" s="63" t="s">
        <v>492</v>
      </c>
      <c r="L46" s="64" t="s">
        <v>492</v>
      </c>
      <c r="M46" s="64" t="s">
        <v>492</v>
      </c>
      <c r="N46" s="64" t="s">
        <v>492</v>
      </c>
      <c r="O46" s="65" t="s">
        <v>492</v>
      </c>
      <c r="P46" s="48"/>
      <c r="Q46" s="48"/>
      <c r="R46" s="48"/>
      <c r="S46" s="48"/>
      <c r="T46" s="48"/>
      <c r="U46" s="48"/>
    </row>
    <row r="47" spans="1:21" ht="30.75" customHeight="1" x14ac:dyDescent="0.15">
      <c r="A47" s="48"/>
      <c r="B47" s="1191"/>
      <c r="C47" s="1192"/>
      <c r="D47" s="62"/>
      <c r="E47" s="1197" t="s">
        <v>12</v>
      </c>
      <c r="F47" s="1197"/>
      <c r="G47" s="1197"/>
      <c r="H47" s="1197"/>
      <c r="I47" s="1197"/>
      <c r="J47" s="1198"/>
      <c r="K47" s="63" t="s">
        <v>492</v>
      </c>
      <c r="L47" s="64" t="s">
        <v>492</v>
      </c>
      <c r="M47" s="64" t="s">
        <v>492</v>
      </c>
      <c r="N47" s="64" t="s">
        <v>492</v>
      </c>
      <c r="O47" s="65" t="s">
        <v>492</v>
      </c>
      <c r="P47" s="48"/>
      <c r="Q47" s="48"/>
      <c r="R47" s="48"/>
      <c r="S47" s="48"/>
      <c r="T47" s="48"/>
      <c r="U47" s="48"/>
    </row>
    <row r="48" spans="1:21" ht="30.75" customHeight="1" x14ac:dyDescent="0.15">
      <c r="A48" s="48"/>
      <c r="B48" s="1191"/>
      <c r="C48" s="1192"/>
      <c r="D48" s="62"/>
      <c r="E48" s="1197" t="s">
        <v>13</v>
      </c>
      <c r="F48" s="1197"/>
      <c r="G48" s="1197"/>
      <c r="H48" s="1197"/>
      <c r="I48" s="1197"/>
      <c r="J48" s="1198"/>
      <c r="K48" s="63">
        <v>459</v>
      </c>
      <c r="L48" s="64">
        <v>421</v>
      </c>
      <c r="M48" s="64">
        <v>456</v>
      </c>
      <c r="N48" s="64">
        <v>461</v>
      </c>
      <c r="O48" s="65">
        <v>443</v>
      </c>
      <c r="P48" s="48"/>
      <c r="Q48" s="48"/>
      <c r="R48" s="48"/>
      <c r="S48" s="48"/>
      <c r="T48" s="48"/>
      <c r="U48" s="48"/>
    </row>
    <row r="49" spans="1:21" ht="30.75" customHeight="1" x14ac:dyDescent="0.15">
      <c r="A49" s="48"/>
      <c r="B49" s="1191"/>
      <c r="C49" s="1192"/>
      <c r="D49" s="62"/>
      <c r="E49" s="1197" t="s">
        <v>14</v>
      </c>
      <c r="F49" s="1197"/>
      <c r="G49" s="1197"/>
      <c r="H49" s="1197"/>
      <c r="I49" s="1197"/>
      <c r="J49" s="1198"/>
      <c r="K49" s="63" t="s">
        <v>492</v>
      </c>
      <c r="L49" s="64" t="s">
        <v>492</v>
      </c>
      <c r="M49" s="64" t="s">
        <v>492</v>
      </c>
      <c r="N49" s="64" t="s">
        <v>492</v>
      </c>
      <c r="O49" s="65" t="s">
        <v>492</v>
      </c>
      <c r="P49" s="48"/>
      <c r="Q49" s="48"/>
      <c r="R49" s="48"/>
      <c r="S49" s="48"/>
      <c r="T49" s="48"/>
      <c r="U49" s="48"/>
    </row>
    <row r="50" spans="1:21" ht="30.75" customHeight="1" x14ac:dyDescent="0.15">
      <c r="A50" s="48"/>
      <c r="B50" s="1191"/>
      <c r="C50" s="1192"/>
      <c r="D50" s="62"/>
      <c r="E50" s="1197" t="s">
        <v>15</v>
      </c>
      <c r="F50" s="1197"/>
      <c r="G50" s="1197"/>
      <c r="H50" s="1197"/>
      <c r="I50" s="1197"/>
      <c r="J50" s="1198"/>
      <c r="K50" s="63" t="s">
        <v>492</v>
      </c>
      <c r="L50" s="64" t="s">
        <v>492</v>
      </c>
      <c r="M50" s="64" t="s">
        <v>492</v>
      </c>
      <c r="N50" s="64" t="s">
        <v>492</v>
      </c>
      <c r="O50" s="65" t="s">
        <v>492</v>
      </c>
      <c r="P50" s="48"/>
      <c r="Q50" s="48"/>
      <c r="R50" s="48"/>
      <c r="S50" s="48"/>
      <c r="T50" s="48"/>
      <c r="U50" s="48"/>
    </row>
    <row r="51" spans="1:21" ht="30.75" customHeight="1" x14ac:dyDescent="0.15">
      <c r="A51" s="48"/>
      <c r="B51" s="1193"/>
      <c r="C51" s="1194"/>
      <c r="D51" s="66"/>
      <c r="E51" s="1197" t="s">
        <v>16</v>
      </c>
      <c r="F51" s="1197"/>
      <c r="G51" s="1197"/>
      <c r="H51" s="1197"/>
      <c r="I51" s="1197"/>
      <c r="J51" s="1198"/>
      <c r="K51" s="63" t="s">
        <v>492</v>
      </c>
      <c r="L51" s="64" t="s">
        <v>492</v>
      </c>
      <c r="M51" s="64" t="s">
        <v>492</v>
      </c>
      <c r="N51" s="64" t="s">
        <v>492</v>
      </c>
      <c r="O51" s="65" t="s">
        <v>492</v>
      </c>
      <c r="P51" s="48"/>
      <c r="Q51" s="48"/>
      <c r="R51" s="48"/>
      <c r="S51" s="48"/>
      <c r="T51" s="48"/>
      <c r="U51" s="48"/>
    </row>
    <row r="52" spans="1:21" ht="30.75" customHeight="1" x14ac:dyDescent="0.15">
      <c r="A52" s="48"/>
      <c r="B52" s="1199" t="s">
        <v>17</v>
      </c>
      <c r="C52" s="1200"/>
      <c r="D52" s="66"/>
      <c r="E52" s="1197" t="s">
        <v>18</v>
      </c>
      <c r="F52" s="1197"/>
      <c r="G52" s="1197"/>
      <c r="H52" s="1197"/>
      <c r="I52" s="1197"/>
      <c r="J52" s="1198"/>
      <c r="K52" s="63">
        <v>1717</v>
      </c>
      <c r="L52" s="64">
        <v>1855</v>
      </c>
      <c r="M52" s="64">
        <v>1827</v>
      </c>
      <c r="N52" s="64">
        <v>1869</v>
      </c>
      <c r="O52" s="65">
        <v>1863</v>
      </c>
      <c r="P52" s="48"/>
      <c r="Q52" s="48"/>
      <c r="R52" s="48"/>
      <c r="S52" s="48"/>
      <c r="T52" s="48"/>
      <c r="U52" s="48"/>
    </row>
    <row r="53" spans="1:21" ht="30.75" customHeight="1" thickBot="1" x14ac:dyDescent="0.2">
      <c r="A53" s="48"/>
      <c r="B53" s="1201" t="s">
        <v>19</v>
      </c>
      <c r="C53" s="1202"/>
      <c r="D53" s="67"/>
      <c r="E53" s="1203" t="s">
        <v>20</v>
      </c>
      <c r="F53" s="1203"/>
      <c r="G53" s="1203"/>
      <c r="H53" s="1203"/>
      <c r="I53" s="1203"/>
      <c r="J53" s="1204"/>
      <c r="K53" s="68">
        <v>1011</v>
      </c>
      <c r="L53" s="69">
        <v>962</v>
      </c>
      <c r="M53" s="69">
        <v>1100</v>
      </c>
      <c r="N53" s="69">
        <v>1042</v>
      </c>
      <c r="O53" s="70">
        <v>971</v>
      </c>
      <c r="P53" s="48"/>
      <c r="Q53" s="48"/>
      <c r="R53" s="48"/>
      <c r="S53" s="48"/>
      <c r="T53" s="48"/>
      <c r="U53" s="48"/>
    </row>
    <row r="54" spans="1:21" ht="24" customHeight="1" x14ac:dyDescent="0.15">
      <c r="A54" s="48"/>
      <c r="B54" s="71" t="s">
        <v>21</v>
      </c>
      <c r="C54" s="48"/>
      <c r="D54" s="48"/>
      <c r="E54" s="48"/>
      <c r="F54" s="48"/>
      <c r="G54" s="48"/>
      <c r="H54" s="48"/>
      <c r="I54" s="48"/>
      <c r="J54" s="48"/>
      <c r="K54" s="48"/>
      <c r="L54" s="48"/>
      <c r="M54" s="48"/>
      <c r="N54" s="48"/>
      <c r="O54" s="48"/>
      <c r="P54" s="48"/>
      <c r="Q54" s="48"/>
      <c r="R54" s="48"/>
      <c r="S54" s="48"/>
      <c r="T54" s="48"/>
      <c r="U54" s="48"/>
    </row>
    <row r="55" spans="1:21" ht="24" customHeight="1" x14ac:dyDescent="0.15">
      <c r="A55" s="48"/>
      <c r="B55" s="71"/>
      <c r="C55" s="48"/>
      <c r="D55" s="48"/>
      <c r="E55" s="48"/>
      <c r="F55" s="48"/>
      <c r="G55" s="48"/>
      <c r="H55" s="48"/>
      <c r="I55" s="48"/>
      <c r="J55" s="48"/>
      <c r="K55" s="48"/>
      <c r="L55" s="48"/>
      <c r="M55" s="48"/>
      <c r="N55" s="48"/>
      <c r="O55" s="48"/>
      <c r="P55" s="48"/>
      <c r="Q55" s="48"/>
      <c r="R55" s="48"/>
      <c r="S55" s="48"/>
      <c r="T55" s="48"/>
      <c r="U55" s="48"/>
    </row>
    <row r="56" spans="1:21" ht="24" customHeight="1" thickBot="1" x14ac:dyDescent="0.2">
      <c r="A56" s="48"/>
      <c r="B56" s="72" t="s">
        <v>22</v>
      </c>
      <c r="C56" s="73"/>
      <c r="D56" s="73"/>
      <c r="E56" s="73"/>
      <c r="F56" s="73"/>
      <c r="G56" s="73"/>
      <c r="H56" s="73"/>
      <c r="I56" s="73"/>
      <c r="J56" s="73"/>
      <c r="K56" s="74"/>
      <c r="L56" s="74"/>
      <c r="M56" s="74"/>
      <c r="N56" s="74"/>
      <c r="O56" s="75" t="s">
        <v>23</v>
      </c>
      <c r="P56" s="48"/>
      <c r="Q56" s="48"/>
      <c r="R56" s="48"/>
      <c r="S56" s="48"/>
      <c r="T56" s="48"/>
      <c r="U56" s="48"/>
    </row>
    <row r="57" spans="1:21" ht="31.5" customHeight="1" thickBot="1" x14ac:dyDescent="0.2">
      <c r="A57" s="48"/>
      <c r="B57" s="76"/>
      <c r="C57" s="77"/>
      <c r="D57" s="77"/>
      <c r="E57" s="78"/>
      <c r="F57" s="78"/>
      <c r="G57" s="78"/>
      <c r="H57" s="78"/>
      <c r="I57" s="78"/>
      <c r="J57" s="79" t="s">
        <v>2</v>
      </c>
      <c r="K57" s="80" t="s">
        <v>548</v>
      </c>
      <c r="L57" s="81" t="s">
        <v>549</v>
      </c>
      <c r="M57" s="81" t="s">
        <v>550</v>
      </c>
      <c r="N57" s="81" t="s">
        <v>551</v>
      </c>
      <c r="O57" s="82" t="s">
        <v>552</v>
      </c>
      <c r="P57" s="48"/>
      <c r="Q57" s="48"/>
      <c r="R57" s="48"/>
      <c r="S57" s="48"/>
      <c r="T57" s="48"/>
      <c r="U57" s="48"/>
    </row>
    <row r="58" spans="1:21" ht="31.5" customHeight="1" x14ac:dyDescent="0.15">
      <c r="B58" s="1205" t="s">
        <v>24</v>
      </c>
      <c r="C58" s="1206"/>
      <c r="D58" s="1211" t="s">
        <v>25</v>
      </c>
      <c r="E58" s="1212"/>
      <c r="F58" s="1212"/>
      <c r="G58" s="1212"/>
      <c r="H58" s="1212"/>
      <c r="I58" s="1212"/>
      <c r="J58" s="1213"/>
      <c r="K58" s="83"/>
      <c r="L58" s="84"/>
      <c r="M58" s="84"/>
      <c r="N58" s="84"/>
      <c r="O58" s="85"/>
    </row>
    <row r="59" spans="1:21" ht="31.5" customHeight="1" x14ac:dyDescent="0.15">
      <c r="B59" s="1207"/>
      <c r="C59" s="1208"/>
      <c r="D59" s="1214" t="s">
        <v>26</v>
      </c>
      <c r="E59" s="1215"/>
      <c r="F59" s="1215"/>
      <c r="G59" s="1215"/>
      <c r="H59" s="1215"/>
      <c r="I59" s="1215"/>
      <c r="J59" s="1216"/>
      <c r="K59" s="86"/>
      <c r="L59" s="87"/>
      <c r="M59" s="87"/>
      <c r="N59" s="87"/>
      <c r="O59" s="88"/>
    </row>
    <row r="60" spans="1:21" ht="31.5" customHeight="1" thickBot="1" x14ac:dyDescent="0.2">
      <c r="B60" s="1209"/>
      <c r="C60" s="1210"/>
      <c r="D60" s="1217" t="s">
        <v>27</v>
      </c>
      <c r="E60" s="1218"/>
      <c r="F60" s="1218"/>
      <c r="G60" s="1218"/>
      <c r="H60" s="1218"/>
      <c r="I60" s="1218"/>
      <c r="J60" s="1219"/>
      <c r="K60" s="89"/>
      <c r="L60" s="90"/>
      <c r="M60" s="90"/>
      <c r="N60" s="90"/>
      <c r="O60" s="91"/>
    </row>
    <row r="61" spans="1:21" ht="24" customHeight="1" x14ac:dyDescent="0.15">
      <c r="B61" s="92"/>
      <c r="C61" s="92"/>
      <c r="D61" s="93" t="s">
        <v>28</v>
      </c>
      <c r="E61" s="94"/>
      <c r="F61" s="94"/>
      <c r="G61" s="94"/>
      <c r="H61" s="94"/>
      <c r="I61" s="94"/>
      <c r="J61" s="94"/>
      <c r="K61" s="94"/>
      <c r="L61" s="94"/>
      <c r="M61" s="94"/>
      <c r="N61" s="94"/>
      <c r="O61" s="94"/>
    </row>
    <row r="62" spans="1:21" ht="24" customHeight="1" x14ac:dyDescent="0.15">
      <c r="B62" s="95"/>
      <c r="C62" s="95"/>
      <c r="D62" s="93" t="s">
        <v>29</v>
      </c>
      <c r="E62" s="94"/>
      <c r="F62" s="94"/>
      <c r="G62" s="94"/>
      <c r="H62" s="94"/>
      <c r="I62" s="94"/>
      <c r="J62" s="94"/>
      <c r="K62" s="94"/>
      <c r="L62" s="94"/>
      <c r="M62" s="94"/>
      <c r="N62" s="94"/>
      <c r="O62" s="94"/>
    </row>
    <row r="63" spans="1:21" ht="24" customHeight="1" x14ac:dyDescent="0.15">
      <c r="A63" s="48"/>
      <c r="B63" s="71"/>
      <c r="C63" s="48"/>
      <c r="D63" s="48"/>
      <c r="E63" s="48"/>
      <c r="F63" s="48"/>
      <c r="G63" s="48"/>
      <c r="H63" s="48"/>
      <c r="I63" s="48"/>
      <c r="J63" s="48"/>
      <c r="K63" s="48"/>
      <c r="L63" s="48"/>
      <c r="M63" s="48"/>
      <c r="N63" s="48"/>
      <c r="O63" s="48"/>
      <c r="P63" s="48"/>
      <c r="Q63" s="48"/>
      <c r="R63" s="48"/>
      <c r="S63" s="48"/>
      <c r="T63" s="48"/>
      <c r="U63" s="48"/>
    </row>
    <row r="64" spans="1:21" ht="24" customHeight="1" x14ac:dyDescent="0.15">
      <c r="A64" s="48"/>
      <c r="B64" s="71"/>
      <c r="C64" s="48"/>
      <c r="D64" s="48"/>
      <c r="E64" s="48"/>
      <c r="F64" s="48"/>
      <c r="G64" s="48"/>
      <c r="H64" s="48"/>
      <c r="I64" s="48"/>
      <c r="J64" s="48"/>
      <c r="K64" s="48"/>
      <c r="L64" s="48"/>
      <c r="M64" s="48"/>
      <c r="N64" s="48"/>
      <c r="O64" s="48"/>
      <c r="P64" s="48"/>
      <c r="Q64" s="48"/>
      <c r="R64" s="48"/>
      <c r="S64" s="48"/>
      <c r="T64" s="48"/>
      <c r="U64" s="48"/>
    </row>
  </sheetData>
  <sheetProtection algorithmName="SHA-512" hashValue="IqRfkHSnm3UTyEDW4+bN4LcRgncdP1SikaU7G3GoEi6Ej/o55UzaL9Nhl8oof0r7G1Vt8FpAcOlJgCYMIEnEMg==" saltValue="HbD6eZrU03i2xo/Mr6UMew=="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x14ac:dyDescent="0.15"/>
  <cols>
    <col min="1" max="1" width="6.625" style="96" customWidth="1"/>
    <col min="2" max="3" width="12.625" style="96" customWidth="1"/>
    <col min="4" max="4" width="11.625" style="96" customWidth="1"/>
    <col min="5" max="8" width="10.375" style="96" customWidth="1"/>
    <col min="9" max="13" width="16.375" style="96" customWidth="1"/>
    <col min="14" max="19" width="12.625" style="96" customWidth="1"/>
    <col min="20" max="16384" width="0" style="96"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7" t="s">
        <v>7</v>
      </c>
    </row>
    <row r="40" spans="2:13" ht="27.75" customHeight="1" thickBot="1" x14ac:dyDescent="0.2">
      <c r="B40" s="98" t="s">
        <v>8</v>
      </c>
      <c r="C40" s="99"/>
      <c r="D40" s="99"/>
      <c r="E40" s="100"/>
      <c r="F40" s="100"/>
      <c r="G40" s="100"/>
      <c r="H40" s="101" t="s">
        <v>2</v>
      </c>
      <c r="I40" s="102" t="s">
        <v>530</v>
      </c>
      <c r="J40" s="103" t="s">
        <v>531</v>
      </c>
      <c r="K40" s="103" t="s">
        <v>532</v>
      </c>
      <c r="L40" s="103" t="s">
        <v>533</v>
      </c>
      <c r="M40" s="104" t="s">
        <v>534</v>
      </c>
    </row>
    <row r="41" spans="2:13" ht="27.75" customHeight="1" x14ac:dyDescent="0.15">
      <c r="B41" s="1220" t="s">
        <v>30</v>
      </c>
      <c r="C41" s="1221"/>
      <c r="D41" s="105"/>
      <c r="E41" s="1226" t="s">
        <v>31</v>
      </c>
      <c r="F41" s="1226"/>
      <c r="G41" s="1226"/>
      <c r="H41" s="1227"/>
      <c r="I41" s="343">
        <v>17757</v>
      </c>
      <c r="J41" s="344">
        <v>18038</v>
      </c>
      <c r="K41" s="344">
        <v>18141</v>
      </c>
      <c r="L41" s="344">
        <v>19697</v>
      </c>
      <c r="M41" s="345">
        <v>21627</v>
      </c>
    </row>
    <row r="42" spans="2:13" ht="27.75" customHeight="1" x14ac:dyDescent="0.15">
      <c r="B42" s="1222"/>
      <c r="C42" s="1223"/>
      <c r="D42" s="106"/>
      <c r="E42" s="1228" t="s">
        <v>32</v>
      </c>
      <c r="F42" s="1228"/>
      <c r="G42" s="1228"/>
      <c r="H42" s="1229"/>
      <c r="I42" s="346" t="s">
        <v>492</v>
      </c>
      <c r="J42" s="347" t="s">
        <v>492</v>
      </c>
      <c r="K42" s="347" t="s">
        <v>492</v>
      </c>
      <c r="L42" s="347" t="s">
        <v>492</v>
      </c>
      <c r="M42" s="348" t="s">
        <v>492</v>
      </c>
    </row>
    <row r="43" spans="2:13" ht="27.75" customHeight="1" x14ac:dyDescent="0.15">
      <c r="B43" s="1222"/>
      <c r="C43" s="1223"/>
      <c r="D43" s="106"/>
      <c r="E43" s="1228" t="s">
        <v>33</v>
      </c>
      <c r="F43" s="1228"/>
      <c r="G43" s="1228"/>
      <c r="H43" s="1229"/>
      <c r="I43" s="346">
        <v>4010</v>
      </c>
      <c r="J43" s="347">
        <v>3552</v>
      </c>
      <c r="K43" s="347">
        <v>3643</v>
      </c>
      <c r="L43" s="347">
        <v>3679</v>
      </c>
      <c r="M43" s="348">
        <v>3589</v>
      </c>
    </row>
    <row r="44" spans="2:13" ht="27.75" customHeight="1" x14ac:dyDescent="0.15">
      <c r="B44" s="1222"/>
      <c r="C44" s="1223"/>
      <c r="D44" s="106"/>
      <c r="E44" s="1228" t="s">
        <v>34</v>
      </c>
      <c r="F44" s="1228"/>
      <c r="G44" s="1228"/>
      <c r="H44" s="1229"/>
      <c r="I44" s="346" t="s">
        <v>492</v>
      </c>
      <c r="J44" s="347" t="s">
        <v>492</v>
      </c>
      <c r="K44" s="347" t="s">
        <v>492</v>
      </c>
      <c r="L44" s="347" t="s">
        <v>492</v>
      </c>
      <c r="M44" s="348" t="s">
        <v>492</v>
      </c>
    </row>
    <row r="45" spans="2:13" ht="27.75" customHeight="1" x14ac:dyDescent="0.15">
      <c r="B45" s="1222"/>
      <c r="C45" s="1223"/>
      <c r="D45" s="106"/>
      <c r="E45" s="1228" t="s">
        <v>35</v>
      </c>
      <c r="F45" s="1228"/>
      <c r="G45" s="1228"/>
      <c r="H45" s="1229"/>
      <c r="I45" s="346">
        <v>458</v>
      </c>
      <c r="J45" s="347" t="s">
        <v>492</v>
      </c>
      <c r="K45" s="347">
        <v>306</v>
      </c>
      <c r="L45" s="347">
        <v>355</v>
      </c>
      <c r="M45" s="348">
        <v>79</v>
      </c>
    </row>
    <row r="46" spans="2:13" ht="27.75" customHeight="1" x14ac:dyDescent="0.15">
      <c r="B46" s="1222"/>
      <c r="C46" s="1223"/>
      <c r="D46" s="107"/>
      <c r="E46" s="1228" t="s">
        <v>36</v>
      </c>
      <c r="F46" s="1228"/>
      <c r="G46" s="1228"/>
      <c r="H46" s="1229"/>
      <c r="I46" s="346" t="s">
        <v>492</v>
      </c>
      <c r="J46" s="347" t="s">
        <v>492</v>
      </c>
      <c r="K46" s="347" t="s">
        <v>492</v>
      </c>
      <c r="L46" s="347" t="s">
        <v>492</v>
      </c>
      <c r="M46" s="348" t="s">
        <v>492</v>
      </c>
    </row>
    <row r="47" spans="2:13" ht="27.75" customHeight="1" x14ac:dyDescent="0.15">
      <c r="B47" s="1222"/>
      <c r="C47" s="1223"/>
      <c r="D47" s="108"/>
      <c r="E47" s="1230" t="s">
        <v>37</v>
      </c>
      <c r="F47" s="1231"/>
      <c r="G47" s="1231"/>
      <c r="H47" s="1232"/>
      <c r="I47" s="346" t="s">
        <v>492</v>
      </c>
      <c r="J47" s="347" t="s">
        <v>492</v>
      </c>
      <c r="K47" s="347" t="s">
        <v>492</v>
      </c>
      <c r="L47" s="347" t="s">
        <v>492</v>
      </c>
      <c r="M47" s="348" t="s">
        <v>492</v>
      </c>
    </row>
    <row r="48" spans="2:13" ht="27.75" customHeight="1" x14ac:dyDescent="0.15">
      <c r="B48" s="1222"/>
      <c r="C48" s="1223"/>
      <c r="D48" s="106"/>
      <c r="E48" s="1228" t="s">
        <v>38</v>
      </c>
      <c r="F48" s="1228"/>
      <c r="G48" s="1228"/>
      <c r="H48" s="1229"/>
      <c r="I48" s="346" t="s">
        <v>492</v>
      </c>
      <c r="J48" s="347" t="s">
        <v>492</v>
      </c>
      <c r="K48" s="347" t="s">
        <v>492</v>
      </c>
      <c r="L48" s="347" t="s">
        <v>492</v>
      </c>
      <c r="M48" s="348" t="s">
        <v>492</v>
      </c>
    </row>
    <row r="49" spans="2:13" ht="27.75" customHeight="1" x14ac:dyDescent="0.15">
      <c r="B49" s="1224"/>
      <c r="C49" s="1225"/>
      <c r="D49" s="106"/>
      <c r="E49" s="1228" t="s">
        <v>39</v>
      </c>
      <c r="F49" s="1228"/>
      <c r="G49" s="1228"/>
      <c r="H49" s="1229"/>
      <c r="I49" s="346" t="s">
        <v>492</v>
      </c>
      <c r="J49" s="347" t="s">
        <v>492</v>
      </c>
      <c r="K49" s="347" t="s">
        <v>492</v>
      </c>
      <c r="L49" s="347" t="s">
        <v>492</v>
      </c>
      <c r="M49" s="348" t="s">
        <v>492</v>
      </c>
    </row>
    <row r="50" spans="2:13" ht="27.75" customHeight="1" x14ac:dyDescent="0.15">
      <c r="B50" s="1233" t="s">
        <v>40</v>
      </c>
      <c r="C50" s="1234"/>
      <c r="D50" s="109"/>
      <c r="E50" s="1228" t="s">
        <v>41</v>
      </c>
      <c r="F50" s="1228"/>
      <c r="G50" s="1228"/>
      <c r="H50" s="1229"/>
      <c r="I50" s="346">
        <v>7387</v>
      </c>
      <c r="J50" s="347">
        <v>8345</v>
      </c>
      <c r="K50" s="347">
        <v>8695</v>
      </c>
      <c r="L50" s="347">
        <v>8709</v>
      </c>
      <c r="M50" s="348">
        <v>9053</v>
      </c>
    </row>
    <row r="51" spans="2:13" ht="27.75" customHeight="1" x14ac:dyDescent="0.15">
      <c r="B51" s="1222"/>
      <c r="C51" s="1223"/>
      <c r="D51" s="106"/>
      <c r="E51" s="1228" t="s">
        <v>42</v>
      </c>
      <c r="F51" s="1228"/>
      <c r="G51" s="1228"/>
      <c r="H51" s="1229"/>
      <c r="I51" s="346">
        <v>654</v>
      </c>
      <c r="J51" s="347">
        <v>602</v>
      </c>
      <c r="K51" s="347">
        <v>536</v>
      </c>
      <c r="L51" s="347">
        <v>1485</v>
      </c>
      <c r="M51" s="348">
        <v>3018</v>
      </c>
    </row>
    <row r="52" spans="2:13" ht="27.75" customHeight="1" x14ac:dyDescent="0.15">
      <c r="B52" s="1224"/>
      <c r="C52" s="1225"/>
      <c r="D52" s="106"/>
      <c r="E52" s="1228" t="s">
        <v>43</v>
      </c>
      <c r="F52" s="1228"/>
      <c r="G52" s="1228"/>
      <c r="H52" s="1229"/>
      <c r="I52" s="346">
        <v>16142</v>
      </c>
      <c r="J52" s="347">
        <v>16332</v>
      </c>
      <c r="K52" s="347">
        <v>16551</v>
      </c>
      <c r="L52" s="347">
        <v>17050</v>
      </c>
      <c r="M52" s="348">
        <v>17278</v>
      </c>
    </row>
    <row r="53" spans="2:13" ht="27.75" customHeight="1" thickBot="1" x14ac:dyDescent="0.2">
      <c r="B53" s="1235" t="s">
        <v>19</v>
      </c>
      <c r="C53" s="1236"/>
      <c r="D53" s="110"/>
      <c r="E53" s="1237" t="s">
        <v>44</v>
      </c>
      <c r="F53" s="1237"/>
      <c r="G53" s="1237"/>
      <c r="H53" s="1238"/>
      <c r="I53" s="349">
        <v>-1958</v>
      </c>
      <c r="J53" s="350">
        <v>-3691</v>
      </c>
      <c r="K53" s="350">
        <v>-3692</v>
      </c>
      <c r="L53" s="350">
        <v>-3514</v>
      </c>
      <c r="M53" s="351">
        <v>-4055</v>
      </c>
    </row>
    <row r="54" spans="2:13" ht="27.75" customHeight="1" x14ac:dyDescent="0.15">
      <c r="B54" s="111"/>
      <c r="C54" s="112"/>
      <c r="D54" s="112"/>
      <c r="E54" s="113"/>
      <c r="F54" s="113"/>
      <c r="G54" s="113"/>
      <c r="H54" s="113"/>
      <c r="I54" s="114"/>
      <c r="J54" s="114"/>
      <c r="K54" s="114"/>
      <c r="L54" s="114"/>
      <c r="M54" s="114"/>
    </row>
    <row r="55" spans="2:13" x14ac:dyDescent="0.15"/>
  </sheetData>
  <sheetProtection algorithmName="SHA-512" hashValue="gkclxFPU0JCjUrH/t5wuLzAXsdT3cy1YiBZuCRQsCXFL1kWQq9rtrjurpEu0VUAFSs8FSoJWWABRoLTOzZICBQ==" saltValue="bpbxRGPWgHi8INLlG2o6Gg=="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5" t="s">
        <v>45</v>
      </c>
    </row>
    <row r="54" spans="2:8" ht="29.25" customHeight="1" thickBot="1" x14ac:dyDescent="0.25">
      <c r="B54" s="116" t="s">
        <v>1</v>
      </c>
      <c r="C54" s="117"/>
      <c r="D54" s="117"/>
      <c r="E54" s="118" t="s">
        <v>2</v>
      </c>
      <c r="F54" s="119" t="s">
        <v>532</v>
      </c>
      <c r="G54" s="119" t="s">
        <v>533</v>
      </c>
      <c r="H54" s="120" t="s">
        <v>534</v>
      </c>
    </row>
    <row r="55" spans="2:8" ht="52.5" customHeight="1" x14ac:dyDescent="0.15">
      <c r="B55" s="121"/>
      <c r="C55" s="1247" t="s">
        <v>46</v>
      </c>
      <c r="D55" s="1247"/>
      <c r="E55" s="1248"/>
      <c r="F55" s="352">
        <v>4066</v>
      </c>
      <c r="G55" s="352">
        <v>4158</v>
      </c>
      <c r="H55" s="353">
        <v>4162</v>
      </c>
    </row>
    <row r="56" spans="2:8" ht="52.5" customHeight="1" x14ac:dyDescent="0.15">
      <c r="B56" s="122"/>
      <c r="C56" s="1249" t="s">
        <v>47</v>
      </c>
      <c r="D56" s="1249"/>
      <c r="E56" s="1250"/>
      <c r="F56" s="354">
        <v>620</v>
      </c>
      <c r="G56" s="354">
        <v>621</v>
      </c>
      <c r="H56" s="355">
        <v>653</v>
      </c>
    </row>
    <row r="57" spans="2:8" ht="53.25" customHeight="1" x14ac:dyDescent="0.15">
      <c r="B57" s="122"/>
      <c r="C57" s="1251" t="s">
        <v>48</v>
      </c>
      <c r="D57" s="1251"/>
      <c r="E57" s="1252"/>
      <c r="F57" s="356">
        <v>3871</v>
      </c>
      <c r="G57" s="356">
        <v>3619</v>
      </c>
      <c r="H57" s="357">
        <v>3694</v>
      </c>
    </row>
    <row r="58" spans="2:8" ht="45.75" customHeight="1" x14ac:dyDescent="0.15">
      <c r="B58" s="123"/>
      <c r="C58" s="1239" t="s">
        <v>561</v>
      </c>
      <c r="D58" s="1240"/>
      <c r="E58" s="1241"/>
      <c r="F58" s="358">
        <v>1584</v>
      </c>
      <c r="G58" s="358">
        <v>1612</v>
      </c>
      <c r="H58" s="359">
        <v>1679</v>
      </c>
    </row>
    <row r="59" spans="2:8" ht="45.75" customHeight="1" x14ac:dyDescent="0.15">
      <c r="B59" s="123"/>
      <c r="C59" s="1239" t="s">
        <v>562</v>
      </c>
      <c r="D59" s="1240"/>
      <c r="E59" s="1241"/>
      <c r="F59" s="358">
        <v>899</v>
      </c>
      <c r="G59" s="358">
        <v>748</v>
      </c>
      <c r="H59" s="359">
        <v>860</v>
      </c>
    </row>
    <row r="60" spans="2:8" ht="45.75" customHeight="1" x14ac:dyDescent="0.15">
      <c r="B60" s="123"/>
      <c r="C60" s="1239" t="s">
        <v>563</v>
      </c>
      <c r="D60" s="1240"/>
      <c r="E60" s="1241"/>
      <c r="F60" s="358">
        <v>703</v>
      </c>
      <c r="G60" s="358">
        <v>526</v>
      </c>
      <c r="H60" s="359">
        <v>394</v>
      </c>
    </row>
    <row r="61" spans="2:8" ht="45.75" customHeight="1" x14ac:dyDescent="0.15">
      <c r="B61" s="123"/>
      <c r="C61" s="1239" t="s">
        <v>564</v>
      </c>
      <c r="D61" s="1240"/>
      <c r="E61" s="1241"/>
      <c r="F61" s="358">
        <v>285</v>
      </c>
      <c r="G61" s="358">
        <v>285</v>
      </c>
      <c r="H61" s="359">
        <v>285</v>
      </c>
    </row>
    <row r="62" spans="2:8" ht="45.75" customHeight="1" thickBot="1" x14ac:dyDescent="0.2">
      <c r="B62" s="124"/>
      <c r="C62" s="1242" t="s">
        <v>565</v>
      </c>
      <c r="D62" s="1243"/>
      <c r="E62" s="1244"/>
      <c r="F62" s="360">
        <v>138</v>
      </c>
      <c r="G62" s="360">
        <v>143</v>
      </c>
      <c r="H62" s="361">
        <v>148</v>
      </c>
    </row>
    <row r="63" spans="2:8" ht="52.5" customHeight="1" thickBot="1" x14ac:dyDescent="0.2">
      <c r="B63" s="125"/>
      <c r="C63" s="1245" t="s">
        <v>49</v>
      </c>
      <c r="D63" s="1245"/>
      <c r="E63" s="1246"/>
      <c r="F63" s="362">
        <v>8557</v>
      </c>
      <c r="G63" s="362">
        <v>8398</v>
      </c>
      <c r="H63" s="363">
        <v>8509</v>
      </c>
    </row>
    <row r="64" spans="2:8" x14ac:dyDescent="0.15"/>
  </sheetData>
  <sheetProtection algorithmName="SHA-512" hashValue="w3sbJHTqUVYM0ajWmbd2K1Ggkh3kD6LNRFTBXxy+2svo47qORcGC4PhcmDGJEftVoj4Uf6ifzmpYsVJFvy4DfA==" saltValue="/utJZbBzTmX2xQFzhSHfu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F080F0-A952-4A71-BE69-38765D286F57}">
  <sheetPr>
    <pageSetUpPr fitToPage="1"/>
  </sheetPr>
  <dimension ref="A1:DE85"/>
  <sheetViews>
    <sheetView showGridLines="0" zoomScaleNormal="100" zoomScaleSheetLayoutView="55" workbookViewId="0"/>
  </sheetViews>
  <sheetFormatPr defaultColWidth="0" defaultRowHeight="13.5" customHeight="1" zeroHeight="1" x14ac:dyDescent="0.15"/>
  <cols>
    <col min="1" max="1" width="6.375" style="366" customWidth="1"/>
    <col min="2" max="107" width="2.5" style="366" customWidth="1"/>
    <col min="108" max="108" width="6.125" style="373" customWidth="1"/>
    <col min="109" max="109" width="5.875" style="372" customWidth="1"/>
    <col min="110" max="16384" width="8.625" style="366" hidden="1"/>
  </cols>
  <sheetData>
    <row r="1" spans="1:109" ht="42.75" customHeight="1" x14ac:dyDescent="0.15">
      <c r="A1" s="364"/>
      <c r="B1" s="365"/>
      <c r="DD1" s="366"/>
      <c r="DE1" s="366"/>
    </row>
    <row r="2" spans="1:109" ht="25.5" customHeight="1" x14ac:dyDescent="0.15">
      <c r="A2" s="367"/>
      <c r="C2" s="367"/>
      <c r="O2" s="367"/>
      <c r="P2" s="367"/>
      <c r="Q2" s="367"/>
      <c r="R2" s="367"/>
      <c r="S2" s="367"/>
      <c r="T2" s="367"/>
      <c r="U2" s="367"/>
      <c r="V2" s="367"/>
      <c r="W2" s="367"/>
      <c r="X2" s="367"/>
      <c r="Y2" s="367"/>
      <c r="Z2" s="367"/>
      <c r="AA2" s="367"/>
      <c r="AB2" s="367"/>
      <c r="AC2" s="367"/>
      <c r="AD2" s="367"/>
      <c r="AE2" s="367"/>
      <c r="AF2" s="367"/>
      <c r="AG2" s="367"/>
      <c r="AH2" s="367"/>
      <c r="AI2" s="367"/>
      <c r="AU2" s="367"/>
      <c r="BG2" s="367"/>
      <c r="BS2" s="367"/>
      <c r="CE2" s="367"/>
      <c r="CQ2" s="367"/>
      <c r="DD2" s="366"/>
      <c r="DE2" s="366"/>
    </row>
    <row r="3" spans="1:109" ht="25.5" customHeight="1" x14ac:dyDescent="0.15">
      <c r="A3" s="367"/>
      <c r="C3" s="367"/>
      <c r="O3" s="367"/>
      <c r="P3" s="367"/>
      <c r="Q3" s="367"/>
      <c r="R3" s="367"/>
      <c r="S3" s="367"/>
      <c r="T3" s="367"/>
      <c r="U3" s="367"/>
      <c r="V3" s="367"/>
      <c r="W3" s="367"/>
      <c r="X3" s="367"/>
      <c r="Y3" s="367"/>
      <c r="Z3" s="367"/>
      <c r="AA3" s="367"/>
      <c r="AB3" s="367"/>
      <c r="AC3" s="367"/>
      <c r="AD3" s="367"/>
      <c r="AE3" s="367"/>
      <c r="AF3" s="367"/>
      <c r="AG3" s="367"/>
      <c r="AH3" s="367"/>
      <c r="AI3" s="367"/>
      <c r="AU3" s="367"/>
      <c r="BG3" s="367"/>
      <c r="BS3" s="367"/>
      <c r="CE3" s="367"/>
      <c r="CQ3" s="367"/>
      <c r="DD3" s="366"/>
      <c r="DE3" s="366"/>
    </row>
    <row r="4" spans="1:109" s="247" customFormat="1" x14ac:dyDescent="0.15">
      <c r="A4" s="367"/>
      <c r="B4" s="367"/>
      <c r="C4" s="367"/>
      <c r="D4" s="367"/>
      <c r="E4" s="367"/>
      <c r="F4" s="367"/>
      <c r="G4" s="367"/>
      <c r="H4" s="367"/>
      <c r="I4" s="367"/>
      <c r="J4" s="367"/>
      <c r="K4" s="367"/>
      <c r="L4" s="367"/>
      <c r="M4" s="367"/>
      <c r="N4" s="367"/>
      <c r="O4" s="367"/>
      <c r="P4" s="367"/>
      <c r="Q4" s="367"/>
      <c r="R4" s="367"/>
      <c r="S4" s="367"/>
      <c r="T4" s="367"/>
      <c r="U4" s="367"/>
      <c r="V4" s="367"/>
      <c r="W4" s="367"/>
      <c r="X4" s="367"/>
      <c r="Y4" s="367"/>
      <c r="Z4" s="367"/>
      <c r="AA4" s="367"/>
      <c r="AB4" s="367"/>
      <c r="AC4" s="367"/>
      <c r="AD4" s="367"/>
      <c r="AE4" s="367"/>
      <c r="AF4" s="367"/>
      <c r="AG4" s="367"/>
      <c r="AH4" s="367"/>
      <c r="AI4" s="367"/>
      <c r="AJ4" s="367"/>
      <c r="AK4" s="367"/>
      <c r="AL4" s="367"/>
      <c r="AM4" s="367"/>
      <c r="AN4" s="367"/>
      <c r="AO4" s="367"/>
      <c r="AP4" s="367"/>
      <c r="AQ4" s="367"/>
      <c r="AR4" s="367"/>
      <c r="AS4" s="367"/>
      <c r="AT4" s="367"/>
      <c r="AU4" s="367"/>
      <c r="AV4" s="367"/>
      <c r="AW4" s="367"/>
      <c r="AX4" s="367"/>
      <c r="AY4" s="367"/>
      <c r="AZ4" s="367"/>
      <c r="BA4" s="367"/>
      <c r="BB4" s="367"/>
      <c r="BC4" s="367"/>
      <c r="BD4" s="367"/>
      <c r="BE4" s="367"/>
      <c r="BF4" s="367"/>
      <c r="BG4" s="367"/>
      <c r="BH4" s="367"/>
      <c r="BI4" s="367"/>
      <c r="BJ4" s="367"/>
      <c r="BK4" s="367"/>
      <c r="BL4" s="367"/>
      <c r="BM4" s="367"/>
      <c r="BN4" s="367"/>
      <c r="BO4" s="367"/>
      <c r="BP4" s="367"/>
      <c r="BQ4" s="367"/>
      <c r="BR4" s="367"/>
      <c r="BS4" s="367"/>
      <c r="BT4" s="367"/>
      <c r="BU4" s="367"/>
      <c r="BV4" s="367"/>
      <c r="BW4" s="367"/>
      <c r="BX4" s="367"/>
      <c r="BY4" s="367"/>
      <c r="BZ4" s="367"/>
      <c r="CA4" s="367"/>
      <c r="CB4" s="367"/>
      <c r="CC4" s="367"/>
      <c r="CD4" s="367"/>
      <c r="CE4" s="367"/>
      <c r="CF4" s="367"/>
      <c r="CG4" s="367"/>
      <c r="CH4" s="367"/>
      <c r="CI4" s="367"/>
      <c r="CJ4" s="367"/>
      <c r="CK4" s="367"/>
      <c r="CL4" s="367"/>
      <c r="CM4" s="367"/>
      <c r="CN4" s="367"/>
      <c r="CO4" s="367"/>
      <c r="CP4" s="367"/>
      <c r="CQ4" s="367"/>
      <c r="CR4" s="367"/>
      <c r="CS4" s="367"/>
      <c r="CT4" s="367"/>
      <c r="CU4" s="367"/>
      <c r="CV4" s="367"/>
      <c r="CW4" s="367"/>
      <c r="CX4" s="367"/>
      <c r="CY4" s="367"/>
      <c r="CZ4" s="367"/>
      <c r="DA4" s="367"/>
      <c r="DB4" s="367"/>
      <c r="DC4" s="367"/>
      <c r="DD4" s="367"/>
      <c r="DE4" s="367"/>
    </row>
    <row r="5" spans="1:109" s="247" customFormat="1" x14ac:dyDescent="0.15">
      <c r="A5" s="367"/>
      <c r="B5" s="367"/>
      <c r="C5" s="367"/>
      <c r="D5" s="367"/>
      <c r="E5" s="367"/>
      <c r="F5" s="367"/>
      <c r="G5" s="367"/>
      <c r="H5" s="367"/>
      <c r="I5" s="367"/>
      <c r="J5" s="367"/>
      <c r="K5" s="367"/>
      <c r="L5" s="367"/>
      <c r="M5" s="367"/>
      <c r="N5" s="367"/>
      <c r="O5" s="367"/>
      <c r="P5" s="367"/>
      <c r="Q5" s="367"/>
      <c r="R5" s="367"/>
      <c r="S5" s="367"/>
      <c r="T5" s="367"/>
      <c r="U5" s="367"/>
      <c r="V5" s="367"/>
      <c r="W5" s="367"/>
      <c r="X5" s="367"/>
      <c r="Y5" s="367"/>
      <c r="Z5" s="367"/>
      <c r="AA5" s="367"/>
      <c r="AB5" s="367"/>
      <c r="AC5" s="367"/>
      <c r="AD5" s="367"/>
      <c r="AE5" s="367"/>
      <c r="AF5" s="367"/>
      <c r="AG5" s="367"/>
      <c r="AH5" s="367"/>
      <c r="AI5" s="367"/>
      <c r="AJ5" s="367"/>
      <c r="AK5" s="367"/>
      <c r="AL5" s="367"/>
      <c r="AM5" s="367"/>
      <c r="AN5" s="367"/>
      <c r="AO5" s="367"/>
      <c r="AP5" s="367"/>
      <c r="AQ5" s="367"/>
      <c r="AR5" s="367"/>
      <c r="AS5" s="367"/>
      <c r="AT5" s="367"/>
      <c r="AU5" s="367"/>
      <c r="AV5" s="367"/>
      <c r="AW5" s="367"/>
      <c r="AX5" s="367"/>
      <c r="AY5" s="367"/>
      <c r="AZ5" s="367"/>
      <c r="BA5" s="367"/>
      <c r="BB5" s="367"/>
      <c r="BC5" s="367"/>
      <c r="BD5" s="367"/>
      <c r="BE5" s="367"/>
      <c r="BF5" s="367"/>
      <c r="BG5" s="367"/>
      <c r="BH5" s="367"/>
      <c r="BI5" s="367"/>
      <c r="BJ5" s="367"/>
      <c r="BK5" s="367"/>
      <c r="BL5" s="367"/>
      <c r="BM5" s="367"/>
      <c r="BN5" s="367"/>
      <c r="BO5" s="367"/>
      <c r="BP5" s="367"/>
      <c r="BQ5" s="367"/>
      <c r="BR5" s="367"/>
      <c r="BS5" s="367"/>
      <c r="BT5" s="367"/>
      <c r="BU5" s="367"/>
      <c r="BV5" s="367"/>
      <c r="BW5" s="367"/>
      <c r="BX5" s="367"/>
      <c r="BY5" s="367"/>
      <c r="BZ5" s="367"/>
      <c r="CA5" s="367"/>
      <c r="CB5" s="367"/>
      <c r="CC5" s="367"/>
      <c r="CD5" s="367"/>
      <c r="CE5" s="367"/>
      <c r="CF5" s="367"/>
      <c r="CG5" s="367"/>
      <c r="CH5" s="367"/>
      <c r="CI5" s="367"/>
      <c r="CJ5" s="367"/>
      <c r="CK5" s="367"/>
      <c r="CL5" s="367"/>
      <c r="CM5" s="367"/>
      <c r="CN5" s="367"/>
      <c r="CO5" s="367"/>
      <c r="CP5" s="367"/>
      <c r="CQ5" s="367"/>
      <c r="CR5" s="367"/>
      <c r="CS5" s="367"/>
      <c r="CT5" s="367"/>
      <c r="CU5" s="367"/>
      <c r="CV5" s="367"/>
      <c r="CW5" s="367"/>
      <c r="CX5" s="367"/>
      <c r="CY5" s="367"/>
      <c r="CZ5" s="367"/>
      <c r="DA5" s="367"/>
      <c r="DB5" s="367"/>
      <c r="DC5" s="367"/>
      <c r="DD5" s="367"/>
      <c r="DE5" s="367"/>
    </row>
    <row r="6" spans="1:109" s="247" customFormat="1" x14ac:dyDescent="0.15">
      <c r="A6" s="367"/>
      <c r="B6" s="367"/>
      <c r="C6" s="367"/>
      <c r="D6" s="367"/>
      <c r="E6" s="367"/>
      <c r="F6" s="367"/>
      <c r="G6" s="367"/>
      <c r="H6" s="367"/>
      <c r="I6" s="367"/>
      <c r="J6" s="367"/>
      <c r="K6" s="367"/>
      <c r="L6" s="367"/>
      <c r="M6" s="367"/>
      <c r="N6" s="367"/>
      <c r="O6" s="367"/>
      <c r="P6" s="367"/>
      <c r="Q6" s="367"/>
      <c r="R6" s="367"/>
      <c r="S6" s="367"/>
      <c r="T6" s="367"/>
      <c r="U6" s="367"/>
      <c r="V6" s="367"/>
      <c r="W6" s="367"/>
      <c r="X6" s="367"/>
      <c r="Y6" s="367"/>
      <c r="Z6" s="367"/>
      <c r="AA6" s="367"/>
      <c r="AB6" s="367"/>
      <c r="AC6" s="367"/>
      <c r="AD6" s="367"/>
      <c r="AE6" s="367"/>
      <c r="AF6" s="367"/>
      <c r="AG6" s="367"/>
      <c r="AH6" s="367"/>
      <c r="AI6" s="367"/>
      <c r="AJ6" s="367"/>
      <c r="AK6" s="367"/>
      <c r="AL6" s="367"/>
      <c r="AM6" s="367"/>
      <c r="AN6" s="367"/>
      <c r="AO6" s="367"/>
      <c r="AP6" s="367"/>
      <c r="AQ6" s="367"/>
      <c r="AR6" s="367"/>
      <c r="AS6" s="367"/>
      <c r="AT6" s="367"/>
      <c r="AU6" s="367"/>
      <c r="AV6" s="367"/>
      <c r="AW6" s="367"/>
      <c r="AX6" s="367"/>
      <c r="AY6" s="367"/>
      <c r="AZ6" s="367"/>
      <c r="BA6" s="367"/>
      <c r="BB6" s="367"/>
      <c r="BC6" s="367"/>
      <c r="BD6" s="367"/>
      <c r="BE6" s="367"/>
      <c r="BF6" s="367"/>
      <c r="BG6" s="367"/>
      <c r="BH6" s="367"/>
      <c r="BI6" s="367"/>
      <c r="BJ6" s="367"/>
      <c r="BK6" s="367"/>
      <c r="BL6" s="367"/>
      <c r="BM6" s="367"/>
      <c r="BN6" s="367"/>
      <c r="BO6" s="367"/>
      <c r="BP6" s="367"/>
      <c r="BQ6" s="367"/>
      <c r="BR6" s="367"/>
      <c r="BS6" s="367"/>
      <c r="BT6" s="367"/>
      <c r="BU6" s="367"/>
      <c r="BV6" s="367"/>
      <c r="BW6" s="367"/>
      <c r="BX6" s="367"/>
      <c r="BY6" s="367"/>
      <c r="BZ6" s="367"/>
      <c r="CA6" s="367"/>
      <c r="CB6" s="367"/>
      <c r="CC6" s="367"/>
      <c r="CD6" s="367"/>
      <c r="CE6" s="367"/>
      <c r="CF6" s="367"/>
      <c r="CG6" s="367"/>
      <c r="CH6" s="367"/>
      <c r="CI6" s="367"/>
      <c r="CJ6" s="367"/>
      <c r="CK6" s="367"/>
      <c r="CL6" s="367"/>
      <c r="CM6" s="367"/>
      <c r="CN6" s="367"/>
      <c r="CO6" s="367"/>
      <c r="CP6" s="367"/>
      <c r="CQ6" s="367"/>
      <c r="CR6" s="367"/>
      <c r="CS6" s="367"/>
      <c r="CT6" s="367"/>
      <c r="CU6" s="367"/>
      <c r="CV6" s="367"/>
      <c r="CW6" s="367"/>
      <c r="CX6" s="367"/>
      <c r="CY6" s="367"/>
      <c r="CZ6" s="367"/>
      <c r="DA6" s="367"/>
      <c r="DB6" s="367"/>
      <c r="DC6" s="367"/>
      <c r="DD6" s="367"/>
      <c r="DE6" s="367"/>
    </row>
    <row r="7" spans="1:109" s="247" customFormat="1" x14ac:dyDescent="0.15">
      <c r="A7" s="367"/>
      <c r="B7" s="367"/>
      <c r="C7" s="367"/>
      <c r="D7" s="367"/>
      <c r="E7" s="367"/>
      <c r="F7" s="367"/>
      <c r="G7" s="367"/>
      <c r="H7" s="367"/>
      <c r="I7" s="367"/>
      <c r="J7" s="367"/>
      <c r="K7" s="367"/>
      <c r="L7" s="367"/>
      <c r="M7" s="367"/>
      <c r="N7" s="367"/>
      <c r="O7" s="367"/>
      <c r="P7" s="367"/>
      <c r="Q7" s="367"/>
      <c r="R7" s="367"/>
      <c r="S7" s="367"/>
      <c r="T7" s="367"/>
      <c r="U7" s="367"/>
      <c r="V7" s="367"/>
      <c r="W7" s="367"/>
      <c r="X7" s="367"/>
      <c r="Y7" s="367"/>
      <c r="Z7" s="367"/>
      <c r="AA7" s="367"/>
      <c r="AB7" s="367"/>
      <c r="AC7" s="367"/>
      <c r="AD7" s="367"/>
      <c r="AE7" s="367"/>
      <c r="AF7" s="367"/>
      <c r="AG7" s="367"/>
      <c r="AH7" s="367"/>
      <c r="AI7" s="367"/>
      <c r="AJ7" s="367"/>
      <c r="AK7" s="367"/>
      <c r="AL7" s="367"/>
      <c r="AM7" s="367"/>
      <c r="AN7" s="367"/>
      <c r="AO7" s="367"/>
      <c r="AP7" s="367"/>
      <c r="AQ7" s="367"/>
      <c r="AR7" s="367"/>
      <c r="AS7" s="367"/>
      <c r="AT7" s="367"/>
      <c r="AU7" s="367"/>
      <c r="AV7" s="367"/>
      <c r="AW7" s="367"/>
      <c r="AX7" s="367"/>
      <c r="AY7" s="367"/>
      <c r="AZ7" s="367"/>
      <c r="BA7" s="367"/>
      <c r="BB7" s="367"/>
      <c r="BC7" s="367"/>
      <c r="BD7" s="367"/>
      <c r="BE7" s="367"/>
      <c r="BF7" s="367"/>
      <c r="BG7" s="367"/>
      <c r="BH7" s="367"/>
      <c r="BI7" s="367"/>
      <c r="BJ7" s="367"/>
      <c r="BK7" s="367"/>
      <c r="BL7" s="367"/>
      <c r="BM7" s="367"/>
      <c r="BN7" s="367"/>
      <c r="BO7" s="367"/>
      <c r="BP7" s="367"/>
      <c r="BQ7" s="367"/>
      <c r="BR7" s="367"/>
      <c r="BS7" s="367"/>
      <c r="BT7" s="367"/>
      <c r="BU7" s="367"/>
      <c r="BV7" s="367"/>
      <c r="BW7" s="367"/>
      <c r="BX7" s="367"/>
      <c r="BY7" s="367"/>
      <c r="BZ7" s="367"/>
      <c r="CA7" s="367"/>
      <c r="CB7" s="367"/>
      <c r="CC7" s="367"/>
      <c r="CD7" s="367"/>
      <c r="CE7" s="367"/>
      <c r="CF7" s="367"/>
      <c r="CG7" s="367"/>
      <c r="CH7" s="367"/>
      <c r="CI7" s="367"/>
      <c r="CJ7" s="367"/>
      <c r="CK7" s="367"/>
      <c r="CL7" s="367"/>
      <c r="CM7" s="367"/>
      <c r="CN7" s="367"/>
      <c r="CO7" s="367"/>
      <c r="CP7" s="367"/>
      <c r="CQ7" s="367"/>
      <c r="CR7" s="367"/>
      <c r="CS7" s="367"/>
      <c r="CT7" s="367"/>
      <c r="CU7" s="367"/>
      <c r="CV7" s="367"/>
      <c r="CW7" s="367"/>
      <c r="CX7" s="367"/>
      <c r="CY7" s="367"/>
      <c r="CZ7" s="367"/>
      <c r="DA7" s="367"/>
      <c r="DB7" s="367"/>
      <c r="DC7" s="367"/>
      <c r="DD7" s="367"/>
      <c r="DE7" s="367"/>
    </row>
    <row r="8" spans="1:109" s="247" customFormat="1" x14ac:dyDescent="0.15">
      <c r="A8" s="367"/>
      <c r="B8" s="367"/>
      <c r="C8" s="367"/>
      <c r="D8" s="367"/>
      <c r="E8" s="367"/>
      <c r="F8" s="367"/>
      <c r="G8" s="367"/>
      <c r="H8" s="367"/>
      <c r="I8" s="367"/>
      <c r="J8" s="367"/>
      <c r="K8" s="367"/>
      <c r="L8" s="367"/>
      <c r="M8" s="367"/>
      <c r="N8" s="367"/>
      <c r="O8" s="367"/>
      <c r="P8" s="367"/>
      <c r="Q8" s="367"/>
      <c r="R8" s="367"/>
      <c r="S8" s="367"/>
      <c r="T8" s="367"/>
      <c r="U8" s="367"/>
      <c r="V8" s="367"/>
      <c r="W8" s="367"/>
      <c r="X8" s="367"/>
      <c r="Y8" s="367"/>
      <c r="Z8" s="367"/>
      <c r="AA8" s="367"/>
      <c r="AB8" s="367"/>
      <c r="AC8" s="367"/>
      <c r="AD8" s="367"/>
      <c r="AE8" s="367"/>
      <c r="AF8" s="367"/>
      <c r="AG8" s="367"/>
      <c r="AH8" s="367"/>
      <c r="AI8" s="367"/>
      <c r="AJ8" s="367"/>
      <c r="AK8" s="367"/>
      <c r="AL8" s="367"/>
      <c r="AM8" s="367"/>
      <c r="AN8" s="367"/>
      <c r="AO8" s="367"/>
      <c r="AP8" s="367"/>
      <c r="AQ8" s="367"/>
      <c r="AR8" s="367"/>
      <c r="AS8" s="367"/>
      <c r="AT8" s="367"/>
      <c r="AU8" s="367"/>
      <c r="AV8" s="367"/>
      <c r="AW8" s="367"/>
      <c r="AX8" s="367"/>
      <c r="AY8" s="367"/>
      <c r="AZ8" s="367"/>
      <c r="BA8" s="367"/>
      <c r="BB8" s="367"/>
      <c r="BC8" s="367"/>
      <c r="BD8" s="367"/>
      <c r="BE8" s="367"/>
      <c r="BF8" s="367"/>
      <c r="BG8" s="367"/>
      <c r="BH8" s="367"/>
      <c r="BI8" s="367"/>
      <c r="BJ8" s="367"/>
      <c r="BK8" s="367"/>
      <c r="BL8" s="367"/>
      <c r="BM8" s="367"/>
      <c r="BN8" s="367"/>
      <c r="BO8" s="367"/>
      <c r="BP8" s="367"/>
      <c r="BQ8" s="367"/>
      <c r="BR8" s="367"/>
      <c r="BS8" s="367"/>
      <c r="BT8" s="367"/>
      <c r="BU8" s="367"/>
      <c r="BV8" s="367"/>
      <c r="BW8" s="367"/>
      <c r="BX8" s="367"/>
      <c r="BY8" s="367"/>
      <c r="BZ8" s="367"/>
      <c r="CA8" s="367"/>
      <c r="CB8" s="367"/>
      <c r="CC8" s="367"/>
      <c r="CD8" s="367"/>
      <c r="CE8" s="367"/>
      <c r="CF8" s="367"/>
      <c r="CG8" s="367"/>
      <c r="CH8" s="367"/>
      <c r="CI8" s="367"/>
      <c r="CJ8" s="367"/>
      <c r="CK8" s="367"/>
      <c r="CL8" s="367"/>
      <c r="CM8" s="367"/>
      <c r="CN8" s="367"/>
      <c r="CO8" s="367"/>
      <c r="CP8" s="367"/>
      <c r="CQ8" s="367"/>
      <c r="CR8" s="367"/>
      <c r="CS8" s="367"/>
      <c r="CT8" s="367"/>
      <c r="CU8" s="367"/>
      <c r="CV8" s="367"/>
      <c r="CW8" s="367"/>
      <c r="CX8" s="367"/>
      <c r="CY8" s="367"/>
      <c r="CZ8" s="367"/>
      <c r="DA8" s="367"/>
      <c r="DB8" s="367"/>
      <c r="DC8" s="367"/>
      <c r="DD8" s="367"/>
      <c r="DE8" s="367"/>
    </row>
    <row r="9" spans="1:109" s="247" customFormat="1" x14ac:dyDescent="0.15">
      <c r="A9" s="367"/>
      <c r="B9" s="367"/>
      <c r="C9" s="367"/>
      <c r="D9" s="367"/>
      <c r="E9" s="367"/>
      <c r="F9" s="367"/>
      <c r="G9" s="367"/>
      <c r="H9" s="367"/>
      <c r="I9" s="367"/>
      <c r="J9" s="367"/>
      <c r="K9" s="367"/>
      <c r="L9" s="367"/>
      <c r="M9" s="367"/>
      <c r="N9" s="367"/>
      <c r="O9" s="367"/>
      <c r="P9" s="367"/>
      <c r="Q9" s="367"/>
      <c r="R9" s="367"/>
      <c r="S9" s="367"/>
      <c r="T9" s="367"/>
      <c r="U9" s="367"/>
      <c r="V9" s="367"/>
      <c r="W9" s="367"/>
      <c r="X9" s="367"/>
      <c r="Y9" s="367"/>
      <c r="Z9" s="367"/>
      <c r="AA9" s="367"/>
      <c r="AB9" s="367"/>
      <c r="AC9" s="367"/>
      <c r="AD9" s="367"/>
      <c r="AE9" s="367"/>
      <c r="AF9" s="367"/>
      <c r="AG9" s="367"/>
      <c r="AH9" s="367"/>
      <c r="AI9" s="367"/>
      <c r="AJ9" s="367"/>
      <c r="AK9" s="367"/>
      <c r="AL9" s="367"/>
      <c r="AM9" s="367"/>
      <c r="AN9" s="367"/>
      <c r="AO9" s="367"/>
      <c r="AP9" s="367"/>
      <c r="AQ9" s="367"/>
      <c r="AR9" s="367"/>
      <c r="AS9" s="367"/>
      <c r="AT9" s="367"/>
      <c r="AU9" s="367"/>
      <c r="AV9" s="367"/>
      <c r="AW9" s="367"/>
      <c r="AX9" s="367"/>
      <c r="AY9" s="367"/>
      <c r="AZ9" s="367"/>
      <c r="BA9" s="367"/>
      <c r="BB9" s="367"/>
      <c r="BC9" s="367"/>
      <c r="BD9" s="367"/>
      <c r="BE9" s="367"/>
      <c r="BF9" s="367"/>
      <c r="BG9" s="367"/>
      <c r="BH9" s="367"/>
      <c r="BI9" s="367"/>
      <c r="BJ9" s="367"/>
      <c r="BK9" s="367"/>
      <c r="BL9" s="367"/>
      <c r="BM9" s="367"/>
      <c r="BN9" s="367"/>
      <c r="BO9" s="367"/>
      <c r="BP9" s="367"/>
      <c r="BQ9" s="367"/>
      <c r="BR9" s="367"/>
      <c r="BS9" s="367"/>
      <c r="BT9" s="367"/>
      <c r="BU9" s="367"/>
      <c r="BV9" s="367"/>
      <c r="BW9" s="367"/>
      <c r="BX9" s="367"/>
      <c r="BY9" s="367"/>
      <c r="BZ9" s="367"/>
      <c r="CA9" s="367"/>
      <c r="CB9" s="367"/>
      <c r="CC9" s="367"/>
      <c r="CD9" s="367"/>
      <c r="CE9" s="367"/>
      <c r="CF9" s="367"/>
      <c r="CG9" s="367"/>
      <c r="CH9" s="367"/>
      <c r="CI9" s="367"/>
      <c r="CJ9" s="367"/>
      <c r="CK9" s="367"/>
      <c r="CL9" s="367"/>
      <c r="CM9" s="367"/>
      <c r="CN9" s="367"/>
      <c r="CO9" s="367"/>
      <c r="CP9" s="367"/>
      <c r="CQ9" s="367"/>
      <c r="CR9" s="367"/>
      <c r="CS9" s="367"/>
      <c r="CT9" s="367"/>
      <c r="CU9" s="367"/>
      <c r="CV9" s="367"/>
      <c r="CW9" s="367"/>
      <c r="CX9" s="367"/>
      <c r="CY9" s="367"/>
      <c r="CZ9" s="367"/>
      <c r="DA9" s="367"/>
      <c r="DB9" s="367"/>
      <c r="DC9" s="367"/>
      <c r="DD9" s="367"/>
      <c r="DE9" s="367"/>
    </row>
    <row r="10" spans="1:109" s="247" customFormat="1" x14ac:dyDescent="0.15">
      <c r="A10" s="367"/>
      <c r="B10" s="367"/>
      <c r="C10" s="367"/>
      <c r="D10" s="367"/>
      <c r="E10" s="367"/>
      <c r="F10" s="367"/>
      <c r="G10" s="367"/>
      <c r="H10" s="367"/>
      <c r="I10" s="367"/>
      <c r="J10" s="367"/>
      <c r="K10" s="367"/>
      <c r="L10" s="367"/>
      <c r="M10" s="367"/>
      <c r="N10" s="367"/>
      <c r="O10" s="367"/>
      <c r="P10" s="367"/>
      <c r="Q10" s="367"/>
      <c r="R10" s="367"/>
      <c r="S10" s="367"/>
      <c r="T10" s="367"/>
      <c r="U10" s="367"/>
      <c r="V10" s="367"/>
      <c r="W10" s="367"/>
      <c r="X10" s="367"/>
      <c r="Y10" s="367"/>
      <c r="Z10" s="367"/>
      <c r="AA10" s="367"/>
      <c r="AB10" s="367"/>
      <c r="AC10" s="367"/>
      <c r="AD10" s="367"/>
      <c r="AE10" s="367"/>
      <c r="AF10" s="367"/>
      <c r="AG10" s="367"/>
      <c r="AH10" s="367"/>
      <c r="AI10" s="367"/>
      <c r="AJ10" s="367"/>
      <c r="AK10" s="367"/>
      <c r="AL10" s="367"/>
      <c r="AM10" s="367"/>
      <c r="AN10" s="367"/>
      <c r="AO10" s="367"/>
      <c r="AP10" s="367"/>
      <c r="AQ10" s="367"/>
      <c r="AR10" s="367"/>
      <c r="AS10" s="367"/>
      <c r="AT10" s="367"/>
      <c r="AU10" s="367"/>
      <c r="AV10" s="367"/>
      <c r="AW10" s="367"/>
      <c r="AX10" s="367"/>
      <c r="AY10" s="367"/>
      <c r="AZ10" s="367"/>
      <c r="BA10" s="367"/>
      <c r="BB10" s="367"/>
      <c r="BC10" s="367"/>
      <c r="BD10" s="367"/>
      <c r="BE10" s="367"/>
      <c r="BF10" s="367"/>
      <c r="BG10" s="367"/>
      <c r="BH10" s="367"/>
      <c r="BI10" s="367"/>
      <c r="BJ10" s="367"/>
      <c r="BK10" s="367"/>
      <c r="BL10" s="367"/>
      <c r="BM10" s="367"/>
      <c r="BN10" s="367"/>
      <c r="BO10" s="367"/>
      <c r="BP10" s="367"/>
      <c r="BQ10" s="367"/>
      <c r="BR10" s="367"/>
      <c r="BS10" s="367"/>
      <c r="BT10" s="367"/>
      <c r="BU10" s="367"/>
      <c r="BV10" s="367"/>
      <c r="BW10" s="367"/>
      <c r="BX10" s="367"/>
      <c r="BY10" s="367"/>
      <c r="BZ10" s="367"/>
      <c r="CA10" s="367"/>
      <c r="CB10" s="367"/>
      <c r="CC10" s="367"/>
      <c r="CD10" s="367"/>
      <c r="CE10" s="367"/>
      <c r="CF10" s="367"/>
      <c r="CG10" s="367"/>
      <c r="CH10" s="367"/>
      <c r="CI10" s="367"/>
      <c r="CJ10" s="367"/>
      <c r="CK10" s="367"/>
      <c r="CL10" s="367"/>
      <c r="CM10" s="367"/>
      <c r="CN10" s="367"/>
      <c r="CO10" s="367"/>
      <c r="CP10" s="367"/>
      <c r="CQ10" s="367"/>
      <c r="CR10" s="367"/>
      <c r="CS10" s="367"/>
      <c r="CT10" s="367"/>
      <c r="CU10" s="367"/>
      <c r="CV10" s="367"/>
      <c r="CW10" s="367"/>
      <c r="CX10" s="367"/>
      <c r="CY10" s="367"/>
      <c r="CZ10" s="367"/>
      <c r="DA10" s="367"/>
      <c r="DB10" s="367"/>
      <c r="DC10" s="367"/>
      <c r="DD10" s="367"/>
      <c r="DE10" s="367"/>
    </row>
    <row r="11" spans="1:109" s="247" customFormat="1" x14ac:dyDescent="0.15">
      <c r="A11" s="367"/>
      <c r="B11" s="367"/>
      <c r="C11" s="367"/>
      <c r="D11" s="367"/>
      <c r="E11" s="367"/>
      <c r="F11" s="367"/>
      <c r="G11" s="367"/>
      <c r="H11" s="367"/>
      <c r="I11" s="367"/>
      <c r="J11" s="367"/>
      <c r="K11" s="367"/>
      <c r="L11" s="367"/>
      <c r="M11" s="367"/>
      <c r="N11" s="367"/>
      <c r="O11" s="367"/>
      <c r="P11" s="367"/>
      <c r="Q11" s="367"/>
      <c r="R11" s="367"/>
      <c r="S11" s="367"/>
      <c r="T11" s="367"/>
      <c r="U11" s="367"/>
      <c r="V11" s="367"/>
      <c r="W11" s="367"/>
      <c r="X11" s="367"/>
      <c r="Y11" s="367"/>
      <c r="Z11" s="367"/>
      <c r="AA11" s="367"/>
      <c r="AB11" s="367"/>
      <c r="AC11" s="367"/>
      <c r="AD11" s="367"/>
      <c r="AE11" s="367"/>
      <c r="AF11" s="367"/>
      <c r="AG11" s="367"/>
      <c r="AH11" s="367"/>
      <c r="AI11" s="367"/>
      <c r="AJ11" s="367"/>
      <c r="AK11" s="367"/>
      <c r="AL11" s="367"/>
      <c r="AM11" s="367"/>
      <c r="AN11" s="367"/>
      <c r="AO11" s="367"/>
      <c r="AP11" s="367"/>
      <c r="AQ11" s="367"/>
      <c r="AR11" s="367"/>
      <c r="AS11" s="367"/>
      <c r="AT11" s="367"/>
      <c r="AU11" s="367"/>
      <c r="AV11" s="367"/>
      <c r="AW11" s="367"/>
      <c r="AX11" s="367"/>
      <c r="AY11" s="367"/>
      <c r="AZ11" s="367"/>
      <c r="BA11" s="367"/>
      <c r="BB11" s="367"/>
      <c r="BC11" s="367"/>
      <c r="BD11" s="367"/>
      <c r="BE11" s="367"/>
      <c r="BF11" s="367"/>
      <c r="BG11" s="367"/>
      <c r="BH11" s="367"/>
      <c r="BI11" s="367"/>
      <c r="BJ11" s="367"/>
      <c r="BK11" s="367"/>
      <c r="BL11" s="367"/>
      <c r="BM11" s="367"/>
      <c r="BN11" s="367"/>
      <c r="BO11" s="367"/>
      <c r="BP11" s="367"/>
      <c r="BQ11" s="367"/>
      <c r="BR11" s="367"/>
      <c r="BS11" s="367"/>
      <c r="BT11" s="367"/>
      <c r="BU11" s="367"/>
      <c r="BV11" s="367"/>
      <c r="BW11" s="367"/>
      <c r="BX11" s="367"/>
      <c r="BY11" s="367"/>
      <c r="BZ11" s="367"/>
      <c r="CA11" s="367"/>
      <c r="CB11" s="367"/>
      <c r="CC11" s="367"/>
      <c r="CD11" s="367"/>
      <c r="CE11" s="367"/>
      <c r="CF11" s="367"/>
      <c r="CG11" s="367"/>
      <c r="CH11" s="367"/>
      <c r="CI11" s="367"/>
      <c r="CJ11" s="367"/>
      <c r="CK11" s="367"/>
      <c r="CL11" s="367"/>
      <c r="CM11" s="367"/>
      <c r="CN11" s="367"/>
      <c r="CO11" s="367"/>
      <c r="CP11" s="367"/>
      <c r="CQ11" s="367"/>
      <c r="CR11" s="367"/>
      <c r="CS11" s="367"/>
      <c r="CT11" s="367"/>
      <c r="CU11" s="367"/>
      <c r="CV11" s="367"/>
      <c r="CW11" s="367"/>
      <c r="CX11" s="367"/>
      <c r="CY11" s="367"/>
      <c r="CZ11" s="367"/>
      <c r="DA11" s="367"/>
      <c r="DB11" s="367"/>
      <c r="DC11" s="367"/>
      <c r="DD11" s="367"/>
      <c r="DE11" s="367"/>
    </row>
    <row r="12" spans="1:109" s="247" customFormat="1" x14ac:dyDescent="0.15">
      <c r="A12" s="367"/>
      <c r="B12" s="367"/>
      <c r="C12" s="367"/>
      <c r="D12" s="367"/>
      <c r="E12" s="367"/>
      <c r="F12" s="367"/>
      <c r="G12" s="367"/>
      <c r="H12" s="367"/>
      <c r="I12" s="367"/>
      <c r="J12" s="367"/>
      <c r="K12" s="367"/>
      <c r="L12" s="367"/>
      <c r="M12" s="367"/>
      <c r="N12" s="367"/>
      <c r="O12" s="367"/>
      <c r="P12" s="367"/>
      <c r="Q12" s="367"/>
      <c r="R12" s="367"/>
      <c r="S12" s="367"/>
      <c r="T12" s="367"/>
      <c r="U12" s="367"/>
      <c r="V12" s="367"/>
      <c r="W12" s="367"/>
      <c r="X12" s="367"/>
      <c r="Y12" s="367"/>
      <c r="Z12" s="367"/>
      <c r="AA12" s="367"/>
      <c r="AB12" s="367"/>
      <c r="AC12" s="367"/>
      <c r="AD12" s="367"/>
      <c r="AE12" s="367"/>
      <c r="AF12" s="367"/>
      <c r="AG12" s="367"/>
      <c r="AH12" s="367"/>
      <c r="AI12" s="367"/>
      <c r="AJ12" s="367"/>
      <c r="AK12" s="367"/>
      <c r="AL12" s="367"/>
      <c r="AM12" s="367"/>
      <c r="AN12" s="367"/>
      <c r="AO12" s="367"/>
      <c r="AP12" s="367"/>
      <c r="AQ12" s="367"/>
      <c r="AR12" s="367"/>
      <c r="AS12" s="367"/>
      <c r="AT12" s="367"/>
      <c r="AU12" s="367"/>
      <c r="AV12" s="367"/>
      <c r="AW12" s="367"/>
      <c r="AX12" s="367"/>
      <c r="AY12" s="367"/>
      <c r="AZ12" s="367"/>
      <c r="BA12" s="367"/>
      <c r="BB12" s="367"/>
      <c r="BC12" s="367"/>
      <c r="BD12" s="367"/>
      <c r="BE12" s="367"/>
      <c r="BF12" s="367"/>
      <c r="BG12" s="367"/>
      <c r="BH12" s="367"/>
      <c r="BI12" s="367"/>
      <c r="BJ12" s="367"/>
      <c r="BK12" s="367"/>
      <c r="BL12" s="367"/>
      <c r="BM12" s="367"/>
      <c r="BN12" s="367"/>
      <c r="BO12" s="367"/>
      <c r="BP12" s="367"/>
      <c r="BQ12" s="367"/>
      <c r="BR12" s="367"/>
      <c r="BS12" s="367"/>
      <c r="BT12" s="367"/>
      <c r="BU12" s="367"/>
      <c r="BV12" s="367"/>
      <c r="BW12" s="367"/>
      <c r="BX12" s="367"/>
      <c r="BY12" s="367"/>
      <c r="BZ12" s="367"/>
      <c r="CA12" s="367"/>
      <c r="CB12" s="367"/>
      <c r="CC12" s="367"/>
      <c r="CD12" s="367"/>
      <c r="CE12" s="367"/>
      <c r="CF12" s="367"/>
      <c r="CG12" s="367"/>
      <c r="CH12" s="367"/>
      <c r="CI12" s="367"/>
      <c r="CJ12" s="367"/>
      <c r="CK12" s="367"/>
      <c r="CL12" s="367"/>
      <c r="CM12" s="367"/>
      <c r="CN12" s="367"/>
      <c r="CO12" s="367"/>
      <c r="CP12" s="367"/>
      <c r="CQ12" s="367"/>
      <c r="CR12" s="367"/>
      <c r="CS12" s="367"/>
      <c r="CT12" s="367"/>
      <c r="CU12" s="367"/>
      <c r="CV12" s="367"/>
      <c r="CW12" s="367"/>
      <c r="CX12" s="367"/>
      <c r="CY12" s="367"/>
      <c r="CZ12" s="367"/>
      <c r="DA12" s="367"/>
      <c r="DB12" s="367"/>
      <c r="DC12" s="367"/>
      <c r="DD12" s="367"/>
      <c r="DE12" s="367"/>
    </row>
    <row r="13" spans="1:109" s="247" customFormat="1" x14ac:dyDescent="0.15">
      <c r="A13" s="367"/>
      <c r="B13" s="367"/>
      <c r="C13" s="367"/>
      <c r="D13" s="367"/>
      <c r="E13" s="367"/>
      <c r="F13" s="367"/>
      <c r="G13" s="367"/>
      <c r="H13" s="367"/>
      <c r="I13" s="367"/>
      <c r="J13" s="367"/>
      <c r="K13" s="367"/>
      <c r="L13" s="367"/>
      <c r="M13" s="367"/>
      <c r="N13" s="367"/>
      <c r="O13" s="367"/>
      <c r="P13" s="367"/>
      <c r="Q13" s="367"/>
      <c r="R13" s="367"/>
      <c r="S13" s="367"/>
      <c r="T13" s="367"/>
      <c r="U13" s="367"/>
      <c r="V13" s="367"/>
      <c r="W13" s="367"/>
      <c r="X13" s="367"/>
      <c r="Y13" s="367"/>
      <c r="Z13" s="367"/>
      <c r="AA13" s="367"/>
      <c r="AB13" s="367"/>
      <c r="AC13" s="367"/>
      <c r="AD13" s="367"/>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67"/>
      <c r="BC13" s="367"/>
      <c r="BD13" s="367"/>
      <c r="BE13" s="367"/>
      <c r="BF13" s="367"/>
      <c r="BG13" s="367"/>
      <c r="BH13" s="367"/>
      <c r="BI13" s="367"/>
      <c r="BJ13" s="367"/>
      <c r="BK13" s="367"/>
      <c r="BL13" s="367"/>
      <c r="BM13" s="367"/>
      <c r="BN13" s="367"/>
      <c r="BO13" s="367"/>
      <c r="BP13" s="367"/>
      <c r="BQ13" s="367"/>
      <c r="BR13" s="367"/>
      <c r="BS13" s="367"/>
      <c r="BT13" s="367"/>
      <c r="BU13" s="367"/>
      <c r="BV13" s="367"/>
      <c r="BW13" s="367"/>
      <c r="BX13" s="367"/>
      <c r="BY13" s="367"/>
      <c r="BZ13" s="367"/>
      <c r="CA13" s="367"/>
      <c r="CB13" s="367"/>
      <c r="CC13" s="367"/>
      <c r="CD13" s="367"/>
      <c r="CE13" s="367"/>
      <c r="CF13" s="367"/>
      <c r="CG13" s="367"/>
      <c r="CH13" s="367"/>
      <c r="CI13" s="367"/>
      <c r="CJ13" s="367"/>
      <c r="CK13" s="367"/>
      <c r="CL13" s="367"/>
      <c r="CM13" s="367"/>
      <c r="CN13" s="367"/>
      <c r="CO13" s="367"/>
      <c r="CP13" s="367"/>
      <c r="CQ13" s="367"/>
      <c r="CR13" s="367"/>
      <c r="CS13" s="367"/>
      <c r="CT13" s="367"/>
      <c r="CU13" s="367"/>
      <c r="CV13" s="367"/>
      <c r="CW13" s="367"/>
      <c r="CX13" s="367"/>
      <c r="CY13" s="367"/>
      <c r="CZ13" s="367"/>
      <c r="DA13" s="367"/>
      <c r="DB13" s="367"/>
      <c r="DC13" s="367"/>
      <c r="DD13" s="367"/>
      <c r="DE13" s="367"/>
    </row>
    <row r="14" spans="1:109" s="247" customFormat="1" x14ac:dyDescent="0.15">
      <c r="A14" s="367"/>
      <c r="B14" s="367"/>
      <c r="C14" s="367"/>
      <c r="D14" s="367"/>
      <c r="E14" s="367"/>
      <c r="F14" s="367"/>
      <c r="G14" s="367"/>
      <c r="H14" s="367"/>
      <c r="I14" s="367"/>
      <c r="J14" s="367"/>
      <c r="K14" s="367"/>
      <c r="L14" s="367"/>
      <c r="M14" s="367"/>
      <c r="N14" s="367"/>
      <c r="O14" s="367"/>
      <c r="P14" s="367"/>
      <c r="Q14" s="367"/>
      <c r="R14" s="367"/>
      <c r="S14" s="367"/>
      <c r="T14" s="367"/>
      <c r="U14" s="367"/>
      <c r="V14" s="367"/>
      <c r="W14" s="367"/>
      <c r="X14" s="367"/>
      <c r="Y14" s="367"/>
      <c r="Z14" s="367"/>
      <c r="AA14" s="367"/>
      <c r="AB14" s="367"/>
      <c r="AC14" s="367"/>
      <c r="AD14" s="367"/>
      <c r="AE14" s="367"/>
      <c r="AF14" s="367"/>
      <c r="AG14" s="367"/>
      <c r="AH14" s="367"/>
      <c r="AI14" s="367"/>
      <c r="AJ14" s="367"/>
      <c r="AK14" s="367"/>
      <c r="AL14" s="367"/>
      <c r="AM14" s="367"/>
      <c r="AN14" s="367"/>
      <c r="AO14" s="367"/>
      <c r="AP14" s="367"/>
      <c r="AQ14" s="367"/>
      <c r="AR14" s="367"/>
      <c r="AS14" s="367"/>
      <c r="AT14" s="367"/>
      <c r="AU14" s="367"/>
      <c r="AV14" s="367"/>
      <c r="AW14" s="367"/>
      <c r="AX14" s="367"/>
      <c r="AY14" s="367"/>
      <c r="AZ14" s="367"/>
      <c r="BA14" s="367"/>
      <c r="BB14" s="367"/>
      <c r="BC14" s="367"/>
      <c r="BD14" s="367"/>
      <c r="BE14" s="367"/>
      <c r="BF14" s="367"/>
      <c r="BG14" s="367"/>
      <c r="BH14" s="367"/>
      <c r="BI14" s="367"/>
      <c r="BJ14" s="367"/>
      <c r="BK14" s="367"/>
      <c r="BL14" s="367"/>
      <c r="BM14" s="367"/>
      <c r="BN14" s="367"/>
      <c r="BO14" s="367"/>
      <c r="BP14" s="367"/>
      <c r="BQ14" s="367"/>
      <c r="BR14" s="367"/>
      <c r="BS14" s="367"/>
      <c r="BT14" s="367"/>
      <c r="BU14" s="367"/>
      <c r="BV14" s="367"/>
      <c r="BW14" s="367"/>
      <c r="BX14" s="367"/>
      <c r="BY14" s="367"/>
      <c r="BZ14" s="367"/>
      <c r="CA14" s="367"/>
      <c r="CB14" s="367"/>
      <c r="CC14" s="367"/>
      <c r="CD14" s="367"/>
      <c r="CE14" s="367"/>
      <c r="CF14" s="367"/>
      <c r="CG14" s="367"/>
      <c r="CH14" s="367"/>
      <c r="CI14" s="367"/>
      <c r="CJ14" s="367"/>
      <c r="CK14" s="367"/>
      <c r="CL14" s="367"/>
      <c r="CM14" s="367"/>
      <c r="CN14" s="367"/>
      <c r="CO14" s="367"/>
      <c r="CP14" s="367"/>
      <c r="CQ14" s="367"/>
      <c r="CR14" s="367"/>
      <c r="CS14" s="367"/>
      <c r="CT14" s="367"/>
      <c r="CU14" s="367"/>
      <c r="CV14" s="367"/>
      <c r="CW14" s="367"/>
      <c r="CX14" s="367"/>
      <c r="CY14" s="367"/>
      <c r="CZ14" s="367"/>
      <c r="DA14" s="367"/>
      <c r="DB14" s="367"/>
      <c r="DC14" s="367"/>
      <c r="DD14" s="367"/>
      <c r="DE14" s="367"/>
    </row>
    <row r="15" spans="1:109" s="247" customFormat="1" x14ac:dyDescent="0.15">
      <c r="A15" s="366"/>
      <c r="B15" s="367"/>
      <c r="C15" s="367"/>
      <c r="D15" s="367"/>
      <c r="E15" s="367"/>
      <c r="F15" s="367"/>
      <c r="G15" s="367"/>
      <c r="H15" s="367"/>
      <c r="I15" s="367"/>
      <c r="J15" s="367"/>
      <c r="K15" s="367"/>
      <c r="L15" s="367"/>
      <c r="M15" s="367"/>
      <c r="N15" s="367"/>
      <c r="O15" s="367"/>
      <c r="P15" s="367"/>
      <c r="Q15" s="367"/>
      <c r="R15" s="367"/>
      <c r="S15" s="367"/>
      <c r="T15" s="367"/>
      <c r="U15" s="367"/>
      <c r="V15" s="367"/>
      <c r="W15" s="367"/>
      <c r="X15" s="367"/>
      <c r="Y15" s="367"/>
      <c r="Z15" s="367"/>
      <c r="AA15" s="367"/>
      <c r="AB15" s="367"/>
      <c r="AC15" s="367"/>
      <c r="AD15" s="367"/>
      <c r="AE15" s="367"/>
      <c r="AF15" s="367"/>
      <c r="AG15" s="367"/>
      <c r="AH15" s="367"/>
      <c r="AI15" s="367"/>
      <c r="AJ15" s="367"/>
      <c r="AK15" s="367"/>
      <c r="AL15" s="367"/>
      <c r="AM15" s="367"/>
      <c r="AN15" s="367"/>
      <c r="AO15" s="367"/>
      <c r="AP15" s="367"/>
      <c r="AQ15" s="367"/>
      <c r="AR15" s="367"/>
      <c r="AS15" s="367"/>
      <c r="AT15" s="367"/>
      <c r="AU15" s="367"/>
      <c r="AV15" s="367"/>
      <c r="AW15" s="367"/>
      <c r="AX15" s="367"/>
      <c r="AY15" s="367"/>
      <c r="AZ15" s="367"/>
      <c r="BA15" s="367"/>
      <c r="BB15" s="367"/>
      <c r="BC15" s="367"/>
      <c r="BD15" s="367"/>
      <c r="BE15" s="367"/>
      <c r="BF15" s="367"/>
      <c r="BG15" s="367"/>
      <c r="BH15" s="367"/>
      <c r="BI15" s="367"/>
      <c r="BJ15" s="367"/>
      <c r="BK15" s="367"/>
      <c r="BL15" s="367"/>
      <c r="BM15" s="367"/>
      <c r="BN15" s="367"/>
      <c r="BO15" s="367"/>
      <c r="BP15" s="367"/>
      <c r="BQ15" s="367"/>
      <c r="BR15" s="367"/>
      <c r="BS15" s="367"/>
      <c r="BT15" s="367"/>
      <c r="BU15" s="367"/>
      <c r="BV15" s="367"/>
      <c r="BW15" s="367"/>
      <c r="BX15" s="367"/>
      <c r="BY15" s="367"/>
      <c r="BZ15" s="367"/>
      <c r="CA15" s="367"/>
      <c r="CB15" s="367"/>
      <c r="CC15" s="367"/>
      <c r="CD15" s="367"/>
      <c r="CE15" s="367"/>
      <c r="CF15" s="367"/>
      <c r="CG15" s="367"/>
      <c r="CH15" s="367"/>
      <c r="CI15" s="367"/>
      <c r="CJ15" s="367"/>
      <c r="CK15" s="367"/>
      <c r="CL15" s="367"/>
      <c r="CM15" s="367"/>
      <c r="CN15" s="367"/>
      <c r="CO15" s="367"/>
      <c r="CP15" s="367"/>
      <c r="CQ15" s="367"/>
      <c r="CR15" s="367"/>
      <c r="CS15" s="367"/>
      <c r="CT15" s="367"/>
      <c r="CU15" s="367"/>
      <c r="CV15" s="367"/>
      <c r="CW15" s="367"/>
      <c r="CX15" s="367"/>
      <c r="CY15" s="367"/>
      <c r="CZ15" s="367"/>
      <c r="DA15" s="367"/>
      <c r="DB15" s="367"/>
      <c r="DC15" s="367"/>
      <c r="DD15" s="367"/>
      <c r="DE15" s="367"/>
    </row>
    <row r="16" spans="1:109" s="247" customFormat="1" x14ac:dyDescent="0.15">
      <c r="A16" s="366"/>
      <c r="B16" s="367"/>
      <c r="C16" s="367"/>
      <c r="D16" s="367"/>
      <c r="E16" s="367"/>
      <c r="F16" s="367"/>
      <c r="G16" s="367"/>
      <c r="H16" s="367"/>
      <c r="I16" s="367"/>
      <c r="J16" s="367"/>
      <c r="K16" s="367"/>
      <c r="L16" s="367"/>
      <c r="M16" s="367"/>
      <c r="N16" s="367"/>
      <c r="O16" s="367"/>
      <c r="P16" s="367"/>
      <c r="Q16" s="367"/>
      <c r="R16" s="367"/>
      <c r="S16" s="367"/>
      <c r="T16" s="367"/>
      <c r="U16" s="367"/>
      <c r="V16" s="367"/>
      <c r="W16" s="367"/>
      <c r="X16" s="367"/>
      <c r="Y16" s="367"/>
      <c r="Z16" s="367"/>
      <c r="AA16" s="367"/>
      <c r="AB16" s="367"/>
      <c r="AC16" s="367"/>
      <c r="AD16" s="367"/>
      <c r="AE16" s="367"/>
      <c r="AF16" s="367"/>
      <c r="AG16" s="367"/>
      <c r="AH16" s="367"/>
      <c r="AI16" s="367"/>
      <c r="AJ16" s="367"/>
      <c r="AK16" s="367"/>
      <c r="AL16" s="367"/>
      <c r="AM16" s="367"/>
      <c r="AN16" s="367"/>
      <c r="AO16" s="367"/>
      <c r="AP16" s="367"/>
      <c r="AQ16" s="367"/>
      <c r="AR16" s="367"/>
      <c r="AS16" s="367"/>
      <c r="AT16" s="367"/>
      <c r="AU16" s="367"/>
      <c r="AV16" s="367"/>
      <c r="AW16" s="367"/>
      <c r="AX16" s="367"/>
      <c r="AY16" s="367"/>
      <c r="AZ16" s="367"/>
      <c r="BA16" s="367"/>
      <c r="BB16" s="367"/>
      <c r="BC16" s="367"/>
      <c r="BD16" s="367"/>
      <c r="BE16" s="367"/>
      <c r="BF16" s="367"/>
      <c r="BG16" s="367"/>
      <c r="BH16" s="367"/>
      <c r="BI16" s="367"/>
      <c r="BJ16" s="367"/>
      <c r="BK16" s="367"/>
      <c r="BL16" s="367"/>
      <c r="BM16" s="367"/>
      <c r="BN16" s="367"/>
      <c r="BO16" s="367"/>
      <c r="BP16" s="367"/>
      <c r="BQ16" s="367"/>
      <c r="BR16" s="367"/>
      <c r="BS16" s="367"/>
      <c r="BT16" s="367"/>
      <c r="BU16" s="367"/>
      <c r="BV16" s="367"/>
      <c r="BW16" s="367"/>
      <c r="BX16" s="367"/>
      <c r="BY16" s="367"/>
      <c r="BZ16" s="367"/>
      <c r="CA16" s="367"/>
      <c r="CB16" s="367"/>
      <c r="CC16" s="367"/>
      <c r="CD16" s="367"/>
      <c r="CE16" s="367"/>
      <c r="CF16" s="367"/>
      <c r="CG16" s="367"/>
      <c r="CH16" s="367"/>
      <c r="CI16" s="367"/>
      <c r="CJ16" s="367"/>
      <c r="CK16" s="367"/>
      <c r="CL16" s="367"/>
      <c r="CM16" s="367"/>
      <c r="CN16" s="367"/>
      <c r="CO16" s="367"/>
      <c r="CP16" s="367"/>
      <c r="CQ16" s="367"/>
      <c r="CR16" s="367"/>
      <c r="CS16" s="367"/>
      <c r="CT16" s="367"/>
      <c r="CU16" s="367"/>
      <c r="CV16" s="367"/>
      <c r="CW16" s="367"/>
      <c r="CX16" s="367"/>
      <c r="CY16" s="367"/>
      <c r="CZ16" s="367"/>
      <c r="DA16" s="367"/>
      <c r="DB16" s="367"/>
      <c r="DC16" s="367"/>
      <c r="DD16" s="367"/>
      <c r="DE16" s="367"/>
    </row>
    <row r="17" spans="1:109" s="247" customFormat="1" x14ac:dyDescent="0.15">
      <c r="A17" s="366"/>
      <c r="B17" s="367"/>
      <c r="C17" s="367"/>
      <c r="D17" s="367"/>
      <c r="E17" s="367"/>
      <c r="F17" s="367"/>
      <c r="G17" s="367"/>
      <c r="H17" s="367"/>
      <c r="I17" s="367"/>
      <c r="J17" s="367"/>
      <c r="K17" s="367"/>
      <c r="L17" s="367"/>
      <c r="M17" s="367"/>
      <c r="N17" s="367"/>
      <c r="O17" s="367"/>
      <c r="P17" s="367"/>
      <c r="Q17" s="367"/>
      <c r="R17" s="367"/>
      <c r="S17" s="367"/>
      <c r="T17" s="367"/>
      <c r="U17" s="367"/>
      <c r="V17" s="367"/>
      <c r="W17" s="367"/>
      <c r="X17" s="367"/>
      <c r="Y17" s="367"/>
      <c r="Z17" s="367"/>
      <c r="AA17" s="367"/>
      <c r="AB17" s="367"/>
      <c r="AC17" s="367"/>
      <c r="AD17" s="367"/>
      <c r="AE17" s="367"/>
      <c r="AF17" s="367"/>
      <c r="AG17" s="367"/>
      <c r="AH17" s="367"/>
      <c r="AI17" s="367"/>
      <c r="AJ17" s="367"/>
      <c r="AK17" s="367"/>
      <c r="AL17" s="367"/>
      <c r="AM17" s="367"/>
      <c r="AN17" s="367"/>
      <c r="AO17" s="367"/>
      <c r="AP17" s="367"/>
      <c r="AQ17" s="367"/>
      <c r="AR17" s="367"/>
      <c r="AS17" s="367"/>
      <c r="AT17" s="367"/>
      <c r="AU17" s="367"/>
      <c r="AV17" s="367"/>
      <c r="AW17" s="367"/>
      <c r="AX17" s="367"/>
      <c r="AY17" s="367"/>
      <c r="AZ17" s="367"/>
      <c r="BA17" s="367"/>
      <c r="BB17" s="367"/>
      <c r="BC17" s="367"/>
      <c r="BD17" s="367"/>
      <c r="BE17" s="367"/>
      <c r="BF17" s="367"/>
      <c r="BG17" s="367"/>
      <c r="BH17" s="367"/>
      <c r="BI17" s="367"/>
      <c r="BJ17" s="367"/>
      <c r="BK17" s="367"/>
      <c r="BL17" s="367"/>
      <c r="BM17" s="367"/>
      <c r="BN17" s="367"/>
      <c r="BO17" s="367"/>
      <c r="BP17" s="367"/>
      <c r="BQ17" s="367"/>
      <c r="BR17" s="367"/>
      <c r="BS17" s="367"/>
      <c r="BT17" s="367"/>
      <c r="BU17" s="367"/>
      <c r="BV17" s="367"/>
      <c r="BW17" s="367"/>
      <c r="BX17" s="367"/>
      <c r="BY17" s="367"/>
      <c r="BZ17" s="367"/>
      <c r="CA17" s="367"/>
      <c r="CB17" s="367"/>
      <c r="CC17" s="367"/>
      <c r="CD17" s="367"/>
      <c r="CE17" s="367"/>
      <c r="CF17" s="367"/>
      <c r="CG17" s="367"/>
      <c r="CH17" s="367"/>
      <c r="CI17" s="367"/>
      <c r="CJ17" s="367"/>
      <c r="CK17" s="367"/>
      <c r="CL17" s="367"/>
      <c r="CM17" s="367"/>
      <c r="CN17" s="367"/>
      <c r="CO17" s="367"/>
      <c r="CP17" s="367"/>
      <c r="CQ17" s="367"/>
      <c r="CR17" s="367"/>
      <c r="CS17" s="367"/>
      <c r="CT17" s="367"/>
      <c r="CU17" s="367"/>
      <c r="CV17" s="367"/>
      <c r="CW17" s="367"/>
      <c r="CX17" s="367"/>
      <c r="CY17" s="367"/>
      <c r="CZ17" s="367"/>
      <c r="DA17" s="367"/>
      <c r="DB17" s="367"/>
      <c r="DC17" s="367"/>
      <c r="DD17" s="367"/>
      <c r="DE17" s="367"/>
    </row>
    <row r="18" spans="1:109" s="247" customFormat="1" x14ac:dyDescent="0.15">
      <c r="A18" s="366"/>
      <c r="B18" s="367"/>
      <c r="C18" s="367"/>
      <c r="D18" s="367"/>
      <c r="E18" s="367"/>
      <c r="F18" s="367"/>
      <c r="G18" s="367"/>
      <c r="H18" s="367"/>
      <c r="I18" s="367"/>
      <c r="J18" s="367"/>
      <c r="K18" s="367"/>
      <c r="L18" s="367"/>
      <c r="M18" s="367"/>
      <c r="N18" s="367"/>
      <c r="O18" s="367"/>
      <c r="P18" s="367"/>
      <c r="Q18" s="367"/>
      <c r="R18" s="367"/>
      <c r="S18" s="367"/>
      <c r="T18" s="367"/>
      <c r="U18" s="367"/>
      <c r="V18" s="367"/>
      <c r="W18" s="367"/>
      <c r="X18" s="367"/>
      <c r="Y18" s="367"/>
      <c r="Z18" s="367"/>
      <c r="AA18" s="367"/>
      <c r="AB18" s="367"/>
      <c r="AC18" s="367"/>
      <c r="AD18" s="367"/>
      <c r="AE18" s="367"/>
      <c r="AF18" s="367"/>
      <c r="AG18" s="367"/>
      <c r="AH18" s="367"/>
      <c r="AI18" s="367"/>
      <c r="AJ18" s="367"/>
      <c r="AK18" s="367"/>
      <c r="AL18" s="367"/>
      <c r="AM18" s="367"/>
      <c r="AN18" s="367"/>
      <c r="AO18" s="367"/>
      <c r="AP18" s="367"/>
      <c r="AQ18" s="367"/>
      <c r="AR18" s="367"/>
      <c r="AS18" s="367"/>
      <c r="AT18" s="367"/>
      <c r="AU18" s="367"/>
      <c r="AV18" s="367"/>
      <c r="AW18" s="367"/>
      <c r="AX18" s="367"/>
      <c r="AY18" s="367"/>
      <c r="AZ18" s="367"/>
      <c r="BA18" s="367"/>
      <c r="BB18" s="367"/>
      <c r="BC18" s="367"/>
      <c r="BD18" s="367"/>
      <c r="BE18" s="367"/>
      <c r="BF18" s="367"/>
      <c r="BG18" s="367"/>
      <c r="BH18" s="367"/>
      <c r="BI18" s="367"/>
      <c r="BJ18" s="367"/>
      <c r="BK18" s="367"/>
      <c r="BL18" s="367"/>
      <c r="BM18" s="367"/>
      <c r="BN18" s="367"/>
      <c r="BO18" s="367"/>
      <c r="BP18" s="367"/>
      <c r="BQ18" s="367"/>
      <c r="BR18" s="367"/>
      <c r="BS18" s="367"/>
      <c r="BT18" s="367"/>
      <c r="BU18" s="367"/>
      <c r="BV18" s="367"/>
      <c r="BW18" s="367"/>
      <c r="BX18" s="367"/>
      <c r="BY18" s="367"/>
      <c r="BZ18" s="367"/>
      <c r="CA18" s="367"/>
      <c r="CB18" s="367"/>
      <c r="CC18" s="367"/>
      <c r="CD18" s="367"/>
      <c r="CE18" s="367"/>
      <c r="CF18" s="367"/>
      <c r="CG18" s="367"/>
      <c r="CH18" s="367"/>
      <c r="CI18" s="367"/>
      <c r="CJ18" s="367"/>
      <c r="CK18" s="367"/>
      <c r="CL18" s="367"/>
      <c r="CM18" s="367"/>
      <c r="CN18" s="367"/>
      <c r="CO18" s="367"/>
      <c r="CP18" s="367"/>
      <c r="CQ18" s="367"/>
      <c r="CR18" s="367"/>
      <c r="CS18" s="367"/>
      <c r="CT18" s="367"/>
      <c r="CU18" s="367"/>
      <c r="CV18" s="367"/>
      <c r="CW18" s="367"/>
      <c r="CX18" s="367"/>
      <c r="CY18" s="367"/>
      <c r="CZ18" s="367"/>
      <c r="DA18" s="367"/>
      <c r="DB18" s="367"/>
      <c r="DC18" s="367"/>
      <c r="DD18" s="367"/>
      <c r="DE18" s="367"/>
    </row>
    <row r="19" spans="1:109" x14ac:dyDescent="0.15">
      <c r="DD19" s="366"/>
      <c r="DE19" s="366"/>
    </row>
    <row r="20" spans="1:109" x14ac:dyDescent="0.15">
      <c r="DD20" s="366"/>
      <c r="DE20" s="366"/>
    </row>
    <row r="21" spans="1:109" ht="17.25" customHeight="1" x14ac:dyDescent="0.15">
      <c r="B21" s="368"/>
      <c r="C21" s="369"/>
      <c r="D21" s="369"/>
      <c r="E21" s="369"/>
      <c r="F21" s="369"/>
      <c r="G21" s="369"/>
      <c r="H21" s="369"/>
      <c r="I21" s="369"/>
      <c r="J21" s="369"/>
      <c r="K21" s="369"/>
      <c r="L21" s="369"/>
      <c r="M21" s="369"/>
      <c r="N21" s="370"/>
      <c r="O21" s="369"/>
      <c r="P21" s="369"/>
      <c r="Q21" s="369"/>
      <c r="R21" s="369"/>
      <c r="S21" s="369"/>
      <c r="T21" s="369"/>
      <c r="U21" s="369"/>
      <c r="V21" s="369"/>
      <c r="W21" s="369"/>
      <c r="X21" s="369"/>
      <c r="Y21" s="369"/>
      <c r="Z21" s="369"/>
      <c r="AA21" s="369"/>
      <c r="AB21" s="369"/>
      <c r="AC21" s="369"/>
      <c r="AD21" s="369"/>
      <c r="AE21" s="369"/>
      <c r="AF21" s="369"/>
      <c r="AG21" s="369"/>
      <c r="AH21" s="369"/>
      <c r="AI21" s="369"/>
      <c r="AJ21" s="369"/>
      <c r="AK21" s="369"/>
      <c r="AL21" s="369"/>
      <c r="AM21" s="369"/>
      <c r="AN21" s="369"/>
      <c r="AO21" s="369"/>
      <c r="AP21" s="369"/>
      <c r="AQ21" s="369"/>
      <c r="AR21" s="369"/>
      <c r="AS21" s="369"/>
      <c r="AT21" s="370"/>
      <c r="AU21" s="369"/>
      <c r="AV21" s="369"/>
      <c r="AW21" s="369"/>
      <c r="AX21" s="369"/>
      <c r="AY21" s="369"/>
      <c r="AZ21" s="369"/>
      <c r="BA21" s="369"/>
      <c r="BB21" s="369"/>
      <c r="BC21" s="369"/>
      <c r="BD21" s="369"/>
      <c r="BE21" s="369"/>
      <c r="BF21" s="370"/>
      <c r="BG21" s="369"/>
      <c r="BH21" s="369"/>
      <c r="BI21" s="369"/>
      <c r="BJ21" s="369"/>
      <c r="BK21" s="369"/>
      <c r="BL21" s="369"/>
      <c r="BM21" s="369"/>
      <c r="BN21" s="369"/>
      <c r="BO21" s="369"/>
      <c r="BP21" s="369"/>
      <c r="BQ21" s="369"/>
      <c r="BR21" s="370"/>
      <c r="BS21" s="369"/>
      <c r="BT21" s="369"/>
      <c r="BU21" s="369"/>
      <c r="BV21" s="369"/>
      <c r="BW21" s="369"/>
      <c r="BX21" s="369"/>
      <c r="BY21" s="369"/>
      <c r="BZ21" s="369"/>
      <c r="CA21" s="369"/>
      <c r="CB21" s="369"/>
      <c r="CC21" s="369"/>
      <c r="CD21" s="370"/>
      <c r="CE21" s="369"/>
      <c r="CF21" s="369"/>
      <c r="CG21" s="369"/>
      <c r="CH21" s="369"/>
      <c r="CI21" s="369"/>
      <c r="CJ21" s="369"/>
      <c r="CK21" s="369"/>
      <c r="CL21" s="369"/>
      <c r="CM21" s="369"/>
      <c r="CN21" s="369"/>
      <c r="CO21" s="369"/>
      <c r="CP21" s="370"/>
      <c r="CQ21" s="369"/>
      <c r="CR21" s="369"/>
      <c r="CS21" s="369"/>
      <c r="CT21" s="369"/>
      <c r="CU21" s="369"/>
      <c r="CV21" s="369"/>
      <c r="CW21" s="369"/>
      <c r="CX21" s="369"/>
      <c r="CY21" s="369"/>
      <c r="CZ21" s="369"/>
      <c r="DA21" s="369"/>
      <c r="DB21" s="370"/>
      <c r="DC21" s="369"/>
      <c r="DD21" s="371"/>
      <c r="DE21" s="366"/>
    </row>
    <row r="22" spans="1:109" ht="17.25" customHeight="1" x14ac:dyDescent="0.15">
      <c r="B22" s="372"/>
    </row>
    <row r="23" spans="1:109" x14ac:dyDescent="0.15">
      <c r="B23" s="372"/>
    </row>
    <row r="24" spans="1:109" x14ac:dyDescent="0.15">
      <c r="B24" s="372"/>
    </row>
    <row r="25" spans="1:109" x14ac:dyDescent="0.15">
      <c r="B25" s="372"/>
    </row>
    <row r="26" spans="1:109" x14ac:dyDescent="0.15">
      <c r="B26" s="372"/>
    </row>
    <row r="27" spans="1:109" x14ac:dyDescent="0.15">
      <c r="B27" s="372"/>
    </row>
    <row r="28" spans="1:109" x14ac:dyDescent="0.15">
      <c r="B28" s="372"/>
    </row>
    <row r="29" spans="1:109" x14ac:dyDescent="0.15">
      <c r="B29" s="372"/>
    </row>
    <row r="30" spans="1:109" x14ac:dyDescent="0.15">
      <c r="B30" s="372"/>
    </row>
    <row r="31" spans="1:109" x14ac:dyDescent="0.15">
      <c r="B31" s="372"/>
    </row>
    <row r="32" spans="1:109" x14ac:dyDescent="0.15">
      <c r="B32" s="372"/>
    </row>
    <row r="33" spans="2:109" x14ac:dyDescent="0.15">
      <c r="B33" s="372"/>
    </row>
    <row r="34" spans="2:109" x14ac:dyDescent="0.15">
      <c r="B34" s="372"/>
    </row>
    <row r="35" spans="2:109" x14ac:dyDescent="0.15">
      <c r="B35" s="372"/>
    </row>
    <row r="36" spans="2:109" x14ac:dyDescent="0.15">
      <c r="B36" s="372"/>
    </row>
    <row r="37" spans="2:109" x14ac:dyDescent="0.15">
      <c r="B37" s="372"/>
    </row>
    <row r="38" spans="2:109" x14ac:dyDescent="0.15">
      <c r="B38" s="372"/>
    </row>
    <row r="39" spans="2:109" x14ac:dyDescent="0.15">
      <c r="B39" s="374"/>
      <c r="C39" s="375"/>
      <c r="D39" s="375"/>
      <c r="E39" s="375"/>
      <c r="F39" s="375"/>
      <c r="G39" s="375"/>
      <c r="H39" s="375"/>
      <c r="I39" s="375"/>
      <c r="J39" s="375"/>
      <c r="K39" s="375"/>
      <c r="L39" s="375"/>
      <c r="M39" s="375"/>
      <c r="N39" s="375"/>
      <c r="O39" s="375"/>
      <c r="P39" s="375"/>
      <c r="Q39" s="375"/>
      <c r="R39" s="375"/>
      <c r="S39" s="375"/>
      <c r="T39" s="375"/>
      <c r="U39" s="375"/>
      <c r="V39" s="375"/>
      <c r="W39" s="375"/>
      <c r="X39" s="375"/>
      <c r="Y39" s="375"/>
      <c r="Z39" s="375"/>
      <c r="AA39" s="375"/>
      <c r="AB39" s="375"/>
      <c r="AC39" s="375"/>
      <c r="AD39" s="375"/>
      <c r="AE39" s="375"/>
      <c r="AF39" s="375"/>
      <c r="AG39" s="375"/>
      <c r="AH39" s="375"/>
      <c r="AI39" s="375"/>
      <c r="AJ39" s="375"/>
      <c r="AK39" s="375"/>
      <c r="AL39" s="375"/>
      <c r="AM39" s="375"/>
      <c r="AN39" s="375"/>
      <c r="AO39" s="375"/>
      <c r="AP39" s="375"/>
      <c r="AQ39" s="375"/>
      <c r="AR39" s="375"/>
      <c r="AS39" s="375"/>
      <c r="AT39" s="375"/>
      <c r="AU39" s="375"/>
      <c r="AV39" s="375"/>
      <c r="AW39" s="375"/>
      <c r="AX39" s="375"/>
      <c r="AY39" s="375"/>
      <c r="AZ39" s="375"/>
      <c r="BA39" s="375"/>
      <c r="BB39" s="375"/>
      <c r="BC39" s="375"/>
      <c r="BD39" s="375"/>
      <c r="BE39" s="375"/>
      <c r="BF39" s="375"/>
      <c r="BG39" s="375"/>
      <c r="BH39" s="375"/>
      <c r="BI39" s="375"/>
      <c r="BJ39" s="375"/>
      <c r="BK39" s="375"/>
      <c r="BL39" s="375"/>
      <c r="BM39" s="375"/>
      <c r="BN39" s="375"/>
      <c r="BO39" s="375"/>
      <c r="BP39" s="375"/>
      <c r="BQ39" s="375"/>
      <c r="BR39" s="375"/>
      <c r="BS39" s="375"/>
      <c r="BT39" s="375"/>
      <c r="BU39" s="375"/>
      <c r="BV39" s="375"/>
      <c r="BW39" s="375"/>
      <c r="BX39" s="375"/>
      <c r="BY39" s="375"/>
      <c r="BZ39" s="375"/>
      <c r="CA39" s="375"/>
      <c r="CB39" s="375"/>
      <c r="CC39" s="375"/>
      <c r="CD39" s="375"/>
      <c r="CE39" s="375"/>
      <c r="CF39" s="375"/>
      <c r="CG39" s="375"/>
      <c r="CH39" s="375"/>
      <c r="CI39" s="375"/>
      <c r="CJ39" s="375"/>
      <c r="CK39" s="375"/>
      <c r="CL39" s="375"/>
      <c r="CM39" s="375"/>
      <c r="CN39" s="375"/>
      <c r="CO39" s="375"/>
      <c r="CP39" s="375"/>
      <c r="CQ39" s="375"/>
      <c r="CR39" s="375"/>
      <c r="CS39" s="375"/>
      <c r="CT39" s="375"/>
      <c r="CU39" s="375"/>
      <c r="CV39" s="375"/>
      <c r="CW39" s="375"/>
      <c r="CX39" s="375"/>
      <c r="CY39" s="375"/>
      <c r="CZ39" s="375"/>
      <c r="DA39" s="375"/>
      <c r="DB39" s="375"/>
      <c r="DC39" s="375"/>
      <c r="DD39" s="376"/>
    </row>
    <row r="40" spans="2:109" x14ac:dyDescent="0.15">
      <c r="B40" s="377"/>
      <c r="DD40" s="377"/>
      <c r="DE40" s="366"/>
    </row>
    <row r="41" spans="2:109" ht="17.25" x14ac:dyDescent="0.15">
      <c r="B41" s="378" t="s">
        <v>566</v>
      </c>
      <c r="C41" s="369"/>
      <c r="D41" s="369"/>
      <c r="E41" s="369"/>
      <c r="F41" s="369"/>
      <c r="G41" s="369"/>
      <c r="H41" s="369"/>
      <c r="I41" s="369"/>
      <c r="J41" s="369"/>
      <c r="K41" s="369"/>
      <c r="L41" s="369"/>
      <c r="M41" s="369"/>
      <c r="N41" s="369"/>
      <c r="O41" s="369"/>
      <c r="P41" s="369"/>
      <c r="Q41" s="369"/>
      <c r="R41" s="369"/>
      <c r="S41" s="369"/>
      <c r="T41" s="369"/>
      <c r="U41" s="369"/>
      <c r="V41" s="369"/>
      <c r="W41" s="369"/>
      <c r="X41" s="369"/>
      <c r="Y41" s="369"/>
      <c r="Z41" s="369"/>
      <c r="AA41" s="369"/>
      <c r="AB41" s="369"/>
      <c r="AC41" s="369"/>
      <c r="AD41" s="369"/>
      <c r="AE41" s="369"/>
      <c r="AF41" s="369"/>
      <c r="AG41" s="369"/>
      <c r="AH41" s="369"/>
      <c r="AI41" s="369"/>
      <c r="AJ41" s="369"/>
      <c r="AK41" s="369"/>
      <c r="AL41" s="369"/>
      <c r="AM41" s="369"/>
      <c r="AN41" s="369"/>
      <c r="AO41" s="369"/>
      <c r="AP41" s="369"/>
      <c r="AQ41" s="369"/>
      <c r="AR41" s="369"/>
      <c r="AS41" s="369"/>
      <c r="AT41" s="369"/>
      <c r="AU41" s="369"/>
      <c r="AV41" s="369"/>
      <c r="AW41" s="369"/>
      <c r="AX41" s="369"/>
      <c r="AY41" s="369"/>
      <c r="AZ41" s="369"/>
      <c r="BA41" s="369"/>
      <c r="BB41" s="369"/>
      <c r="BC41" s="369"/>
      <c r="BD41" s="369"/>
      <c r="BE41" s="369"/>
      <c r="BF41" s="369"/>
      <c r="BG41" s="369"/>
      <c r="BH41" s="369"/>
      <c r="BI41" s="369"/>
      <c r="BJ41" s="369"/>
      <c r="BK41" s="369"/>
      <c r="BL41" s="369"/>
      <c r="BM41" s="369"/>
      <c r="BN41" s="369"/>
      <c r="BO41" s="369"/>
      <c r="BP41" s="369"/>
      <c r="BQ41" s="369"/>
      <c r="BR41" s="369"/>
      <c r="BS41" s="369"/>
      <c r="BT41" s="369"/>
      <c r="BU41" s="369"/>
      <c r="BV41" s="369"/>
      <c r="BW41" s="369"/>
      <c r="BX41" s="369"/>
      <c r="BY41" s="369"/>
      <c r="BZ41" s="369"/>
      <c r="CA41" s="369"/>
      <c r="CB41" s="369"/>
      <c r="CC41" s="369"/>
      <c r="CD41" s="369"/>
      <c r="CE41" s="369"/>
      <c r="CF41" s="369"/>
      <c r="CG41" s="369"/>
      <c r="CH41" s="369"/>
      <c r="CI41" s="369"/>
      <c r="CJ41" s="369"/>
      <c r="CK41" s="369"/>
      <c r="CL41" s="369"/>
      <c r="CM41" s="369"/>
      <c r="CN41" s="369"/>
      <c r="CO41" s="369"/>
      <c r="CP41" s="369"/>
      <c r="CQ41" s="369"/>
      <c r="CR41" s="369"/>
      <c r="CS41" s="369"/>
      <c r="CT41" s="369"/>
      <c r="CU41" s="369"/>
      <c r="CV41" s="369"/>
      <c r="CW41" s="369"/>
      <c r="CX41" s="369"/>
      <c r="CY41" s="369"/>
      <c r="CZ41" s="369"/>
      <c r="DA41" s="369"/>
      <c r="DB41" s="369"/>
      <c r="DC41" s="369"/>
      <c r="DD41" s="371"/>
    </row>
    <row r="42" spans="2:109" x14ac:dyDescent="0.15">
      <c r="B42" s="372"/>
      <c r="G42" s="379"/>
      <c r="I42" s="380"/>
      <c r="J42" s="380"/>
      <c r="K42" s="380"/>
      <c r="AM42" s="379"/>
      <c r="AN42" s="379" t="s">
        <v>567</v>
      </c>
      <c r="AP42" s="380"/>
      <c r="AQ42" s="380"/>
      <c r="AR42" s="380"/>
      <c r="AY42" s="379"/>
      <c r="BA42" s="380"/>
      <c r="BB42" s="380"/>
      <c r="BC42" s="380"/>
      <c r="BK42" s="379"/>
      <c r="BM42" s="380"/>
      <c r="BN42" s="380"/>
      <c r="BO42" s="380"/>
      <c r="BW42" s="379"/>
      <c r="BY42" s="380"/>
      <c r="BZ42" s="380"/>
      <c r="CA42" s="380"/>
      <c r="CI42" s="379"/>
      <c r="CK42" s="380"/>
      <c r="CL42" s="380"/>
      <c r="CM42" s="380"/>
      <c r="CU42" s="379"/>
      <c r="CW42" s="380"/>
      <c r="CX42" s="380"/>
      <c r="CY42" s="380"/>
    </row>
    <row r="43" spans="2:109" ht="13.5" customHeight="1" x14ac:dyDescent="0.15">
      <c r="B43" s="372"/>
      <c r="AN43" s="1254" t="s">
        <v>575</v>
      </c>
      <c r="AO43" s="1255"/>
      <c r="AP43" s="1255"/>
      <c r="AQ43" s="1255"/>
      <c r="AR43" s="1255"/>
      <c r="AS43" s="1255"/>
      <c r="AT43" s="1255"/>
      <c r="AU43" s="1255"/>
      <c r="AV43" s="1255"/>
      <c r="AW43" s="1255"/>
      <c r="AX43" s="1255"/>
      <c r="AY43" s="1255"/>
      <c r="AZ43" s="1255"/>
      <c r="BA43" s="1255"/>
      <c r="BB43" s="1255"/>
      <c r="BC43" s="1255"/>
      <c r="BD43" s="1255"/>
      <c r="BE43" s="1255"/>
      <c r="BF43" s="1255"/>
      <c r="BG43" s="1255"/>
      <c r="BH43" s="1255"/>
      <c r="BI43" s="1255"/>
      <c r="BJ43" s="1255"/>
      <c r="BK43" s="1255"/>
      <c r="BL43" s="1255"/>
      <c r="BM43" s="1255"/>
      <c r="BN43" s="1255"/>
      <c r="BO43" s="1255"/>
      <c r="BP43" s="1255"/>
      <c r="BQ43" s="1255"/>
      <c r="BR43" s="1255"/>
      <c r="BS43" s="1255"/>
      <c r="BT43" s="1255"/>
      <c r="BU43" s="1255"/>
      <c r="BV43" s="1255"/>
      <c r="BW43" s="1255"/>
      <c r="BX43" s="1255"/>
      <c r="BY43" s="1255"/>
      <c r="BZ43" s="1255"/>
      <c r="CA43" s="1255"/>
      <c r="CB43" s="1255"/>
      <c r="CC43" s="1255"/>
      <c r="CD43" s="1255"/>
      <c r="CE43" s="1255"/>
      <c r="CF43" s="1255"/>
      <c r="CG43" s="1255"/>
      <c r="CH43" s="1255"/>
      <c r="CI43" s="1255"/>
      <c r="CJ43" s="1255"/>
      <c r="CK43" s="1255"/>
      <c r="CL43" s="1255"/>
      <c r="CM43" s="1255"/>
      <c r="CN43" s="1255"/>
      <c r="CO43" s="1255"/>
      <c r="CP43" s="1255"/>
      <c r="CQ43" s="1255"/>
      <c r="CR43" s="1255"/>
      <c r="CS43" s="1255"/>
      <c r="CT43" s="1255"/>
      <c r="CU43" s="1255"/>
      <c r="CV43" s="1255"/>
      <c r="CW43" s="1255"/>
      <c r="CX43" s="1255"/>
      <c r="CY43" s="1255"/>
      <c r="CZ43" s="1255"/>
      <c r="DA43" s="1255"/>
      <c r="DB43" s="1255"/>
      <c r="DC43" s="1256"/>
    </row>
    <row r="44" spans="2:109" x14ac:dyDescent="0.15">
      <c r="B44" s="372"/>
      <c r="AN44" s="1257"/>
      <c r="AO44" s="1258"/>
      <c r="AP44" s="1258"/>
      <c r="AQ44" s="1258"/>
      <c r="AR44" s="1258"/>
      <c r="AS44" s="1258"/>
      <c r="AT44" s="1258"/>
      <c r="AU44" s="1258"/>
      <c r="AV44" s="1258"/>
      <c r="AW44" s="1258"/>
      <c r="AX44" s="1258"/>
      <c r="AY44" s="1258"/>
      <c r="AZ44" s="1258"/>
      <c r="BA44" s="1258"/>
      <c r="BB44" s="1258"/>
      <c r="BC44" s="1258"/>
      <c r="BD44" s="1258"/>
      <c r="BE44" s="1258"/>
      <c r="BF44" s="1258"/>
      <c r="BG44" s="1258"/>
      <c r="BH44" s="1258"/>
      <c r="BI44" s="1258"/>
      <c r="BJ44" s="1258"/>
      <c r="BK44" s="1258"/>
      <c r="BL44" s="1258"/>
      <c r="BM44" s="1258"/>
      <c r="BN44" s="1258"/>
      <c r="BO44" s="1258"/>
      <c r="BP44" s="1258"/>
      <c r="BQ44" s="1258"/>
      <c r="BR44" s="1258"/>
      <c r="BS44" s="1258"/>
      <c r="BT44" s="1258"/>
      <c r="BU44" s="1258"/>
      <c r="BV44" s="1258"/>
      <c r="BW44" s="1258"/>
      <c r="BX44" s="1258"/>
      <c r="BY44" s="1258"/>
      <c r="BZ44" s="1258"/>
      <c r="CA44" s="1258"/>
      <c r="CB44" s="1258"/>
      <c r="CC44" s="1258"/>
      <c r="CD44" s="1258"/>
      <c r="CE44" s="1258"/>
      <c r="CF44" s="1258"/>
      <c r="CG44" s="1258"/>
      <c r="CH44" s="1258"/>
      <c r="CI44" s="1258"/>
      <c r="CJ44" s="1258"/>
      <c r="CK44" s="1258"/>
      <c r="CL44" s="1258"/>
      <c r="CM44" s="1258"/>
      <c r="CN44" s="1258"/>
      <c r="CO44" s="1258"/>
      <c r="CP44" s="1258"/>
      <c r="CQ44" s="1258"/>
      <c r="CR44" s="1258"/>
      <c r="CS44" s="1258"/>
      <c r="CT44" s="1258"/>
      <c r="CU44" s="1258"/>
      <c r="CV44" s="1258"/>
      <c r="CW44" s="1258"/>
      <c r="CX44" s="1258"/>
      <c r="CY44" s="1258"/>
      <c r="CZ44" s="1258"/>
      <c r="DA44" s="1258"/>
      <c r="DB44" s="1258"/>
      <c r="DC44" s="1259"/>
    </row>
    <row r="45" spans="2:109" x14ac:dyDescent="0.15">
      <c r="B45" s="372"/>
      <c r="AN45" s="1257"/>
      <c r="AO45" s="1258"/>
      <c r="AP45" s="1258"/>
      <c r="AQ45" s="1258"/>
      <c r="AR45" s="1258"/>
      <c r="AS45" s="1258"/>
      <c r="AT45" s="1258"/>
      <c r="AU45" s="1258"/>
      <c r="AV45" s="1258"/>
      <c r="AW45" s="1258"/>
      <c r="AX45" s="1258"/>
      <c r="AY45" s="1258"/>
      <c r="AZ45" s="1258"/>
      <c r="BA45" s="1258"/>
      <c r="BB45" s="1258"/>
      <c r="BC45" s="1258"/>
      <c r="BD45" s="1258"/>
      <c r="BE45" s="1258"/>
      <c r="BF45" s="1258"/>
      <c r="BG45" s="1258"/>
      <c r="BH45" s="1258"/>
      <c r="BI45" s="1258"/>
      <c r="BJ45" s="1258"/>
      <c r="BK45" s="1258"/>
      <c r="BL45" s="1258"/>
      <c r="BM45" s="1258"/>
      <c r="BN45" s="1258"/>
      <c r="BO45" s="1258"/>
      <c r="BP45" s="1258"/>
      <c r="BQ45" s="1258"/>
      <c r="BR45" s="1258"/>
      <c r="BS45" s="1258"/>
      <c r="BT45" s="1258"/>
      <c r="BU45" s="1258"/>
      <c r="BV45" s="1258"/>
      <c r="BW45" s="1258"/>
      <c r="BX45" s="1258"/>
      <c r="BY45" s="1258"/>
      <c r="BZ45" s="1258"/>
      <c r="CA45" s="1258"/>
      <c r="CB45" s="1258"/>
      <c r="CC45" s="1258"/>
      <c r="CD45" s="1258"/>
      <c r="CE45" s="1258"/>
      <c r="CF45" s="1258"/>
      <c r="CG45" s="1258"/>
      <c r="CH45" s="1258"/>
      <c r="CI45" s="1258"/>
      <c r="CJ45" s="1258"/>
      <c r="CK45" s="1258"/>
      <c r="CL45" s="1258"/>
      <c r="CM45" s="1258"/>
      <c r="CN45" s="1258"/>
      <c r="CO45" s="1258"/>
      <c r="CP45" s="1258"/>
      <c r="CQ45" s="1258"/>
      <c r="CR45" s="1258"/>
      <c r="CS45" s="1258"/>
      <c r="CT45" s="1258"/>
      <c r="CU45" s="1258"/>
      <c r="CV45" s="1258"/>
      <c r="CW45" s="1258"/>
      <c r="CX45" s="1258"/>
      <c r="CY45" s="1258"/>
      <c r="CZ45" s="1258"/>
      <c r="DA45" s="1258"/>
      <c r="DB45" s="1258"/>
      <c r="DC45" s="1259"/>
    </row>
    <row r="46" spans="2:109" x14ac:dyDescent="0.15">
      <c r="B46" s="372"/>
      <c r="AN46" s="1257"/>
      <c r="AO46" s="1258"/>
      <c r="AP46" s="1258"/>
      <c r="AQ46" s="1258"/>
      <c r="AR46" s="1258"/>
      <c r="AS46" s="1258"/>
      <c r="AT46" s="1258"/>
      <c r="AU46" s="1258"/>
      <c r="AV46" s="1258"/>
      <c r="AW46" s="1258"/>
      <c r="AX46" s="1258"/>
      <c r="AY46" s="1258"/>
      <c r="AZ46" s="1258"/>
      <c r="BA46" s="1258"/>
      <c r="BB46" s="1258"/>
      <c r="BC46" s="1258"/>
      <c r="BD46" s="1258"/>
      <c r="BE46" s="1258"/>
      <c r="BF46" s="1258"/>
      <c r="BG46" s="1258"/>
      <c r="BH46" s="1258"/>
      <c r="BI46" s="1258"/>
      <c r="BJ46" s="1258"/>
      <c r="BK46" s="1258"/>
      <c r="BL46" s="1258"/>
      <c r="BM46" s="1258"/>
      <c r="BN46" s="1258"/>
      <c r="BO46" s="1258"/>
      <c r="BP46" s="1258"/>
      <c r="BQ46" s="1258"/>
      <c r="BR46" s="1258"/>
      <c r="BS46" s="1258"/>
      <c r="BT46" s="1258"/>
      <c r="BU46" s="1258"/>
      <c r="BV46" s="1258"/>
      <c r="BW46" s="1258"/>
      <c r="BX46" s="1258"/>
      <c r="BY46" s="1258"/>
      <c r="BZ46" s="1258"/>
      <c r="CA46" s="1258"/>
      <c r="CB46" s="1258"/>
      <c r="CC46" s="1258"/>
      <c r="CD46" s="1258"/>
      <c r="CE46" s="1258"/>
      <c r="CF46" s="1258"/>
      <c r="CG46" s="1258"/>
      <c r="CH46" s="1258"/>
      <c r="CI46" s="1258"/>
      <c r="CJ46" s="1258"/>
      <c r="CK46" s="1258"/>
      <c r="CL46" s="1258"/>
      <c r="CM46" s="1258"/>
      <c r="CN46" s="1258"/>
      <c r="CO46" s="1258"/>
      <c r="CP46" s="1258"/>
      <c r="CQ46" s="1258"/>
      <c r="CR46" s="1258"/>
      <c r="CS46" s="1258"/>
      <c r="CT46" s="1258"/>
      <c r="CU46" s="1258"/>
      <c r="CV46" s="1258"/>
      <c r="CW46" s="1258"/>
      <c r="CX46" s="1258"/>
      <c r="CY46" s="1258"/>
      <c r="CZ46" s="1258"/>
      <c r="DA46" s="1258"/>
      <c r="DB46" s="1258"/>
      <c r="DC46" s="1259"/>
    </row>
    <row r="47" spans="2:109" x14ac:dyDescent="0.15">
      <c r="B47" s="372"/>
      <c r="AN47" s="1260"/>
      <c r="AO47" s="1261"/>
      <c r="AP47" s="1261"/>
      <c r="AQ47" s="1261"/>
      <c r="AR47" s="1261"/>
      <c r="AS47" s="1261"/>
      <c r="AT47" s="1261"/>
      <c r="AU47" s="1261"/>
      <c r="AV47" s="1261"/>
      <c r="AW47" s="1261"/>
      <c r="AX47" s="1261"/>
      <c r="AY47" s="1261"/>
      <c r="AZ47" s="1261"/>
      <c r="BA47" s="1261"/>
      <c r="BB47" s="1261"/>
      <c r="BC47" s="1261"/>
      <c r="BD47" s="1261"/>
      <c r="BE47" s="1261"/>
      <c r="BF47" s="1261"/>
      <c r="BG47" s="1261"/>
      <c r="BH47" s="1261"/>
      <c r="BI47" s="1261"/>
      <c r="BJ47" s="1261"/>
      <c r="BK47" s="1261"/>
      <c r="BL47" s="1261"/>
      <c r="BM47" s="1261"/>
      <c r="BN47" s="1261"/>
      <c r="BO47" s="1261"/>
      <c r="BP47" s="1261"/>
      <c r="BQ47" s="1261"/>
      <c r="BR47" s="1261"/>
      <c r="BS47" s="1261"/>
      <c r="BT47" s="1261"/>
      <c r="BU47" s="1261"/>
      <c r="BV47" s="1261"/>
      <c r="BW47" s="1261"/>
      <c r="BX47" s="1261"/>
      <c r="BY47" s="1261"/>
      <c r="BZ47" s="1261"/>
      <c r="CA47" s="1261"/>
      <c r="CB47" s="1261"/>
      <c r="CC47" s="1261"/>
      <c r="CD47" s="1261"/>
      <c r="CE47" s="1261"/>
      <c r="CF47" s="1261"/>
      <c r="CG47" s="1261"/>
      <c r="CH47" s="1261"/>
      <c r="CI47" s="1261"/>
      <c r="CJ47" s="1261"/>
      <c r="CK47" s="1261"/>
      <c r="CL47" s="1261"/>
      <c r="CM47" s="1261"/>
      <c r="CN47" s="1261"/>
      <c r="CO47" s="1261"/>
      <c r="CP47" s="1261"/>
      <c r="CQ47" s="1261"/>
      <c r="CR47" s="1261"/>
      <c r="CS47" s="1261"/>
      <c r="CT47" s="1261"/>
      <c r="CU47" s="1261"/>
      <c r="CV47" s="1261"/>
      <c r="CW47" s="1261"/>
      <c r="CX47" s="1261"/>
      <c r="CY47" s="1261"/>
      <c r="CZ47" s="1261"/>
      <c r="DA47" s="1261"/>
      <c r="DB47" s="1261"/>
      <c r="DC47" s="1262"/>
    </row>
    <row r="48" spans="2:109" x14ac:dyDescent="0.15">
      <c r="B48" s="372"/>
      <c r="H48" s="381"/>
      <c r="I48" s="381"/>
      <c r="J48" s="381"/>
      <c r="AN48" s="381"/>
      <c r="AO48" s="381"/>
      <c r="AP48" s="381"/>
      <c r="AZ48" s="381"/>
      <c r="BA48" s="381"/>
      <c r="BB48" s="381"/>
      <c r="BL48" s="381"/>
      <c r="BM48" s="381"/>
      <c r="BN48" s="381"/>
      <c r="BX48" s="381"/>
      <c r="BY48" s="381"/>
      <c r="BZ48" s="381"/>
      <c r="CJ48" s="381"/>
      <c r="CK48" s="381"/>
      <c r="CL48" s="381"/>
      <c r="CV48" s="381"/>
      <c r="CW48" s="381"/>
      <c r="CX48" s="381"/>
    </row>
    <row r="49" spans="1:109" x14ac:dyDescent="0.15">
      <c r="B49" s="372"/>
      <c r="AN49" s="366" t="s">
        <v>568</v>
      </c>
    </row>
    <row r="50" spans="1:109" x14ac:dyDescent="0.15">
      <c r="B50" s="372"/>
      <c r="G50" s="1263"/>
      <c r="H50" s="1263"/>
      <c r="I50" s="1263"/>
      <c r="J50" s="1263"/>
      <c r="K50" s="382"/>
      <c r="L50" s="382"/>
      <c r="M50" s="383"/>
      <c r="N50" s="383"/>
      <c r="AN50" s="1264"/>
      <c r="AO50" s="1265"/>
      <c r="AP50" s="1265"/>
      <c r="AQ50" s="1265"/>
      <c r="AR50" s="1265"/>
      <c r="AS50" s="1265"/>
      <c r="AT50" s="1265"/>
      <c r="AU50" s="1265"/>
      <c r="AV50" s="1265"/>
      <c r="AW50" s="1265"/>
      <c r="AX50" s="1265"/>
      <c r="AY50" s="1265"/>
      <c r="AZ50" s="1265"/>
      <c r="BA50" s="1265"/>
      <c r="BB50" s="1265"/>
      <c r="BC50" s="1265"/>
      <c r="BD50" s="1265"/>
      <c r="BE50" s="1265"/>
      <c r="BF50" s="1265"/>
      <c r="BG50" s="1265"/>
      <c r="BH50" s="1265"/>
      <c r="BI50" s="1265"/>
      <c r="BJ50" s="1265"/>
      <c r="BK50" s="1265"/>
      <c r="BL50" s="1265"/>
      <c r="BM50" s="1265"/>
      <c r="BN50" s="1265"/>
      <c r="BO50" s="1266"/>
      <c r="BP50" s="1267" t="s">
        <v>530</v>
      </c>
      <c r="BQ50" s="1267"/>
      <c r="BR50" s="1267"/>
      <c r="BS50" s="1267"/>
      <c r="BT50" s="1267"/>
      <c r="BU50" s="1267"/>
      <c r="BV50" s="1267"/>
      <c r="BW50" s="1267"/>
      <c r="BX50" s="1267" t="s">
        <v>531</v>
      </c>
      <c r="BY50" s="1267"/>
      <c r="BZ50" s="1267"/>
      <c r="CA50" s="1267"/>
      <c r="CB50" s="1267"/>
      <c r="CC50" s="1267"/>
      <c r="CD50" s="1267"/>
      <c r="CE50" s="1267"/>
      <c r="CF50" s="1267" t="s">
        <v>532</v>
      </c>
      <c r="CG50" s="1267"/>
      <c r="CH50" s="1267"/>
      <c r="CI50" s="1267"/>
      <c r="CJ50" s="1267"/>
      <c r="CK50" s="1267"/>
      <c r="CL50" s="1267"/>
      <c r="CM50" s="1267"/>
      <c r="CN50" s="1267" t="s">
        <v>533</v>
      </c>
      <c r="CO50" s="1267"/>
      <c r="CP50" s="1267"/>
      <c r="CQ50" s="1267"/>
      <c r="CR50" s="1267"/>
      <c r="CS50" s="1267"/>
      <c r="CT50" s="1267"/>
      <c r="CU50" s="1267"/>
      <c r="CV50" s="1267" t="s">
        <v>534</v>
      </c>
      <c r="CW50" s="1267"/>
      <c r="CX50" s="1267"/>
      <c r="CY50" s="1267"/>
      <c r="CZ50" s="1267"/>
      <c r="DA50" s="1267"/>
      <c r="DB50" s="1267"/>
      <c r="DC50" s="1267"/>
    </row>
    <row r="51" spans="1:109" ht="13.5" customHeight="1" x14ac:dyDescent="0.15">
      <c r="B51" s="372"/>
      <c r="G51" s="1268"/>
      <c r="H51" s="1268"/>
      <c r="I51" s="1271"/>
      <c r="J51" s="1271"/>
      <c r="K51" s="1269"/>
      <c r="L51" s="1269"/>
      <c r="M51" s="1269"/>
      <c r="N51" s="1269"/>
      <c r="AM51" s="381"/>
      <c r="AN51" s="1270" t="s">
        <v>569</v>
      </c>
      <c r="AO51" s="1270"/>
      <c r="AP51" s="1270"/>
      <c r="AQ51" s="1270"/>
      <c r="AR51" s="1270"/>
      <c r="AS51" s="1270"/>
      <c r="AT51" s="1270"/>
      <c r="AU51" s="1270"/>
      <c r="AV51" s="1270"/>
      <c r="AW51" s="1270"/>
      <c r="AX51" s="1270"/>
      <c r="AY51" s="1270"/>
      <c r="AZ51" s="1270"/>
      <c r="BA51" s="1270"/>
      <c r="BB51" s="1270" t="s">
        <v>570</v>
      </c>
      <c r="BC51" s="1270"/>
      <c r="BD51" s="1270"/>
      <c r="BE51" s="1270"/>
      <c r="BF51" s="1270"/>
      <c r="BG51" s="1270"/>
      <c r="BH51" s="1270"/>
      <c r="BI51" s="1270"/>
      <c r="BJ51" s="1270"/>
      <c r="BK51" s="1270"/>
      <c r="BL51" s="1270"/>
      <c r="BM51" s="1270"/>
      <c r="BN51" s="1270"/>
      <c r="BO51" s="1270"/>
      <c r="BP51" s="1253"/>
      <c r="BQ51" s="1253"/>
      <c r="BR51" s="1253"/>
      <c r="BS51" s="1253"/>
      <c r="BT51" s="1253"/>
      <c r="BU51" s="1253"/>
      <c r="BV51" s="1253"/>
      <c r="BW51" s="1253"/>
      <c r="BX51" s="1253"/>
      <c r="BY51" s="1253"/>
      <c r="BZ51" s="1253"/>
      <c r="CA51" s="1253"/>
      <c r="CB51" s="1253"/>
      <c r="CC51" s="1253"/>
      <c r="CD51" s="1253"/>
      <c r="CE51" s="1253"/>
      <c r="CF51" s="1253"/>
      <c r="CG51" s="1253"/>
      <c r="CH51" s="1253"/>
      <c r="CI51" s="1253"/>
      <c r="CJ51" s="1253"/>
      <c r="CK51" s="1253"/>
      <c r="CL51" s="1253"/>
      <c r="CM51" s="1253"/>
      <c r="CN51" s="1253"/>
      <c r="CO51" s="1253"/>
      <c r="CP51" s="1253"/>
      <c r="CQ51" s="1253"/>
      <c r="CR51" s="1253"/>
      <c r="CS51" s="1253"/>
      <c r="CT51" s="1253"/>
      <c r="CU51" s="1253"/>
      <c r="CV51" s="1253"/>
      <c r="CW51" s="1253"/>
      <c r="CX51" s="1253"/>
      <c r="CY51" s="1253"/>
      <c r="CZ51" s="1253"/>
      <c r="DA51" s="1253"/>
      <c r="DB51" s="1253"/>
      <c r="DC51" s="1253"/>
    </row>
    <row r="52" spans="1:109" x14ac:dyDescent="0.15">
      <c r="B52" s="372"/>
      <c r="G52" s="1268"/>
      <c r="H52" s="1268"/>
      <c r="I52" s="1271"/>
      <c r="J52" s="1271"/>
      <c r="K52" s="1269"/>
      <c r="L52" s="1269"/>
      <c r="M52" s="1269"/>
      <c r="N52" s="1269"/>
      <c r="AM52" s="381"/>
      <c r="AN52" s="1270"/>
      <c r="AO52" s="1270"/>
      <c r="AP52" s="1270"/>
      <c r="AQ52" s="1270"/>
      <c r="AR52" s="1270"/>
      <c r="AS52" s="1270"/>
      <c r="AT52" s="1270"/>
      <c r="AU52" s="1270"/>
      <c r="AV52" s="1270"/>
      <c r="AW52" s="1270"/>
      <c r="AX52" s="1270"/>
      <c r="AY52" s="1270"/>
      <c r="AZ52" s="1270"/>
      <c r="BA52" s="1270"/>
      <c r="BB52" s="1270"/>
      <c r="BC52" s="1270"/>
      <c r="BD52" s="1270"/>
      <c r="BE52" s="1270"/>
      <c r="BF52" s="1270"/>
      <c r="BG52" s="1270"/>
      <c r="BH52" s="1270"/>
      <c r="BI52" s="1270"/>
      <c r="BJ52" s="1270"/>
      <c r="BK52" s="1270"/>
      <c r="BL52" s="1270"/>
      <c r="BM52" s="1270"/>
      <c r="BN52" s="1270"/>
      <c r="BO52" s="1270"/>
      <c r="BP52" s="1253"/>
      <c r="BQ52" s="1253"/>
      <c r="BR52" s="1253"/>
      <c r="BS52" s="1253"/>
      <c r="BT52" s="1253"/>
      <c r="BU52" s="1253"/>
      <c r="BV52" s="1253"/>
      <c r="BW52" s="1253"/>
      <c r="BX52" s="1253"/>
      <c r="BY52" s="1253"/>
      <c r="BZ52" s="1253"/>
      <c r="CA52" s="1253"/>
      <c r="CB52" s="1253"/>
      <c r="CC52" s="1253"/>
      <c r="CD52" s="1253"/>
      <c r="CE52" s="1253"/>
      <c r="CF52" s="1253"/>
      <c r="CG52" s="1253"/>
      <c r="CH52" s="1253"/>
      <c r="CI52" s="1253"/>
      <c r="CJ52" s="1253"/>
      <c r="CK52" s="1253"/>
      <c r="CL52" s="1253"/>
      <c r="CM52" s="1253"/>
      <c r="CN52" s="1253"/>
      <c r="CO52" s="1253"/>
      <c r="CP52" s="1253"/>
      <c r="CQ52" s="1253"/>
      <c r="CR52" s="1253"/>
      <c r="CS52" s="1253"/>
      <c r="CT52" s="1253"/>
      <c r="CU52" s="1253"/>
      <c r="CV52" s="1253"/>
      <c r="CW52" s="1253"/>
      <c r="CX52" s="1253"/>
      <c r="CY52" s="1253"/>
      <c r="CZ52" s="1253"/>
      <c r="DA52" s="1253"/>
      <c r="DB52" s="1253"/>
      <c r="DC52" s="1253"/>
    </row>
    <row r="53" spans="1:109" x14ac:dyDescent="0.15">
      <c r="A53" s="380"/>
      <c r="B53" s="372"/>
      <c r="G53" s="1268"/>
      <c r="H53" s="1268"/>
      <c r="I53" s="1263"/>
      <c r="J53" s="1263"/>
      <c r="K53" s="1269"/>
      <c r="L53" s="1269"/>
      <c r="M53" s="1269"/>
      <c r="N53" s="1269"/>
      <c r="AM53" s="381"/>
      <c r="AN53" s="1270"/>
      <c r="AO53" s="1270"/>
      <c r="AP53" s="1270"/>
      <c r="AQ53" s="1270"/>
      <c r="AR53" s="1270"/>
      <c r="AS53" s="1270"/>
      <c r="AT53" s="1270"/>
      <c r="AU53" s="1270"/>
      <c r="AV53" s="1270"/>
      <c r="AW53" s="1270"/>
      <c r="AX53" s="1270"/>
      <c r="AY53" s="1270"/>
      <c r="AZ53" s="1270"/>
      <c r="BA53" s="1270"/>
      <c r="BB53" s="1270" t="s">
        <v>571</v>
      </c>
      <c r="BC53" s="1270"/>
      <c r="BD53" s="1270"/>
      <c r="BE53" s="1270"/>
      <c r="BF53" s="1270"/>
      <c r="BG53" s="1270"/>
      <c r="BH53" s="1270"/>
      <c r="BI53" s="1270"/>
      <c r="BJ53" s="1270"/>
      <c r="BK53" s="1270"/>
      <c r="BL53" s="1270"/>
      <c r="BM53" s="1270"/>
      <c r="BN53" s="1270"/>
      <c r="BO53" s="1270"/>
      <c r="BP53" s="1253">
        <v>63.6</v>
      </c>
      <c r="BQ53" s="1253"/>
      <c r="BR53" s="1253"/>
      <c r="BS53" s="1253"/>
      <c r="BT53" s="1253"/>
      <c r="BU53" s="1253"/>
      <c r="BV53" s="1253"/>
      <c r="BW53" s="1253"/>
      <c r="BX53" s="1253">
        <v>64.2</v>
      </c>
      <c r="BY53" s="1253"/>
      <c r="BZ53" s="1253"/>
      <c r="CA53" s="1253"/>
      <c r="CB53" s="1253"/>
      <c r="CC53" s="1253"/>
      <c r="CD53" s="1253"/>
      <c r="CE53" s="1253"/>
      <c r="CF53" s="1253">
        <v>64.7</v>
      </c>
      <c r="CG53" s="1253"/>
      <c r="CH53" s="1253"/>
      <c r="CI53" s="1253"/>
      <c r="CJ53" s="1253"/>
      <c r="CK53" s="1253"/>
      <c r="CL53" s="1253"/>
      <c r="CM53" s="1253"/>
      <c r="CN53" s="1253">
        <v>65.900000000000006</v>
      </c>
      <c r="CO53" s="1253"/>
      <c r="CP53" s="1253"/>
      <c r="CQ53" s="1253"/>
      <c r="CR53" s="1253"/>
      <c r="CS53" s="1253"/>
      <c r="CT53" s="1253"/>
      <c r="CU53" s="1253"/>
      <c r="CV53" s="1253">
        <v>66.3</v>
      </c>
      <c r="CW53" s="1253"/>
      <c r="CX53" s="1253"/>
      <c r="CY53" s="1253"/>
      <c r="CZ53" s="1253"/>
      <c r="DA53" s="1253"/>
      <c r="DB53" s="1253"/>
      <c r="DC53" s="1253"/>
    </row>
    <row r="54" spans="1:109" x14ac:dyDescent="0.15">
      <c r="A54" s="380"/>
      <c r="B54" s="372"/>
      <c r="G54" s="1268"/>
      <c r="H54" s="1268"/>
      <c r="I54" s="1263"/>
      <c r="J54" s="1263"/>
      <c r="K54" s="1269"/>
      <c r="L54" s="1269"/>
      <c r="M54" s="1269"/>
      <c r="N54" s="1269"/>
      <c r="AM54" s="381"/>
      <c r="AN54" s="1270"/>
      <c r="AO54" s="1270"/>
      <c r="AP54" s="1270"/>
      <c r="AQ54" s="1270"/>
      <c r="AR54" s="1270"/>
      <c r="AS54" s="1270"/>
      <c r="AT54" s="1270"/>
      <c r="AU54" s="1270"/>
      <c r="AV54" s="1270"/>
      <c r="AW54" s="1270"/>
      <c r="AX54" s="1270"/>
      <c r="AY54" s="1270"/>
      <c r="AZ54" s="1270"/>
      <c r="BA54" s="1270"/>
      <c r="BB54" s="1270"/>
      <c r="BC54" s="1270"/>
      <c r="BD54" s="1270"/>
      <c r="BE54" s="1270"/>
      <c r="BF54" s="1270"/>
      <c r="BG54" s="1270"/>
      <c r="BH54" s="1270"/>
      <c r="BI54" s="1270"/>
      <c r="BJ54" s="1270"/>
      <c r="BK54" s="1270"/>
      <c r="BL54" s="1270"/>
      <c r="BM54" s="1270"/>
      <c r="BN54" s="1270"/>
      <c r="BO54" s="1270"/>
      <c r="BP54" s="1253"/>
      <c r="BQ54" s="1253"/>
      <c r="BR54" s="1253"/>
      <c r="BS54" s="1253"/>
      <c r="BT54" s="1253"/>
      <c r="BU54" s="1253"/>
      <c r="BV54" s="1253"/>
      <c r="BW54" s="1253"/>
      <c r="BX54" s="1253"/>
      <c r="BY54" s="1253"/>
      <c r="BZ54" s="1253"/>
      <c r="CA54" s="1253"/>
      <c r="CB54" s="1253"/>
      <c r="CC54" s="1253"/>
      <c r="CD54" s="1253"/>
      <c r="CE54" s="1253"/>
      <c r="CF54" s="1253"/>
      <c r="CG54" s="1253"/>
      <c r="CH54" s="1253"/>
      <c r="CI54" s="1253"/>
      <c r="CJ54" s="1253"/>
      <c r="CK54" s="1253"/>
      <c r="CL54" s="1253"/>
      <c r="CM54" s="1253"/>
      <c r="CN54" s="1253"/>
      <c r="CO54" s="1253"/>
      <c r="CP54" s="1253"/>
      <c r="CQ54" s="1253"/>
      <c r="CR54" s="1253"/>
      <c r="CS54" s="1253"/>
      <c r="CT54" s="1253"/>
      <c r="CU54" s="1253"/>
      <c r="CV54" s="1253"/>
      <c r="CW54" s="1253"/>
      <c r="CX54" s="1253"/>
      <c r="CY54" s="1253"/>
      <c r="CZ54" s="1253"/>
      <c r="DA54" s="1253"/>
      <c r="DB54" s="1253"/>
      <c r="DC54" s="1253"/>
    </row>
    <row r="55" spans="1:109" x14ac:dyDescent="0.15">
      <c r="A55" s="380"/>
      <c r="B55" s="372"/>
      <c r="G55" s="1263"/>
      <c r="H55" s="1263"/>
      <c r="I55" s="1263"/>
      <c r="J55" s="1263"/>
      <c r="K55" s="1269"/>
      <c r="L55" s="1269"/>
      <c r="M55" s="1269"/>
      <c r="N55" s="1269"/>
      <c r="AN55" s="1267" t="s">
        <v>572</v>
      </c>
      <c r="AO55" s="1267"/>
      <c r="AP55" s="1267"/>
      <c r="AQ55" s="1267"/>
      <c r="AR55" s="1267"/>
      <c r="AS55" s="1267"/>
      <c r="AT55" s="1267"/>
      <c r="AU55" s="1267"/>
      <c r="AV55" s="1267"/>
      <c r="AW55" s="1267"/>
      <c r="AX55" s="1267"/>
      <c r="AY55" s="1267"/>
      <c r="AZ55" s="1267"/>
      <c r="BA55" s="1267"/>
      <c r="BB55" s="1270" t="s">
        <v>570</v>
      </c>
      <c r="BC55" s="1270"/>
      <c r="BD55" s="1270"/>
      <c r="BE55" s="1270"/>
      <c r="BF55" s="1270"/>
      <c r="BG55" s="1270"/>
      <c r="BH55" s="1270"/>
      <c r="BI55" s="1270"/>
      <c r="BJ55" s="1270"/>
      <c r="BK55" s="1270"/>
      <c r="BL55" s="1270"/>
      <c r="BM55" s="1270"/>
      <c r="BN55" s="1270"/>
      <c r="BO55" s="1270"/>
      <c r="BP55" s="1253">
        <v>41.5</v>
      </c>
      <c r="BQ55" s="1253"/>
      <c r="BR55" s="1253"/>
      <c r="BS55" s="1253"/>
      <c r="BT55" s="1253"/>
      <c r="BU55" s="1253"/>
      <c r="BV55" s="1253"/>
      <c r="BW55" s="1253"/>
      <c r="BX55" s="1253">
        <v>25.2</v>
      </c>
      <c r="BY55" s="1253"/>
      <c r="BZ55" s="1253"/>
      <c r="CA55" s="1253"/>
      <c r="CB55" s="1253"/>
      <c r="CC55" s="1253"/>
      <c r="CD55" s="1253"/>
      <c r="CE55" s="1253"/>
      <c r="CF55" s="1253">
        <v>15.7</v>
      </c>
      <c r="CG55" s="1253"/>
      <c r="CH55" s="1253"/>
      <c r="CI55" s="1253"/>
      <c r="CJ55" s="1253"/>
      <c r="CK55" s="1253"/>
      <c r="CL55" s="1253"/>
      <c r="CM55" s="1253"/>
      <c r="CN55" s="1253">
        <v>10.199999999999999</v>
      </c>
      <c r="CO55" s="1253"/>
      <c r="CP55" s="1253"/>
      <c r="CQ55" s="1253"/>
      <c r="CR55" s="1253"/>
      <c r="CS55" s="1253"/>
      <c r="CT55" s="1253"/>
      <c r="CU55" s="1253"/>
      <c r="CV55" s="1253">
        <v>10.5</v>
      </c>
      <c r="CW55" s="1253"/>
      <c r="CX55" s="1253"/>
      <c r="CY55" s="1253"/>
      <c r="CZ55" s="1253"/>
      <c r="DA55" s="1253"/>
      <c r="DB55" s="1253"/>
      <c r="DC55" s="1253"/>
    </row>
    <row r="56" spans="1:109" x14ac:dyDescent="0.15">
      <c r="A56" s="380"/>
      <c r="B56" s="372"/>
      <c r="G56" s="1263"/>
      <c r="H56" s="1263"/>
      <c r="I56" s="1263"/>
      <c r="J56" s="1263"/>
      <c r="K56" s="1269"/>
      <c r="L56" s="1269"/>
      <c r="M56" s="1269"/>
      <c r="N56" s="1269"/>
      <c r="AN56" s="1267"/>
      <c r="AO56" s="1267"/>
      <c r="AP56" s="1267"/>
      <c r="AQ56" s="1267"/>
      <c r="AR56" s="1267"/>
      <c r="AS56" s="1267"/>
      <c r="AT56" s="1267"/>
      <c r="AU56" s="1267"/>
      <c r="AV56" s="1267"/>
      <c r="AW56" s="1267"/>
      <c r="AX56" s="1267"/>
      <c r="AY56" s="1267"/>
      <c r="AZ56" s="1267"/>
      <c r="BA56" s="1267"/>
      <c r="BB56" s="1270"/>
      <c r="BC56" s="1270"/>
      <c r="BD56" s="1270"/>
      <c r="BE56" s="1270"/>
      <c r="BF56" s="1270"/>
      <c r="BG56" s="1270"/>
      <c r="BH56" s="1270"/>
      <c r="BI56" s="1270"/>
      <c r="BJ56" s="1270"/>
      <c r="BK56" s="1270"/>
      <c r="BL56" s="1270"/>
      <c r="BM56" s="1270"/>
      <c r="BN56" s="1270"/>
      <c r="BO56" s="1270"/>
      <c r="BP56" s="1253"/>
      <c r="BQ56" s="1253"/>
      <c r="BR56" s="1253"/>
      <c r="BS56" s="1253"/>
      <c r="BT56" s="1253"/>
      <c r="BU56" s="1253"/>
      <c r="BV56" s="1253"/>
      <c r="BW56" s="1253"/>
      <c r="BX56" s="1253"/>
      <c r="BY56" s="1253"/>
      <c r="BZ56" s="1253"/>
      <c r="CA56" s="1253"/>
      <c r="CB56" s="1253"/>
      <c r="CC56" s="1253"/>
      <c r="CD56" s="1253"/>
      <c r="CE56" s="1253"/>
      <c r="CF56" s="1253"/>
      <c r="CG56" s="1253"/>
      <c r="CH56" s="1253"/>
      <c r="CI56" s="1253"/>
      <c r="CJ56" s="1253"/>
      <c r="CK56" s="1253"/>
      <c r="CL56" s="1253"/>
      <c r="CM56" s="1253"/>
      <c r="CN56" s="1253"/>
      <c r="CO56" s="1253"/>
      <c r="CP56" s="1253"/>
      <c r="CQ56" s="1253"/>
      <c r="CR56" s="1253"/>
      <c r="CS56" s="1253"/>
      <c r="CT56" s="1253"/>
      <c r="CU56" s="1253"/>
      <c r="CV56" s="1253"/>
      <c r="CW56" s="1253"/>
      <c r="CX56" s="1253"/>
      <c r="CY56" s="1253"/>
      <c r="CZ56" s="1253"/>
      <c r="DA56" s="1253"/>
      <c r="DB56" s="1253"/>
      <c r="DC56" s="1253"/>
    </row>
    <row r="57" spans="1:109" s="380" customFormat="1" x14ac:dyDescent="0.15">
      <c r="B57" s="384"/>
      <c r="G57" s="1263"/>
      <c r="H57" s="1263"/>
      <c r="I57" s="1272"/>
      <c r="J57" s="1272"/>
      <c r="K57" s="1269"/>
      <c r="L57" s="1269"/>
      <c r="M57" s="1269"/>
      <c r="N57" s="1269"/>
      <c r="AM57" s="366"/>
      <c r="AN57" s="1267"/>
      <c r="AO57" s="1267"/>
      <c r="AP57" s="1267"/>
      <c r="AQ57" s="1267"/>
      <c r="AR57" s="1267"/>
      <c r="AS57" s="1267"/>
      <c r="AT57" s="1267"/>
      <c r="AU57" s="1267"/>
      <c r="AV57" s="1267"/>
      <c r="AW57" s="1267"/>
      <c r="AX57" s="1267"/>
      <c r="AY57" s="1267"/>
      <c r="AZ57" s="1267"/>
      <c r="BA57" s="1267"/>
      <c r="BB57" s="1270" t="s">
        <v>571</v>
      </c>
      <c r="BC57" s="1270"/>
      <c r="BD57" s="1270"/>
      <c r="BE57" s="1270"/>
      <c r="BF57" s="1270"/>
      <c r="BG57" s="1270"/>
      <c r="BH57" s="1270"/>
      <c r="BI57" s="1270"/>
      <c r="BJ57" s="1270"/>
      <c r="BK57" s="1270"/>
      <c r="BL57" s="1270"/>
      <c r="BM57" s="1270"/>
      <c r="BN57" s="1270"/>
      <c r="BO57" s="1270"/>
      <c r="BP57" s="1253">
        <v>61.7</v>
      </c>
      <c r="BQ57" s="1253"/>
      <c r="BR57" s="1253"/>
      <c r="BS57" s="1253"/>
      <c r="BT57" s="1253"/>
      <c r="BU57" s="1253"/>
      <c r="BV57" s="1253"/>
      <c r="BW57" s="1253"/>
      <c r="BX57" s="1253">
        <v>62.5</v>
      </c>
      <c r="BY57" s="1253"/>
      <c r="BZ57" s="1253"/>
      <c r="CA57" s="1253"/>
      <c r="CB57" s="1253"/>
      <c r="CC57" s="1253"/>
      <c r="CD57" s="1253"/>
      <c r="CE57" s="1253"/>
      <c r="CF57" s="1253">
        <v>64.3</v>
      </c>
      <c r="CG57" s="1253"/>
      <c r="CH57" s="1253"/>
      <c r="CI57" s="1253"/>
      <c r="CJ57" s="1253"/>
      <c r="CK57" s="1253"/>
      <c r="CL57" s="1253"/>
      <c r="CM57" s="1253"/>
      <c r="CN57" s="1253">
        <v>64.7</v>
      </c>
      <c r="CO57" s="1253"/>
      <c r="CP57" s="1253"/>
      <c r="CQ57" s="1253"/>
      <c r="CR57" s="1253"/>
      <c r="CS57" s="1253"/>
      <c r="CT57" s="1253"/>
      <c r="CU57" s="1253"/>
      <c r="CV57" s="1253">
        <v>65.7</v>
      </c>
      <c r="CW57" s="1253"/>
      <c r="CX57" s="1253"/>
      <c r="CY57" s="1253"/>
      <c r="CZ57" s="1253"/>
      <c r="DA57" s="1253"/>
      <c r="DB57" s="1253"/>
      <c r="DC57" s="1253"/>
      <c r="DD57" s="385"/>
      <c r="DE57" s="384"/>
    </row>
    <row r="58" spans="1:109" s="380" customFormat="1" x14ac:dyDescent="0.15">
      <c r="A58" s="366"/>
      <c r="B58" s="384"/>
      <c r="G58" s="1263"/>
      <c r="H58" s="1263"/>
      <c r="I58" s="1272"/>
      <c r="J58" s="1272"/>
      <c r="K58" s="1269"/>
      <c r="L58" s="1269"/>
      <c r="M58" s="1269"/>
      <c r="N58" s="1269"/>
      <c r="AM58" s="366"/>
      <c r="AN58" s="1267"/>
      <c r="AO58" s="1267"/>
      <c r="AP58" s="1267"/>
      <c r="AQ58" s="1267"/>
      <c r="AR58" s="1267"/>
      <c r="AS58" s="1267"/>
      <c r="AT58" s="1267"/>
      <c r="AU58" s="1267"/>
      <c r="AV58" s="1267"/>
      <c r="AW58" s="1267"/>
      <c r="AX58" s="1267"/>
      <c r="AY58" s="1267"/>
      <c r="AZ58" s="1267"/>
      <c r="BA58" s="1267"/>
      <c r="BB58" s="1270"/>
      <c r="BC58" s="1270"/>
      <c r="BD58" s="1270"/>
      <c r="BE58" s="1270"/>
      <c r="BF58" s="1270"/>
      <c r="BG58" s="1270"/>
      <c r="BH58" s="1270"/>
      <c r="BI58" s="1270"/>
      <c r="BJ58" s="1270"/>
      <c r="BK58" s="1270"/>
      <c r="BL58" s="1270"/>
      <c r="BM58" s="1270"/>
      <c r="BN58" s="1270"/>
      <c r="BO58" s="1270"/>
      <c r="BP58" s="1253"/>
      <c r="BQ58" s="1253"/>
      <c r="BR58" s="1253"/>
      <c r="BS58" s="1253"/>
      <c r="BT58" s="1253"/>
      <c r="BU58" s="1253"/>
      <c r="BV58" s="1253"/>
      <c r="BW58" s="1253"/>
      <c r="BX58" s="1253"/>
      <c r="BY58" s="1253"/>
      <c r="BZ58" s="1253"/>
      <c r="CA58" s="1253"/>
      <c r="CB58" s="1253"/>
      <c r="CC58" s="1253"/>
      <c r="CD58" s="1253"/>
      <c r="CE58" s="1253"/>
      <c r="CF58" s="1253"/>
      <c r="CG58" s="1253"/>
      <c r="CH58" s="1253"/>
      <c r="CI58" s="1253"/>
      <c r="CJ58" s="1253"/>
      <c r="CK58" s="1253"/>
      <c r="CL58" s="1253"/>
      <c r="CM58" s="1253"/>
      <c r="CN58" s="1253"/>
      <c r="CO58" s="1253"/>
      <c r="CP58" s="1253"/>
      <c r="CQ58" s="1253"/>
      <c r="CR58" s="1253"/>
      <c r="CS58" s="1253"/>
      <c r="CT58" s="1253"/>
      <c r="CU58" s="1253"/>
      <c r="CV58" s="1253"/>
      <c r="CW58" s="1253"/>
      <c r="CX58" s="1253"/>
      <c r="CY58" s="1253"/>
      <c r="CZ58" s="1253"/>
      <c r="DA58" s="1253"/>
      <c r="DB58" s="1253"/>
      <c r="DC58" s="1253"/>
      <c r="DD58" s="385"/>
      <c r="DE58" s="384"/>
    </row>
    <row r="59" spans="1:109" s="380" customFormat="1" x14ac:dyDescent="0.15">
      <c r="A59" s="366"/>
      <c r="B59" s="384"/>
      <c r="K59" s="386"/>
      <c r="L59" s="386"/>
      <c r="M59" s="386"/>
      <c r="N59" s="386"/>
      <c r="AQ59" s="386"/>
      <c r="AR59" s="386"/>
      <c r="AS59" s="386"/>
      <c r="AT59" s="386"/>
      <c r="BC59" s="386"/>
      <c r="BD59" s="386"/>
      <c r="BE59" s="386"/>
      <c r="BF59" s="386"/>
      <c r="BO59" s="386"/>
      <c r="BP59" s="386"/>
      <c r="BQ59" s="386"/>
      <c r="BR59" s="386"/>
      <c r="CA59" s="386"/>
      <c r="CB59" s="386"/>
      <c r="CC59" s="386"/>
      <c r="CD59" s="386"/>
      <c r="CM59" s="386"/>
      <c r="CN59" s="386"/>
      <c r="CO59" s="386"/>
      <c r="CP59" s="386"/>
      <c r="CY59" s="386"/>
      <c r="CZ59" s="386"/>
      <c r="DA59" s="386"/>
      <c r="DB59" s="386"/>
      <c r="DC59" s="386"/>
      <c r="DD59" s="385"/>
      <c r="DE59" s="384"/>
    </row>
    <row r="60" spans="1:109" s="380" customFormat="1" x14ac:dyDescent="0.15">
      <c r="A60" s="366"/>
      <c r="B60" s="384"/>
      <c r="K60" s="386"/>
      <c r="L60" s="386"/>
      <c r="M60" s="386"/>
      <c r="N60" s="386"/>
      <c r="AQ60" s="386"/>
      <c r="AR60" s="386"/>
      <c r="AS60" s="386"/>
      <c r="AT60" s="386"/>
      <c r="BC60" s="386"/>
      <c r="BD60" s="386"/>
      <c r="BE60" s="386"/>
      <c r="BF60" s="386"/>
      <c r="BO60" s="386"/>
      <c r="BP60" s="386"/>
      <c r="BQ60" s="386"/>
      <c r="BR60" s="386"/>
      <c r="CA60" s="386"/>
      <c r="CB60" s="386"/>
      <c r="CC60" s="386"/>
      <c r="CD60" s="386"/>
      <c r="CM60" s="386"/>
      <c r="CN60" s="386"/>
      <c r="CO60" s="386"/>
      <c r="CP60" s="386"/>
      <c r="CY60" s="386"/>
      <c r="CZ60" s="386"/>
      <c r="DA60" s="386"/>
      <c r="DB60" s="386"/>
      <c r="DC60" s="386"/>
      <c r="DD60" s="385"/>
      <c r="DE60" s="384"/>
    </row>
    <row r="61" spans="1:109" s="380" customFormat="1" x14ac:dyDescent="0.15">
      <c r="A61" s="366"/>
      <c r="B61" s="387"/>
      <c r="C61" s="388"/>
      <c r="D61" s="388"/>
      <c r="E61" s="388"/>
      <c r="F61" s="388"/>
      <c r="G61" s="388"/>
      <c r="H61" s="388"/>
      <c r="I61" s="388"/>
      <c r="J61" s="388"/>
      <c r="K61" s="388"/>
      <c r="L61" s="388"/>
      <c r="M61" s="389"/>
      <c r="N61" s="389"/>
      <c r="O61" s="388"/>
      <c r="P61" s="388"/>
      <c r="Q61" s="388"/>
      <c r="R61" s="388"/>
      <c r="S61" s="388"/>
      <c r="T61" s="388"/>
      <c r="U61" s="388"/>
      <c r="V61" s="388"/>
      <c r="W61" s="388"/>
      <c r="X61" s="388"/>
      <c r="Y61" s="388"/>
      <c r="Z61" s="388"/>
      <c r="AA61" s="388"/>
      <c r="AB61" s="388"/>
      <c r="AC61" s="388"/>
      <c r="AD61" s="388"/>
      <c r="AE61" s="388"/>
      <c r="AF61" s="388"/>
      <c r="AG61" s="388"/>
      <c r="AH61" s="388"/>
      <c r="AI61" s="388"/>
      <c r="AJ61" s="388"/>
      <c r="AK61" s="388"/>
      <c r="AL61" s="388"/>
      <c r="AM61" s="388"/>
      <c r="AN61" s="388"/>
      <c r="AO61" s="388"/>
      <c r="AP61" s="388"/>
      <c r="AQ61" s="388"/>
      <c r="AR61" s="388"/>
      <c r="AS61" s="389"/>
      <c r="AT61" s="389"/>
      <c r="AU61" s="388"/>
      <c r="AV61" s="388"/>
      <c r="AW61" s="388"/>
      <c r="AX61" s="388"/>
      <c r="AY61" s="388"/>
      <c r="AZ61" s="388"/>
      <c r="BA61" s="388"/>
      <c r="BB61" s="388"/>
      <c r="BC61" s="388"/>
      <c r="BD61" s="388"/>
      <c r="BE61" s="389"/>
      <c r="BF61" s="389"/>
      <c r="BG61" s="388"/>
      <c r="BH61" s="388"/>
      <c r="BI61" s="388"/>
      <c r="BJ61" s="388"/>
      <c r="BK61" s="388"/>
      <c r="BL61" s="388"/>
      <c r="BM61" s="388"/>
      <c r="BN61" s="388"/>
      <c r="BO61" s="388"/>
      <c r="BP61" s="388"/>
      <c r="BQ61" s="389"/>
      <c r="BR61" s="389"/>
      <c r="BS61" s="388"/>
      <c r="BT61" s="388"/>
      <c r="BU61" s="388"/>
      <c r="BV61" s="388"/>
      <c r="BW61" s="388"/>
      <c r="BX61" s="388"/>
      <c r="BY61" s="388"/>
      <c r="BZ61" s="388"/>
      <c r="CA61" s="388"/>
      <c r="CB61" s="388"/>
      <c r="CC61" s="389"/>
      <c r="CD61" s="389"/>
      <c r="CE61" s="388"/>
      <c r="CF61" s="388"/>
      <c r="CG61" s="388"/>
      <c r="CH61" s="388"/>
      <c r="CI61" s="388"/>
      <c r="CJ61" s="388"/>
      <c r="CK61" s="388"/>
      <c r="CL61" s="388"/>
      <c r="CM61" s="388"/>
      <c r="CN61" s="388"/>
      <c r="CO61" s="389"/>
      <c r="CP61" s="389"/>
      <c r="CQ61" s="388"/>
      <c r="CR61" s="388"/>
      <c r="CS61" s="388"/>
      <c r="CT61" s="388"/>
      <c r="CU61" s="388"/>
      <c r="CV61" s="388"/>
      <c r="CW61" s="388"/>
      <c r="CX61" s="388"/>
      <c r="CY61" s="388"/>
      <c r="CZ61" s="388"/>
      <c r="DA61" s="389"/>
      <c r="DB61" s="389"/>
      <c r="DC61" s="389"/>
      <c r="DD61" s="390"/>
      <c r="DE61" s="384"/>
    </row>
    <row r="62" spans="1:109" x14ac:dyDescent="0.15">
      <c r="B62" s="377"/>
      <c r="C62" s="377"/>
      <c r="D62" s="377"/>
      <c r="E62" s="377"/>
      <c r="F62" s="377"/>
      <c r="G62" s="377"/>
      <c r="H62" s="377"/>
      <c r="I62" s="377"/>
      <c r="J62" s="377"/>
      <c r="K62" s="377"/>
      <c r="L62" s="377"/>
      <c r="M62" s="377"/>
      <c r="N62" s="377"/>
      <c r="O62" s="377"/>
      <c r="P62" s="377"/>
      <c r="Q62" s="377"/>
      <c r="R62" s="377"/>
      <c r="S62" s="377"/>
      <c r="T62" s="377"/>
      <c r="U62" s="377"/>
      <c r="V62" s="377"/>
      <c r="W62" s="377"/>
      <c r="X62" s="377"/>
      <c r="Y62" s="377"/>
      <c r="Z62" s="377"/>
      <c r="AA62" s="377"/>
      <c r="AB62" s="377"/>
      <c r="AC62" s="377"/>
      <c r="AD62" s="377"/>
      <c r="AE62" s="377"/>
      <c r="AF62" s="377"/>
      <c r="AG62" s="377"/>
      <c r="AH62" s="377"/>
      <c r="AI62" s="377"/>
      <c r="AJ62" s="377"/>
      <c r="AK62" s="377"/>
      <c r="AL62" s="377"/>
      <c r="AM62" s="377"/>
      <c r="AN62" s="377"/>
      <c r="AO62" s="377"/>
      <c r="AP62" s="377"/>
      <c r="AQ62" s="377"/>
      <c r="AR62" s="377"/>
      <c r="AS62" s="377"/>
      <c r="AT62" s="377"/>
      <c r="AU62" s="377"/>
      <c r="AV62" s="377"/>
      <c r="AW62" s="377"/>
      <c r="AX62" s="377"/>
      <c r="AY62" s="377"/>
      <c r="AZ62" s="377"/>
      <c r="BA62" s="377"/>
      <c r="BB62" s="377"/>
      <c r="BC62" s="377"/>
      <c r="BD62" s="377"/>
      <c r="BE62" s="377"/>
      <c r="BF62" s="377"/>
      <c r="BG62" s="377"/>
      <c r="BH62" s="377"/>
      <c r="BI62" s="377"/>
      <c r="BJ62" s="377"/>
      <c r="BK62" s="377"/>
      <c r="BL62" s="377"/>
      <c r="BM62" s="377"/>
      <c r="BN62" s="377"/>
      <c r="BO62" s="377"/>
      <c r="BP62" s="377"/>
      <c r="BQ62" s="377"/>
      <c r="BR62" s="377"/>
      <c r="BS62" s="377"/>
      <c r="BT62" s="377"/>
      <c r="BU62" s="377"/>
      <c r="BV62" s="377"/>
      <c r="BW62" s="377"/>
      <c r="BX62" s="377"/>
      <c r="BY62" s="377"/>
      <c r="BZ62" s="377"/>
      <c r="CA62" s="377"/>
      <c r="CB62" s="377"/>
      <c r="CC62" s="377"/>
      <c r="CD62" s="377"/>
      <c r="CE62" s="377"/>
      <c r="CF62" s="377"/>
      <c r="CG62" s="377"/>
      <c r="CH62" s="377"/>
      <c r="CI62" s="377"/>
      <c r="CJ62" s="377"/>
      <c r="CK62" s="377"/>
      <c r="CL62" s="377"/>
      <c r="CM62" s="377"/>
      <c r="CN62" s="377"/>
      <c r="CO62" s="377"/>
      <c r="CP62" s="377"/>
      <c r="CQ62" s="377"/>
      <c r="CR62" s="377"/>
      <c r="CS62" s="377"/>
      <c r="CT62" s="377"/>
      <c r="CU62" s="377"/>
      <c r="CV62" s="377"/>
      <c r="CW62" s="377"/>
      <c r="CX62" s="377"/>
      <c r="CY62" s="377"/>
      <c r="CZ62" s="377"/>
      <c r="DA62" s="377"/>
      <c r="DB62" s="377"/>
      <c r="DC62" s="377"/>
      <c r="DD62" s="377"/>
      <c r="DE62" s="366"/>
    </row>
    <row r="63" spans="1:109" ht="17.25" x14ac:dyDescent="0.15">
      <c r="B63" s="391" t="s">
        <v>573</v>
      </c>
    </row>
    <row r="64" spans="1:109" x14ac:dyDescent="0.15">
      <c r="B64" s="372"/>
      <c r="G64" s="379"/>
      <c r="I64" s="392"/>
      <c r="J64" s="392"/>
      <c r="K64" s="392"/>
      <c r="L64" s="392"/>
      <c r="M64" s="392"/>
      <c r="N64" s="393"/>
      <c r="AM64" s="379"/>
      <c r="AN64" s="379" t="s">
        <v>567</v>
      </c>
      <c r="AP64" s="380"/>
      <c r="AQ64" s="380"/>
      <c r="AR64" s="380"/>
      <c r="AY64" s="379"/>
      <c r="BA64" s="380"/>
      <c r="BB64" s="380"/>
      <c r="BC64" s="380"/>
      <c r="BK64" s="379"/>
      <c r="BM64" s="380"/>
      <c r="BN64" s="380"/>
      <c r="BO64" s="380"/>
      <c r="BW64" s="379"/>
      <c r="BY64" s="380"/>
      <c r="BZ64" s="380"/>
      <c r="CA64" s="380"/>
      <c r="CI64" s="379"/>
      <c r="CK64" s="380"/>
      <c r="CL64" s="380"/>
      <c r="CM64" s="380"/>
      <c r="CU64" s="379"/>
      <c r="CW64" s="380"/>
      <c r="CX64" s="380"/>
      <c r="CY64" s="380"/>
    </row>
    <row r="65" spans="2:107" x14ac:dyDescent="0.15">
      <c r="B65" s="372"/>
      <c r="AN65" s="1254" t="s">
        <v>576</v>
      </c>
      <c r="AO65" s="1255"/>
      <c r="AP65" s="1255"/>
      <c r="AQ65" s="1255"/>
      <c r="AR65" s="1255"/>
      <c r="AS65" s="1255"/>
      <c r="AT65" s="1255"/>
      <c r="AU65" s="1255"/>
      <c r="AV65" s="1255"/>
      <c r="AW65" s="1255"/>
      <c r="AX65" s="1255"/>
      <c r="AY65" s="1255"/>
      <c r="AZ65" s="1255"/>
      <c r="BA65" s="1255"/>
      <c r="BB65" s="1255"/>
      <c r="BC65" s="1255"/>
      <c r="BD65" s="1255"/>
      <c r="BE65" s="1255"/>
      <c r="BF65" s="1255"/>
      <c r="BG65" s="1255"/>
      <c r="BH65" s="1255"/>
      <c r="BI65" s="1255"/>
      <c r="BJ65" s="1255"/>
      <c r="BK65" s="1255"/>
      <c r="BL65" s="1255"/>
      <c r="BM65" s="1255"/>
      <c r="BN65" s="1255"/>
      <c r="BO65" s="1255"/>
      <c r="BP65" s="1255"/>
      <c r="BQ65" s="1255"/>
      <c r="BR65" s="1255"/>
      <c r="BS65" s="1255"/>
      <c r="BT65" s="1255"/>
      <c r="BU65" s="1255"/>
      <c r="BV65" s="1255"/>
      <c r="BW65" s="1255"/>
      <c r="BX65" s="1255"/>
      <c r="BY65" s="1255"/>
      <c r="BZ65" s="1255"/>
      <c r="CA65" s="1255"/>
      <c r="CB65" s="1255"/>
      <c r="CC65" s="1255"/>
      <c r="CD65" s="1255"/>
      <c r="CE65" s="1255"/>
      <c r="CF65" s="1255"/>
      <c r="CG65" s="1255"/>
      <c r="CH65" s="1255"/>
      <c r="CI65" s="1255"/>
      <c r="CJ65" s="1255"/>
      <c r="CK65" s="1255"/>
      <c r="CL65" s="1255"/>
      <c r="CM65" s="1255"/>
      <c r="CN65" s="1255"/>
      <c r="CO65" s="1255"/>
      <c r="CP65" s="1255"/>
      <c r="CQ65" s="1255"/>
      <c r="CR65" s="1255"/>
      <c r="CS65" s="1255"/>
      <c r="CT65" s="1255"/>
      <c r="CU65" s="1255"/>
      <c r="CV65" s="1255"/>
      <c r="CW65" s="1255"/>
      <c r="CX65" s="1255"/>
      <c r="CY65" s="1255"/>
      <c r="CZ65" s="1255"/>
      <c r="DA65" s="1255"/>
      <c r="DB65" s="1255"/>
      <c r="DC65" s="1256"/>
    </row>
    <row r="66" spans="2:107" x14ac:dyDescent="0.15">
      <c r="B66" s="372"/>
      <c r="AN66" s="1257"/>
      <c r="AO66" s="1258"/>
      <c r="AP66" s="1258"/>
      <c r="AQ66" s="1258"/>
      <c r="AR66" s="1258"/>
      <c r="AS66" s="1258"/>
      <c r="AT66" s="1258"/>
      <c r="AU66" s="1258"/>
      <c r="AV66" s="1258"/>
      <c r="AW66" s="1258"/>
      <c r="AX66" s="1258"/>
      <c r="AY66" s="1258"/>
      <c r="AZ66" s="1258"/>
      <c r="BA66" s="1258"/>
      <c r="BB66" s="1258"/>
      <c r="BC66" s="1258"/>
      <c r="BD66" s="1258"/>
      <c r="BE66" s="1258"/>
      <c r="BF66" s="1258"/>
      <c r="BG66" s="1258"/>
      <c r="BH66" s="1258"/>
      <c r="BI66" s="1258"/>
      <c r="BJ66" s="1258"/>
      <c r="BK66" s="1258"/>
      <c r="BL66" s="1258"/>
      <c r="BM66" s="1258"/>
      <c r="BN66" s="1258"/>
      <c r="BO66" s="1258"/>
      <c r="BP66" s="1258"/>
      <c r="BQ66" s="1258"/>
      <c r="BR66" s="1258"/>
      <c r="BS66" s="1258"/>
      <c r="BT66" s="1258"/>
      <c r="BU66" s="1258"/>
      <c r="BV66" s="1258"/>
      <c r="BW66" s="1258"/>
      <c r="BX66" s="1258"/>
      <c r="BY66" s="1258"/>
      <c r="BZ66" s="1258"/>
      <c r="CA66" s="1258"/>
      <c r="CB66" s="1258"/>
      <c r="CC66" s="1258"/>
      <c r="CD66" s="1258"/>
      <c r="CE66" s="1258"/>
      <c r="CF66" s="1258"/>
      <c r="CG66" s="1258"/>
      <c r="CH66" s="1258"/>
      <c r="CI66" s="1258"/>
      <c r="CJ66" s="1258"/>
      <c r="CK66" s="1258"/>
      <c r="CL66" s="1258"/>
      <c r="CM66" s="1258"/>
      <c r="CN66" s="1258"/>
      <c r="CO66" s="1258"/>
      <c r="CP66" s="1258"/>
      <c r="CQ66" s="1258"/>
      <c r="CR66" s="1258"/>
      <c r="CS66" s="1258"/>
      <c r="CT66" s="1258"/>
      <c r="CU66" s="1258"/>
      <c r="CV66" s="1258"/>
      <c r="CW66" s="1258"/>
      <c r="CX66" s="1258"/>
      <c r="CY66" s="1258"/>
      <c r="CZ66" s="1258"/>
      <c r="DA66" s="1258"/>
      <c r="DB66" s="1258"/>
      <c r="DC66" s="1259"/>
    </row>
    <row r="67" spans="2:107" x14ac:dyDescent="0.15">
      <c r="B67" s="372"/>
      <c r="AN67" s="1257"/>
      <c r="AO67" s="1258"/>
      <c r="AP67" s="1258"/>
      <c r="AQ67" s="1258"/>
      <c r="AR67" s="1258"/>
      <c r="AS67" s="1258"/>
      <c r="AT67" s="1258"/>
      <c r="AU67" s="1258"/>
      <c r="AV67" s="1258"/>
      <c r="AW67" s="1258"/>
      <c r="AX67" s="1258"/>
      <c r="AY67" s="1258"/>
      <c r="AZ67" s="1258"/>
      <c r="BA67" s="1258"/>
      <c r="BB67" s="1258"/>
      <c r="BC67" s="1258"/>
      <c r="BD67" s="1258"/>
      <c r="BE67" s="1258"/>
      <c r="BF67" s="1258"/>
      <c r="BG67" s="1258"/>
      <c r="BH67" s="1258"/>
      <c r="BI67" s="1258"/>
      <c r="BJ67" s="1258"/>
      <c r="BK67" s="1258"/>
      <c r="BL67" s="1258"/>
      <c r="BM67" s="1258"/>
      <c r="BN67" s="1258"/>
      <c r="BO67" s="1258"/>
      <c r="BP67" s="1258"/>
      <c r="BQ67" s="1258"/>
      <c r="BR67" s="1258"/>
      <c r="BS67" s="1258"/>
      <c r="BT67" s="1258"/>
      <c r="BU67" s="1258"/>
      <c r="BV67" s="1258"/>
      <c r="BW67" s="1258"/>
      <c r="BX67" s="1258"/>
      <c r="BY67" s="1258"/>
      <c r="BZ67" s="1258"/>
      <c r="CA67" s="1258"/>
      <c r="CB67" s="1258"/>
      <c r="CC67" s="1258"/>
      <c r="CD67" s="1258"/>
      <c r="CE67" s="1258"/>
      <c r="CF67" s="1258"/>
      <c r="CG67" s="1258"/>
      <c r="CH67" s="1258"/>
      <c r="CI67" s="1258"/>
      <c r="CJ67" s="1258"/>
      <c r="CK67" s="1258"/>
      <c r="CL67" s="1258"/>
      <c r="CM67" s="1258"/>
      <c r="CN67" s="1258"/>
      <c r="CO67" s="1258"/>
      <c r="CP67" s="1258"/>
      <c r="CQ67" s="1258"/>
      <c r="CR67" s="1258"/>
      <c r="CS67" s="1258"/>
      <c r="CT67" s="1258"/>
      <c r="CU67" s="1258"/>
      <c r="CV67" s="1258"/>
      <c r="CW67" s="1258"/>
      <c r="CX67" s="1258"/>
      <c r="CY67" s="1258"/>
      <c r="CZ67" s="1258"/>
      <c r="DA67" s="1258"/>
      <c r="DB67" s="1258"/>
      <c r="DC67" s="1259"/>
    </row>
    <row r="68" spans="2:107" x14ac:dyDescent="0.15">
      <c r="B68" s="372"/>
      <c r="AN68" s="1257"/>
      <c r="AO68" s="1258"/>
      <c r="AP68" s="1258"/>
      <c r="AQ68" s="1258"/>
      <c r="AR68" s="1258"/>
      <c r="AS68" s="1258"/>
      <c r="AT68" s="1258"/>
      <c r="AU68" s="1258"/>
      <c r="AV68" s="1258"/>
      <c r="AW68" s="1258"/>
      <c r="AX68" s="1258"/>
      <c r="AY68" s="1258"/>
      <c r="AZ68" s="1258"/>
      <c r="BA68" s="1258"/>
      <c r="BB68" s="1258"/>
      <c r="BC68" s="1258"/>
      <c r="BD68" s="1258"/>
      <c r="BE68" s="1258"/>
      <c r="BF68" s="1258"/>
      <c r="BG68" s="1258"/>
      <c r="BH68" s="1258"/>
      <c r="BI68" s="1258"/>
      <c r="BJ68" s="1258"/>
      <c r="BK68" s="1258"/>
      <c r="BL68" s="1258"/>
      <c r="BM68" s="1258"/>
      <c r="BN68" s="1258"/>
      <c r="BO68" s="1258"/>
      <c r="BP68" s="1258"/>
      <c r="BQ68" s="1258"/>
      <c r="BR68" s="1258"/>
      <c r="BS68" s="1258"/>
      <c r="BT68" s="1258"/>
      <c r="BU68" s="1258"/>
      <c r="BV68" s="1258"/>
      <c r="BW68" s="1258"/>
      <c r="BX68" s="1258"/>
      <c r="BY68" s="1258"/>
      <c r="BZ68" s="1258"/>
      <c r="CA68" s="1258"/>
      <c r="CB68" s="1258"/>
      <c r="CC68" s="1258"/>
      <c r="CD68" s="1258"/>
      <c r="CE68" s="1258"/>
      <c r="CF68" s="1258"/>
      <c r="CG68" s="1258"/>
      <c r="CH68" s="1258"/>
      <c r="CI68" s="1258"/>
      <c r="CJ68" s="1258"/>
      <c r="CK68" s="1258"/>
      <c r="CL68" s="1258"/>
      <c r="CM68" s="1258"/>
      <c r="CN68" s="1258"/>
      <c r="CO68" s="1258"/>
      <c r="CP68" s="1258"/>
      <c r="CQ68" s="1258"/>
      <c r="CR68" s="1258"/>
      <c r="CS68" s="1258"/>
      <c r="CT68" s="1258"/>
      <c r="CU68" s="1258"/>
      <c r="CV68" s="1258"/>
      <c r="CW68" s="1258"/>
      <c r="CX68" s="1258"/>
      <c r="CY68" s="1258"/>
      <c r="CZ68" s="1258"/>
      <c r="DA68" s="1258"/>
      <c r="DB68" s="1258"/>
      <c r="DC68" s="1259"/>
    </row>
    <row r="69" spans="2:107" x14ac:dyDescent="0.15">
      <c r="B69" s="372"/>
      <c r="AN69" s="1260"/>
      <c r="AO69" s="1261"/>
      <c r="AP69" s="1261"/>
      <c r="AQ69" s="1261"/>
      <c r="AR69" s="1261"/>
      <c r="AS69" s="1261"/>
      <c r="AT69" s="1261"/>
      <c r="AU69" s="1261"/>
      <c r="AV69" s="1261"/>
      <c r="AW69" s="1261"/>
      <c r="AX69" s="1261"/>
      <c r="AY69" s="1261"/>
      <c r="AZ69" s="1261"/>
      <c r="BA69" s="1261"/>
      <c r="BB69" s="1261"/>
      <c r="BC69" s="1261"/>
      <c r="BD69" s="1261"/>
      <c r="BE69" s="1261"/>
      <c r="BF69" s="1261"/>
      <c r="BG69" s="1261"/>
      <c r="BH69" s="1261"/>
      <c r="BI69" s="1261"/>
      <c r="BJ69" s="1261"/>
      <c r="BK69" s="1261"/>
      <c r="BL69" s="1261"/>
      <c r="BM69" s="1261"/>
      <c r="BN69" s="1261"/>
      <c r="BO69" s="1261"/>
      <c r="BP69" s="1261"/>
      <c r="BQ69" s="1261"/>
      <c r="BR69" s="1261"/>
      <c r="BS69" s="1261"/>
      <c r="BT69" s="1261"/>
      <c r="BU69" s="1261"/>
      <c r="BV69" s="1261"/>
      <c r="BW69" s="1261"/>
      <c r="BX69" s="1261"/>
      <c r="BY69" s="1261"/>
      <c r="BZ69" s="1261"/>
      <c r="CA69" s="1261"/>
      <c r="CB69" s="1261"/>
      <c r="CC69" s="1261"/>
      <c r="CD69" s="1261"/>
      <c r="CE69" s="1261"/>
      <c r="CF69" s="1261"/>
      <c r="CG69" s="1261"/>
      <c r="CH69" s="1261"/>
      <c r="CI69" s="1261"/>
      <c r="CJ69" s="1261"/>
      <c r="CK69" s="1261"/>
      <c r="CL69" s="1261"/>
      <c r="CM69" s="1261"/>
      <c r="CN69" s="1261"/>
      <c r="CO69" s="1261"/>
      <c r="CP69" s="1261"/>
      <c r="CQ69" s="1261"/>
      <c r="CR69" s="1261"/>
      <c r="CS69" s="1261"/>
      <c r="CT69" s="1261"/>
      <c r="CU69" s="1261"/>
      <c r="CV69" s="1261"/>
      <c r="CW69" s="1261"/>
      <c r="CX69" s="1261"/>
      <c r="CY69" s="1261"/>
      <c r="CZ69" s="1261"/>
      <c r="DA69" s="1261"/>
      <c r="DB69" s="1261"/>
      <c r="DC69" s="1262"/>
    </row>
    <row r="70" spans="2:107" x14ac:dyDescent="0.15">
      <c r="B70" s="372"/>
      <c r="H70" s="394"/>
      <c r="I70" s="394"/>
      <c r="J70" s="395"/>
      <c r="K70" s="395"/>
      <c r="L70" s="396"/>
      <c r="M70" s="395"/>
      <c r="N70" s="396"/>
      <c r="AN70" s="381"/>
      <c r="AO70" s="381"/>
      <c r="AP70" s="381"/>
      <c r="AZ70" s="381"/>
      <c r="BA70" s="381"/>
      <c r="BB70" s="381"/>
      <c r="BL70" s="381"/>
      <c r="BM70" s="381"/>
      <c r="BN70" s="381"/>
      <c r="BX70" s="381"/>
      <c r="BY70" s="381"/>
      <c r="BZ70" s="381"/>
      <c r="CJ70" s="381"/>
      <c r="CK70" s="381"/>
      <c r="CL70" s="381"/>
      <c r="CV70" s="381"/>
      <c r="CW70" s="381"/>
      <c r="CX70" s="381"/>
    </row>
    <row r="71" spans="2:107" x14ac:dyDescent="0.15">
      <c r="B71" s="372"/>
      <c r="G71" s="397"/>
      <c r="I71" s="398"/>
      <c r="J71" s="395"/>
      <c r="K71" s="395"/>
      <c r="L71" s="396"/>
      <c r="M71" s="395"/>
      <c r="N71" s="396"/>
      <c r="AM71" s="397"/>
      <c r="AN71" s="366" t="s">
        <v>568</v>
      </c>
    </row>
    <row r="72" spans="2:107" x14ac:dyDescent="0.15">
      <c r="B72" s="372"/>
      <c r="G72" s="1263"/>
      <c r="H72" s="1263"/>
      <c r="I72" s="1263"/>
      <c r="J72" s="1263"/>
      <c r="K72" s="382"/>
      <c r="L72" s="382"/>
      <c r="M72" s="383"/>
      <c r="N72" s="383"/>
      <c r="AN72" s="1264"/>
      <c r="AO72" s="1265"/>
      <c r="AP72" s="1265"/>
      <c r="AQ72" s="1265"/>
      <c r="AR72" s="1265"/>
      <c r="AS72" s="1265"/>
      <c r="AT72" s="1265"/>
      <c r="AU72" s="1265"/>
      <c r="AV72" s="1265"/>
      <c r="AW72" s="1265"/>
      <c r="AX72" s="1265"/>
      <c r="AY72" s="1265"/>
      <c r="AZ72" s="1265"/>
      <c r="BA72" s="1265"/>
      <c r="BB72" s="1265"/>
      <c r="BC72" s="1265"/>
      <c r="BD72" s="1265"/>
      <c r="BE72" s="1265"/>
      <c r="BF72" s="1265"/>
      <c r="BG72" s="1265"/>
      <c r="BH72" s="1265"/>
      <c r="BI72" s="1265"/>
      <c r="BJ72" s="1265"/>
      <c r="BK72" s="1265"/>
      <c r="BL72" s="1265"/>
      <c r="BM72" s="1265"/>
      <c r="BN72" s="1265"/>
      <c r="BO72" s="1266"/>
      <c r="BP72" s="1267" t="s">
        <v>530</v>
      </c>
      <c r="BQ72" s="1267"/>
      <c r="BR72" s="1267"/>
      <c r="BS72" s="1267"/>
      <c r="BT72" s="1267"/>
      <c r="BU72" s="1267"/>
      <c r="BV72" s="1267"/>
      <c r="BW72" s="1267"/>
      <c r="BX72" s="1267" t="s">
        <v>531</v>
      </c>
      <c r="BY72" s="1267"/>
      <c r="BZ72" s="1267"/>
      <c r="CA72" s="1267"/>
      <c r="CB72" s="1267"/>
      <c r="CC72" s="1267"/>
      <c r="CD72" s="1267"/>
      <c r="CE72" s="1267"/>
      <c r="CF72" s="1267" t="s">
        <v>532</v>
      </c>
      <c r="CG72" s="1267"/>
      <c r="CH72" s="1267"/>
      <c r="CI72" s="1267"/>
      <c r="CJ72" s="1267"/>
      <c r="CK72" s="1267"/>
      <c r="CL72" s="1267"/>
      <c r="CM72" s="1267"/>
      <c r="CN72" s="1267" t="s">
        <v>533</v>
      </c>
      <c r="CO72" s="1267"/>
      <c r="CP72" s="1267"/>
      <c r="CQ72" s="1267"/>
      <c r="CR72" s="1267"/>
      <c r="CS72" s="1267"/>
      <c r="CT72" s="1267"/>
      <c r="CU72" s="1267"/>
      <c r="CV72" s="1267" t="s">
        <v>534</v>
      </c>
      <c r="CW72" s="1267"/>
      <c r="CX72" s="1267"/>
      <c r="CY72" s="1267"/>
      <c r="CZ72" s="1267"/>
      <c r="DA72" s="1267"/>
      <c r="DB72" s="1267"/>
      <c r="DC72" s="1267"/>
    </row>
    <row r="73" spans="2:107" x14ac:dyDescent="0.15">
      <c r="B73" s="372"/>
      <c r="G73" s="1268"/>
      <c r="H73" s="1268"/>
      <c r="I73" s="1268"/>
      <c r="J73" s="1268"/>
      <c r="K73" s="1273"/>
      <c r="L73" s="1273"/>
      <c r="M73" s="1273"/>
      <c r="N73" s="1273"/>
      <c r="AM73" s="381"/>
      <c r="AN73" s="1270" t="s">
        <v>569</v>
      </c>
      <c r="AO73" s="1270"/>
      <c r="AP73" s="1270"/>
      <c r="AQ73" s="1270"/>
      <c r="AR73" s="1270"/>
      <c r="AS73" s="1270"/>
      <c r="AT73" s="1270"/>
      <c r="AU73" s="1270"/>
      <c r="AV73" s="1270"/>
      <c r="AW73" s="1270"/>
      <c r="AX73" s="1270"/>
      <c r="AY73" s="1270"/>
      <c r="AZ73" s="1270"/>
      <c r="BA73" s="1270"/>
      <c r="BB73" s="1270" t="s">
        <v>570</v>
      </c>
      <c r="BC73" s="1270"/>
      <c r="BD73" s="1270"/>
      <c r="BE73" s="1270"/>
      <c r="BF73" s="1270"/>
      <c r="BG73" s="1270"/>
      <c r="BH73" s="1270"/>
      <c r="BI73" s="1270"/>
      <c r="BJ73" s="1270"/>
      <c r="BK73" s="1270"/>
      <c r="BL73" s="1270"/>
      <c r="BM73" s="1270"/>
      <c r="BN73" s="1270"/>
      <c r="BO73" s="1270"/>
      <c r="BP73" s="1253"/>
      <c r="BQ73" s="1253"/>
      <c r="BR73" s="1253"/>
      <c r="BS73" s="1253"/>
      <c r="BT73" s="1253"/>
      <c r="BU73" s="1253"/>
      <c r="BV73" s="1253"/>
      <c r="BW73" s="1253"/>
      <c r="BX73" s="1253"/>
      <c r="BY73" s="1253"/>
      <c r="BZ73" s="1253"/>
      <c r="CA73" s="1253"/>
      <c r="CB73" s="1253"/>
      <c r="CC73" s="1253"/>
      <c r="CD73" s="1253"/>
      <c r="CE73" s="1253"/>
      <c r="CF73" s="1253"/>
      <c r="CG73" s="1253"/>
      <c r="CH73" s="1253"/>
      <c r="CI73" s="1253"/>
      <c r="CJ73" s="1253"/>
      <c r="CK73" s="1253"/>
      <c r="CL73" s="1253"/>
      <c r="CM73" s="1253"/>
      <c r="CN73" s="1253"/>
      <c r="CO73" s="1253"/>
      <c r="CP73" s="1253"/>
      <c r="CQ73" s="1253"/>
      <c r="CR73" s="1253"/>
      <c r="CS73" s="1253"/>
      <c r="CT73" s="1253"/>
      <c r="CU73" s="1253"/>
      <c r="CV73" s="1253"/>
      <c r="CW73" s="1253"/>
      <c r="CX73" s="1253"/>
      <c r="CY73" s="1253"/>
      <c r="CZ73" s="1253"/>
      <c r="DA73" s="1253"/>
      <c r="DB73" s="1253"/>
      <c r="DC73" s="1253"/>
    </row>
    <row r="74" spans="2:107" x14ac:dyDescent="0.15">
      <c r="B74" s="372"/>
      <c r="G74" s="1268"/>
      <c r="H74" s="1268"/>
      <c r="I74" s="1268"/>
      <c r="J74" s="1268"/>
      <c r="K74" s="1273"/>
      <c r="L74" s="1273"/>
      <c r="M74" s="1273"/>
      <c r="N74" s="1273"/>
      <c r="AM74" s="381"/>
      <c r="AN74" s="1270"/>
      <c r="AO74" s="1270"/>
      <c r="AP74" s="1270"/>
      <c r="AQ74" s="1270"/>
      <c r="AR74" s="1270"/>
      <c r="AS74" s="1270"/>
      <c r="AT74" s="1270"/>
      <c r="AU74" s="1270"/>
      <c r="AV74" s="1270"/>
      <c r="AW74" s="1270"/>
      <c r="AX74" s="1270"/>
      <c r="AY74" s="1270"/>
      <c r="AZ74" s="1270"/>
      <c r="BA74" s="1270"/>
      <c r="BB74" s="1270"/>
      <c r="BC74" s="1270"/>
      <c r="BD74" s="1270"/>
      <c r="BE74" s="1270"/>
      <c r="BF74" s="1270"/>
      <c r="BG74" s="1270"/>
      <c r="BH74" s="1270"/>
      <c r="BI74" s="1270"/>
      <c r="BJ74" s="1270"/>
      <c r="BK74" s="1270"/>
      <c r="BL74" s="1270"/>
      <c r="BM74" s="1270"/>
      <c r="BN74" s="1270"/>
      <c r="BO74" s="1270"/>
      <c r="BP74" s="1253"/>
      <c r="BQ74" s="1253"/>
      <c r="BR74" s="1253"/>
      <c r="BS74" s="1253"/>
      <c r="BT74" s="1253"/>
      <c r="BU74" s="1253"/>
      <c r="BV74" s="1253"/>
      <c r="BW74" s="1253"/>
      <c r="BX74" s="1253"/>
      <c r="BY74" s="1253"/>
      <c r="BZ74" s="1253"/>
      <c r="CA74" s="1253"/>
      <c r="CB74" s="1253"/>
      <c r="CC74" s="1253"/>
      <c r="CD74" s="1253"/>
      <c r="CE74" s="1253"/>
      <c r="CF74" s="1253"/>
      <c r="CG74" s="1253"/>
      <c r="CH74" s="1253"/>
      <c r="CI74" s="1253"/>
      <c r="CJ74" s="1253"/>
      <c r="CK74" s="1253"/>
      <c r="CL74" s="1253"/>
      <c r="CM74" s="1253"/>
      <c r="CN74" s="1253"/>
      <c r="CO74" s="1253"/>
      <c r="CP74" s="1253"/>
      <c r="CQ74" s="1253"/>
      <c r="CR74" s="1253"/>
      <c r="CS74" s="1253"/>
      <c r="CT74" s="1253"/>
      <c r="CU74" s="1253"/>
      <c r="CV74" s="1253"/>
      <c r="CW74" s="1253"/>
      <c r="CX74" s="1253"/>
      <c r="CY74" s="1253"/>
      <c r="CZ74" s="1253"/>
      <c r="DA74" s="1253"/>
      <c r="DB74" s="1253"/>
      <c r="DC74" s="1253"/>
    </row>
    <row r="75" spans="2:107" x14ac:dyDescent="0.15">
      <c r="B75" s="372"/>
      <c r="G75" s="1268"/>
      <c r="H75" s="1268"/>
      <c r="I75" s="1263"/>
      <c r="J75" s="1263"/>
      <c r="K75" s="1269"/>
      <c r="L75" s="1269"/>
      <c r="M75" s="1269"/>
      <c r="N75" s="1269"/>
      <c r="AM75" s="381"/>
      <c r="AN75" s="1270"/>
      <c r="AO75" s="1270"/>
      <c r="AP75" s="1270"/>
      <c r="AQ75" s="1270"/>
      <c r="AR75" s="1270"/>
      <c r="AS75" s="1270"/>
      <c r="AT75" s="1270"/>
      <c r="AU75" s="1270"/>
      <c r="AV75" s="1270"/>
      <c r="AW75" s="1270"/>
      <c r="AX75" s="1270"/>
      <c r="AY75" s="1270"/>
      <c r="AZ75" s="1270"/>
      <c r="BA75" s="1270"/>
      <c r="BB75" s="1270" t="s">
        <v>574</v>
      </c>
      <c r="BC75" s="1270"/>
      <c r="BD75" s="1270"/>
      <c r="BE75" s="1270"/>
      <c r="BF75" s="1270"/>
      <c r="BG75" s="1270"/>
      <c r="BH75" s="1270"/>
      <c r="BI75" s="1270"/>
      <c r="BJ75" s="1270"/>
      <c r="BK75" s="1270"/>
      <c r="BL75" s="1270"/>
      <c r="BM75" s="1270"/>
      <c r="BN75" s="1270"/>
      <c r="BO75" s="1270"/>
      <c r="BP75" s="1253">
        <v>11.9</v>
      </c>
      <c r="BQ75" s="1253"/>
      <c r="BR75" s="1253"/>
      <c r="BS75" s="1253"/>
      <c r="BT75" s="1253"/>
      <c r="BU75" s="1253"/>
      <c r="BV75" s="1253"/>
      <c r="BW75" s="1253"/>
      <c r="BX75" s="1253">
        <v>11.5</v>
      </c>
      <c r="BY75" s="1253"/>
      <c r="BZ75" s="1253"/>
      <c r="CA75" s="1253"/>
      <c r="CB75" s="1253"/>
      <c r="CC75" s="1253"/>
      <c r="CD75" s="1253"/>
      <c r="CE75" s="1253"/>
      <c r="CF75" s="1253">
        <v>11.6</v>
      </c>
      <c r="CG75" s="1253"/>
      <c r="CH75" s="1253"/>
      <c r="CI75" s="1253"/>
      <c r="CJ75" s="1253"/>
      <c r="CK75" s="1253"/>
      <c r="CL75" s="1253"/>
      <c r="CM75" s="1253"/>
      <c r="CN75" s="1253">
        <v>11.6</v>
      </c>
      <c r="CO75" s="1253"/>
      <c r="CP75" s="1253"/>
      <c r="CQ75" s="1253"/>
      <c r="CR75" s="1253"/>
      <c r="CS75" s="1253"/>
      <c r="CT75" s="1253"/>
      <c r="CU75" s="1253"/>
      <c r="CV75" s="1253">
        <v>11.7</v>
      </c>
      <c r="CW75" s="1253"/>
      <c r="CX75" s="1253"/>
      <c r="CY75" s="1253"/>
      <c r="CZ75" s="1253"/>
      <c r="DA75" s="1253"/>
      <c r="DB75" s="1253"/>
      <c r="DC75" s="1253"/>
    </row>
    <row r="76" spans="2:107" x14ac:dyDescent="0.15">
      <c r="B76" s="372"/>
      <c r="G76" s="1268"/>
      <c r="H76" s="1268"/>
      <c r="I76" s="1263"/>
      <c r="J76" s="1263"/>
      <c r="K76" s="1269"/>
      <c r="L76" s="1269"/>
      <c r="M76" s="1269"/>
      <c r="N76" s="1269"/>
      <c r="AM76" s="381"/>
      <c r="AN76" s="1270"/>
      <c r="AO76" s="1270"/>
      <c r="AP76" s="1270"/>
      <c r="AQ76" s="1270"/>
      <c r="AR76" s="1270"/>
      <c r="AS76" s="1270"/>
      <c r="AT76" s="1270"/>
      <c r="AU76" s="1270"/>
      <c r="AV76" s="1270"/>
      <c r="AW76" s="1270"/>
      <c r="AX76" s="1270"/>
      <c r="AY76" s="1270"/>
      <c r="AZ76" s="1270"/>
      <c r="BA76" s="1270"/>
      <c r="BB76" s="1270"/>
      <c r="BC76" s="1270"/>
      <c r="BD76" s="1270"/>
      <c r="BE76" s="1270"/>
      <c r="BF76" s="1270"/>
      <c r="BG76" s="1270"/>
      <c r="BH76" s="1270"/>
      <c r="BI76" s="1270"/>
      <c r="BJ76" s="1270"/>
      <c r="BK76" s="1270"/>
      <c r="BL76" s="1270"/>
      <c r="BM76" s="1270"/>
      <c r="BN76" s="1270"/>
      <c r="BO76" s="1270"/>
      <c r="BP76" s="1253"/>
      <c r="BQ76" s="1253"/>
      <c r="BR76" s="1253"/>
      <c r="BS76" s="1253"/>
      <c r="BT76" s="1253"/>
      <c r="BU76" s="1253"/>
      <c r="BV76" s="1253"/>
      <c r="BW76" s="1253"/>
      <c r="BX76" s="1253"/>
      <c r="BY76" s="1253"/>
      <c r="BZ76" s="1253"/>
      <c r="CA76" s="1253"/>
      <c r="CB76" s="1253"/>
      <c r="CC76" s="1253"/>
      <c r="CD76" s="1253"/>
      <c r="CE76" s="1253"/>
      <c r="CF76" s="1253"/>
      <c r="CG76" s="1253"/>
      <c r="CH76" s="1253"/>
      <c r="CI76" s="1253"/>
      <c r="CJ76" s="1253"/>
      <c r="CK76" s="1253"/>
      <c r="CL76" s="1253"/>
      <c r="CM76" s="1253"/>
      <c r="CN76" s="1253"/>
      <c r="CO76" s="1253"/>
      <c r="CP76" s="1253"/>
      <c r="CQ76" s="1253"/>
      <c r="CR76" s="1253"/>
      <c r="CS76" s="1253"/>
      <c r="CT76" s="1253"/>
      <c r="CU76" s="1253"/>
      <c r="CV76" s="1253"/>
      <c r="CW76" s="1253"/>
      <c r="CX76" s="1253"/>
      <c r="CY76" s="1253"/>
      <c r="CZ76" s="1253"/>
      <c r="DA76" s="1253"/>
      <c r="DB76" s="1253"/>
      <c r="DC76" s="1253"/>
    </row>
    <row r="77" spans="2:107" x14ac:dyDescent="0.15">
      <c r="B77" s="372"/>
      <c r="G77" s="1263"/>
      <c r="H77" s="1263"/>
      <c r="I77" s="1263"/>
      <c r="J77" s="1263"/>
      <c r="K77" s="1273"/>
      <c r="L77" s="1273"/>
      <c r="M77" s="1273"/>
      <c r="N77" s="1273"/>
      <c r="AN77" s="1267" t="s">
        <v>572</v>
      </c>
      <c r="AO77" s="1267"/>
      <c r="AP77" s="1267"/>
      <c r="AQ77" s="1267"/>
      <c r="AR77" s="1267"/>
      <c r="AS77" s="1267"/>
      <c r="AT77" s="1267"/>
      <c r="AU77" s="1267"/>
      <c r="AV77" s="1267"/>
      <c r="AW77" s="1267"/>
      <c r="AX77" s="1267"/>
      <c r="AY77" s="1267"/>
      <c r="AZ77" s="1267"/>
      <c r="BA77" s="1267"/>
      <c r="BB77" s="1270" t="s">
        <v>570</v>
      </c>
      <c r="BC77" s="1270"/>
      <c r="BD77" s="1270"/>
      <c r="BE77" s="1270"/>
      <c r="BF77" s="1270"/>
      <c r="BG77" s="1270"/>
      <c r="BH77" s="1270"/>
      <c r="BI77" s="1270"/>
      <c r="BJ77" s="1270"/>
      <c r="BK77" s="1270"/>
      <c r="BL77" s="1270"/>
      <c r="BM77" s="1270"/>
      <c r="BN77" s="1270"/>
      <c r="BO77" s="1270"/>
      <c r="BP77" s="1253">
        <v>41.5</v>
      </c>
      <c r="BQ77" s="1253"/>
      <c r="BR77" s="1253"/>
      <c r="BS77" s="1253"/>
      <c r="BT77" s="1253"/>
      <c r="BU77" s="1253"/>
      <c r="BV77" s="1253"/>
      <c r="BW77" s="1253"/>
      <c r="BX77" s="1253">
        <v>25.2</v>
      </c>
      <c r="BY77" s="1253"/>
      <c r="BZ77" s="1253"/>
      <c r="CA77" s="1253"/>
      <c r="CB77" s="1253"/>
      <c r="CC77" s="1253"/>
      <c r="CD77" s="1253"/>
      <c r="CE77" s="1253"/>
      <c r="CF77" s="1253">
        <v>15.7</v>
      </c>
      <c r="CG77" s="1253"/>
      <c r="CH77" s="1253"/>
      <c r="CI77" s="1253"/>
      <c r="CJ77" s="1253"/>
      <c r="CK77" s="1253"/>
      <c r="CL77" s="1253"/>
      <c r="CM77" s="1253"/>
      <c r="CN77" s="1253">
        <v>10.199999999999999</v>
      </c>
      <c r="CO77" s="1253"/>
      <c r="CP77" s="1253"/>
      <c r="CQ77" s="1253"/>
      <c r="CR77" s="1253"/>
      <c r="CS77" s="1253"/>
      <c r="CT77" s="1253"/>
      <c r="CU77" s="1253"/>
      <c r="CV77" s="1253">
        <v>10.5</v>
      </c>
      <c r="CW77" s="1253"/>
      <c r="CX77" s="1253"/>
      <c r="CY77" s="1253"/>
      <c r="CZ77" s="1253"/>
      <c r="DA77" s="1253"/>
      <c r="DB77" s="1253"/>
      <c r="DC77" s="1253"/>
    </row>
    <row r="78" spans="2:107" x14ac:dyDescent="0.15">
      <c r="B78" s="372"/>
      <c r="G78" s="1263"/>
      <c r="H78" s="1263"/>
      <c r="I78" s="1263"/>
      <c r="J78" s="1263"/>
      <c r="K78" s="1273"/>
      <c r="L78" s="1273"/>
      <c r="M78" s="1273"/>
      <c r="N78" s="1273"/>
      <c r="AN78" s="1267"/>
      <c r="AO78" s="1267"/>
      <c r="AP78" s="1267"/>
      <c r="AQ78" s="1267"/>
      <c r="AR78" s="1267"/>
      <c r="AS78" s="1267"/>
      <c r="AT78" s="1267"/>
      <c r="AU78" s="1267"/>
      <c r="AV78" s="1267"/>
      <c r="AW78" s="1267"/>
      <c r="AX78" s="1267"/>
      <c r="AY78" s="1267"/>
      <c r="AZ78" s="1267"/>
      <c r="BA78" s="1267"/>
      <c r="BB78" s="1270"/>
      <c r="BC78" s="1270"/>
      <c r="BD78" s="1270"/>
      <c r="BE78" s="1270"/>
      <c r="BF78" s="1270"/>
      <c r="BG78" s="1270"/>
      <c r="BH78" s="1270"/>
      <c r="BI78" s="1270"/>
      <c r="BJ78" s="1270"/>
      <c r="BK78" s="1270"/>
      <c r="BL78" s="1270"/>
      <c r="BM78" s="1270"/>
      <c r="BN78" s="1270"/>
      <c r="BO78" s="1270"/>
      <c r="BP78" s="1253"/>
      <c r="BQ78" s="1253"/>
      <c r="BR78" s="1253"/>
      <c r="BS78" s="1253"/>
      <c r="BT78" s="1253"/>
      <c r="BU78" s="1253"/>
      <c r="BV78" s="1253"/>
      <c r="BW78" s="1253"/>
      <c r="BX78" s="1253"/>
      <c r="BY78" s="1253"/>
      <c r="BZ78" s="1253"/>
      <c r="CA78" s="1253"/>
      <c r="CB78" s="1253"/>
      <c r="CC78" s="1253"/>
      <c r="CD78" s="1253"/>
      <c r="CE78" s="1253"/>
      <c r="CF78" s="1253"/>
      <c r="CG78" s="1253"/>
      <c r="CH78" s="1253"/>
      <c r="CI78" s="1253"/>
      <c r="CJ78" s="1253"/>
      <c r="CK78" s="1253"/>
      <c r="CL78" s="1253"/>
      <c r="CM78" s="1253"/>
      <c r="CN78" s="1253"/>
      <c r="CO78" s="1253"/>
      <c r="CP78" s="1253"/>
      <c r="CQ78" s="1253"/>
      <c r="CR78" s="1253"/>
      <c r="CS78" s="1253"/>
      <c r="CT78" s="1253"/>
      <c r="CU78" s="1253"/>
      <c r="CV78" s="1253"/>
      <c r="CW78" s="1253"/>
      <c r="CX78" s="1253"/>
      <c r="CY78" s="1253"/>
      <c r="CZ78" s="1253"/>
      <c r="DA78" s="1253"/>
      <c r="DB78" s="1253"/>
      <c r="DC78" s="1253"/>
    </row>
    <row r="79" spans="2:107" x14ac:dyDescent="0.15">
      <c r="B79" s="372"/>
      <c r="G79" s="1263"/>
      <c r="H79" s="1263"/>
      <c r="I79" s="1272"/>
      <c r="J79" s="1272"/>
      <c r="K79" s="1274"/>
      <c r="L79" s="1274"/>
      <c r="M79" s="1274"/>
      <c r="N79" s="1274"/>
      <c r="AN79" s="1267"/>
      <c r="AO79" s="1267"/>
      <c r="AP79" s="1267"/>
      <c r="AQ79" s="1267"/>
      <c r="AR79" s="1267"/>
      <c r="AS79" s="1267"/>
      <c r="AT79" s="1267"/>
      <c r="AU79" s="1267"/>
      <c r="AV79" s="1267"/>
      <c r="AW79" s="1267"/>
      <c r="AX79" s="1267"/>
      <c r="AY79" s="1267"/>
      <c r="AZ79" s="1267"/>
      <c r="BA79" s="1267"/>
      <c r="BB79" s="1270" t="s">
        <v>574</v>
      </c>
      <c r="BC79" s="1270"/>
      <c r="BD79" s="1270"/>
      <c r="BE79" s="1270"/>
      <c r="BF79" s="1270"/>
      <c r="BG79" s="1270"/>
      <c r="BH79" s="1270"/>
      <c r="BI79" s="1270"/>
      <c r="BJ79" s="1270"/>
      <c r="BK79" s="1270"/>
      <c r="BL79" s="1270"/>
      <c r="BM79" s="1270"/>
      <c r="BN79" s="1270"/>
      <c r="BO79" s="1270"/>
      <c r="BP79" s="1253">
        <v>9.1999999999999993</v>
      </c>
      <c r="BQ79" s="1253"/>
      <c r="BR79" s="1253"/>
      <c r="BS79" s="1253"/>
      <c r="BT79" s="1253"/>
      <c r="BU79" s="1253"/>
      <c r="BV79" s="1253"/>
      <c r="BW79" s="1253"/>
      <c r="BX79" s="1253">
        <v>8.9</v>
      </c>
      <c r="BY79" s="1253"/>
      <c r="BZ79" s="1253"/>
      <c r="CA79" s="1253"/>
      <c r="CB79" s="1253"/>
      <c r="CC79" s="1253"/>
      <c r="CD79" s="1253"/>
      <c r="CE79" s="1253"/>
      <c r="CF79" s="1253">
        <v>8.9</v>
      </c>
      <c r="CG79" s="1253"/>
      <c r="CH79" s="1253"/>
      <c r="CI79" s="1253"/>
      <c r="CJ79" s="1253"/>
      <c r="CK79" s="1253"/>
      <c r="CL79" s="1253"/>
      <c r="CM79" s="1253"/>
      <c r="CN79" s="1253">
        <v>9</v>
      </c>
      <c r="CO79" s="1253"/>
      <c r="CP79" s="1253"/>
      <c r="CQ79" s="1253"/>
      <c r="CR79" s="1253"/>
      <c r="CS79" s="1253"/>
      <c r="CT79" s="1253"/>
      <c r="CU79" s="1253"/>
      <c r="CV79" s="1253">
        <v>8.9</v>
      </c>
      <c r="CW79" s="1253"/>
      <c r="CX79" s="1253"/>
      <c r="CY79" s="1253"/>
      <c r="CZ79" s="1253"/>
      <c r="DA79" s="1253"/>
      <c r="DB79" s="1253"/>
      <c r="DC79" s="1253"/>
    </row>
    <row r="80" spans="2:107" x14ac:dyDescent="0.15">
      <c r="B80" s="372"/>
      <c r="G80" s="1263"/>
      <c r="H80" s="1263"/>
      <c r="I80" s="1272"/>
      <c r="J80" s="1272"/>
      <c r="K80" s="1274"/>
      <c r="L80" s="1274"/>
      <c r="M80" s="1274"/>
      <c r="N80" s="1274"/>
      <c r="AN80" s="1267"/>
      <c r="AO80" s="1267"/>
      <c r="AP80" s="1267"/>
      <c r="AQ80" s="1267"/>
      <c r="AR80" s="1267"/>
      <c r="AS80" s="1267"/>
      <c r="AT80" s="1267"/>
      <c r="AU80" s="1267"/>
      <c r="AV80" s="1267"/>
      <c r="AW80" s="1267"/>
      <c r="AX80" s="1267"/>
      <c r="AY80" s="1267"/>
      <c r="AZ80" s="1267"/>
      <c r="BA80" s="1267"/>
      <c r="BB80" s="1270"/>
      <c r="BC80" s="1270"/>
      <c r="BD80" s="1270"/>
      <c r="BE80" s="1270"/>
      <c r="BF80" s="1270"/>
      <c r="BG80" s="1270"/>
      <c r="BH80" s="1270"/>
      <c r="BI80" s="1270"/>
      <c r="BJ80" s="1270"/>
      <c r="BK80" s="1270"/>
      <c r="BL80" s="1270"/>
      <c r="BM80" s="1270"/>
      <c r="BN80" s="1270"/>
      <c r="BO80" s="1270"/>
      <c r="BP80" s="1253"/>
      <c r="BQ80" s="1253"/>
      <c r="BR80" s="1253"/>
      <c r="BS80" s="1253"/>
      <c r="BT80" s="1253"/>
      <c r="BU80" s="1253"/>
      <c r="BV80" s="1253"/>
      <c r="BW80" s="1253"/>
      <c r="BX80" s="1253"/>
      <c r="BY80" s="1253"/>
      <c r="BZ80" s="1253"/>
      <c r="CA80" s="1253"/>
      <c r="CB80" s="1253"/>
      <c r="CC80" s="1253"/>
      <c r="CD80" s="1253"/>
      <c r="CE80" s="1253"/>
      <c r="CF80" s="1253"/>
      <c r="CG80" s="1253"/>
      <c r="CH80" s="1253"/>
      <c r="CI80" s="1253"/>
      <c r="CJ80" s="1253"/>
      <c r="CK80" s="1253"/>
      <c r="CL80" s="1253"/>
      <c r="CM80" s="1253"/>
      <c r="CN80" s="1253"/>
      <c r="CO80" s="1253"/>
      <c r="CP80" s="1253"/>
      <c r="CQ80" s="1253"/>
      <c r="CR80" s="1253"/>
      <c r="CS80" s="1253"/>
      <c r="CT80" s="1253"/>
      <c r="CU80" s="1253"/>
      <c r="CV80" s="1253"/>
      <c r="CW80" s="1253"/>
      <c r="CX80" s="1253"/>
      <c r="CY80" s="1253"/>
      <c r="CZ80" s="1253"/>
      <c r="DA80" s="1253"/>
      <c r="DB80" s="1253"/>
      <c r="DC80" s="1253"/>
    </row>
    <row r="81" spans="2:109" x14ac:dyDescent="0.15">
      <c r="B81" s="372"/>
    </row>
    <row r="82" spans="2:109" ht="17.25" x14ac:dyDescent="0.15">
      <c r="B82" s="372"/>
      <c r="K82" s="399"/>
      <c r="L82" s="399"/>
      <c r="M82" s="399"/>
      <c r="N82" s="399"/>
      <c r="AQ82" s="399"/>
      <c r="AR82" s="399"/>
      <c r="AS82" s="399"/>
      <c r="AT82" s="399"/>
      <c r="BC82" s="399"/>
      <c r="BD82" s="399"/>
      <c r="BE82" s="399"/>
      <c r="BF82" s="399"/>
      <c r="BO82" s="399"/>
      <c r="BP82" s="399"/>
      <c r="BQ82" s="399"/>
      <c r="BR82" s="399"/>
      <c r="CA82" s="399"/>
      <c r="CB82" s="399"/>
      <c r="CC82" s="399"/>
      <c r="CD82" s="399"/>
      <c r="CM82" s="399"/>
      <c r="CN82" s="399"/>
      <c r="CO82" s="399"/>
      <c r="CP82" s="399"/>
      <c r="CY82" s="399"/>
      <c r="CZ82" s="399"/>
      <c r="DA82" s="399"/>
      <c r="DB82" s="399"/>
      <c r="DC82" s="399"/>
    </row>
    <row r="83" spans="2:109" x14ac:dyDescent="0.15">
      <c r="B83" s="374"/>
      <c r="C83" s="375"/>
      <c r="D83" s="375"/>
      <c r="E83" s="375"/>
      <c r="F83" s="375"/>
      <c r="G83" s="375"/>
      <c r="H83" s="375"/>
      <c r="I83" s="375"/>
      <c r="J83" s="375"/>
      <c r="K83" s="375"/>
      <c r="L83" s="375"/>
      <c r="M83" s="375"/>
      <c r="N83" s="375"/>
      <c r="O83" s="375"/>
      <c r="P83" s="375"/>
      <c r="Q83" s="375"/>
      <c r="R83" s="375"/>
      <c r="S83" s="375"/>
      <c r="T83" s="375"/>
      <c r="U83" s="375"/>
      <c r="V83" s="375"/>
      <c r="W83" s="375"/>
      <c r="X83" s="375"/>
      <c r="Y83" s="375"/>
      <c r="Z83" s="375"/>
      <c r="AA83" s="375"/>
      <c r="AB83" s="375"/>
      <c r="AC83" s="375"/>
      <c r="AD83" s="375"/>
      <c r="AE83" s="375"/>
      <c r="AF83" s="375"/>
      <c r="AG83" s="375"/>
      <c r="AH83" s="375"/>
      <c r="AI83" s="375"/>
      <c r="AJ83" s="375"/>
      <c r="AK83" s="375"/>
      <c r="AL83" s="375"/>
      <c r="AM83" s="375"/>
      <c r="AN83" s="375"/>
      <c r="AO83" s="375"/>
      <c r="AP83" s="375"/>
      <c r="AQ83" s="375"/>
      <c r="AR83" s="375"/>
      <c r="AS83" s="375"/>
      <c r="AT83" s="375"/>
      <c r="AU83" s="375"/>
      <c r="AV83" s="375"/>
      <c r="AW83" s="375"/>
      <c r="AX83" s="375"/>
      <c r="AY83" s="375"/>
      <c r="AZ83" s="375"/>
      <c r="BA83" s="375"/>
      <c r="BB83" s="375"/>
      <c r="BC83" s="375"/>
      <c r="BD83" s="375"/>
      <c r="BE83" s="375"/>
      <c r="BF83" s="375"/>
      <c r="BG83" s="375"/>
      <c r="BH83" s="375"/>
      <c r="BI83" s="375"/>
      <c r="BJ83" s="375"/>
      <c r="BK83" s="375"/>
      <c r="BL83" s="375"/>
      <c r="BM83" s="375"/>
      <c r="BN83" s="375"/>
      <c r="BO83" s="375"/>
      <c r="BP83" s="375"/>
      <c r="BQ83" s="375"/>
      <c r="BR83" s="375"/>
      <c r="BS83" s="375"/>
      <c r="BT83" s="375"/>
      <c r="BU83" s="375"/>
      <c r="BV83" s="375"/>
      <c r="BW83" s="375"/>
      <c r="BX83" s="375"/>
      <c r="BY83" s="375"/>
      <c r="BZ83" s="375"/>
      <c r="CA83" s="375"/>
      <c r="CB83" s="375"/>
      <c r="CC83" s="375"/>
      <c r="CD83" s="375"/>
      <c r="CE83" s="375"/>
      <c r="CF83" s="375"/>
      <c r="CG83" s="375"/>
      <c r="CH83" s="375"/>
      <c r="CI83" s="375"/>
      <c r="CJ83" s="375"/>
      <c r="CK83" s="375"/>
      <c r="CL83" s="375"/>
      <c r="CM83" s="375"/>
      <c r="CN83" s="375"/>
      <c r="CO83" s="375"/>
      <c r="CP83" s="375"/>
      <c r="CQ83" s="375"/>
      <c r="CR83" s="375"/>
      <c r="CS83" s="375"/>
      <c r="CT83" s="375"/>
      <c r="CU83" s="375"/>
      <c r="CV83" s="375"/>
      <c r="CW83" s="375"/>
      <c r="CX83" s="375"/>
      <c r="CY83" s="375"/>
      <c r="CZ83" s="375"/>
      <c r="DA83" s="375"/>
      <c r="DB83" s="375"/>
      <c r="DC83" s="375"/>
      <c r="DD83" s="376"/>
    </row>
    <row r="84" spans="2:109" x14ac:dyDescent="0.15">
      <c r="DD84" s="366"/>
      <c r="DE84" s="366"/>
    </row>
    <row r="85" spans="2:109" x14ac:dyDescent="0.15">
      <c r="DD85" s="366"/>
      <c r="DE85" s="366"/>
    </row>
  </sheetData>
  <sheetProtection algorithmName="SHA-512" hashValue="kCUmUaCOToAdYBcILO28BC+U73uGjE91BQPNVJNluAuAJWiJVkc1moJCCTAy7sHSCmlCaTptxpV0S4nId+X43A==" saltValue="YOWXSd54QB7vPru0A0j7Ig=="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BX57:CE58"/>
    <mergeCell ref="CF57:CM58"/>
    <mergeCell ref="CN57:CU58"/>
    <mergeCell ref="CV57:DC58"/>
    <mergeCell ref="CN53:CU54"/>
    <mergeCell ref="I51:J52"/>
    <mergeCell ref="K51:K52"/>
    <mergeCell ref="L51:L52"/>
    <mergeCell ref="M51:M52"/>
    <mergeCell ref="N51:N52"/>
    <mergeCell ref="I57:J58"/>
    <mergeCell ref="K57:K58"/>
    <mergeCell ref="I53:J54"/>
    <mergeCell ref="K53:K54"/>
    <mergeCell ref="L53:L54"/>
    <mergeCell ref="M53:M54"/>
    <mergeCell ref="N53:N54"/>
    <mergeCell ref="BB53:BO54"/>
    <mergeCell ref="BP53:BW54"/>
    <mergeCell ref="BX53:CE54"/>
    <mergeCell ref="CF53:CM54"/>
    <mergeCell ref="AN51:BA54"/>
    <mergeCell ref="BB51:BO52"/>
    <mergeCell ref="BP51:BW52"/>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B75AD3-3D9E-4C40-BB1C-0623F9B42EA0}">
  <sheetPr>
    <pageSetUpPr fitToPage="1"/>
  </sheetPr>
  <dimension ref="A1:DR125"/>
  <sheetViews>
    <sheetView showGridLines="0" zoomScaleNormal="100" zoomScaleSheetLayoutView="70" workbookViewId="0"/>
  </sheetViews>
  <sheetFormatPr defaultColWidth="0" defaultRowHeight="13.5" customHeight="1" zeroHeight="1" x14ac:dyDescent="0.15"/>
  <cols>
    <col min="1" max="34" width="2.5" style="248" customWidth="1"/>
    <col min="35" max="122" width="2.5" style="247" customWidth="1"/>
    <col min="123" max="16384" width="2.5" style="247" hidden="1"/>
  </cols>
  <sheetData>
    <row r="1" spans="1:34" ht="13.5"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1:34" x14ac:dyDescent="0.15">
      <c r="S2" s="247"/>
      <c r="AH2" s="247"/>
    </row>
    <row r="3" spans="1:34"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1:34" x14ac:dyDescent="0.15"/>
    <row r="5" spans="1:34" x14ac:dyDescent="0.15"/>
    <row r="6" spans="1:34" x14ac:dyDescent="0.15"/>
    <row r="7" spans="1:34" x14ac:dyDescent="0.15"/>
    <row r="8" spans="1:34" x14ac:dyDescent="0.15"/>
    <row r="9" spans="1:34" x14ac:dyDescent="0.15">
      <c r="AH9" s="247"/>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7"/>
    </row>
    <row r="18" spans="12:34" x14ac:dyDescent="0.15"/>
    <row r="19" spans="12:34" x14ac:dyDescent="0.15"/>
    <row r="20" spans="12:34" x14ac:dyDescent="0.15">
      <c r="AH20" s="247"/>
    </row>
    <row r="21" spans="12:34" x14ac:dyDescent="0.15">
      <c r="AH21" s="247"/>
    </row>
    <row r="22" spans="12:34" x14ac:dyDescent="0.15"/>
    <row r="23" spans="12:34" x14ac:dyDescent="0.15"/>
    <row r="24" spans="12:34" x14ac:dyDescent="0.15">
      <c r="Q24" s="247"/>
    </row>
    <row r="25" spans="12:34" x14ac:dyDescent="0.15"/>
    <row r="26" spans="12:34" x14ac:dyDescent="0.15"/>
    <row r="27" spans="12:34" x14ac:dyDescent="0.15"/>
    <row r="28" spans="12:34" x14ac:dyDescent="0.15">
      <c r="O28" s="247"/>
      <c r="T28" s="247"/>
      <c r="AH28" s="247"/>
    </row>
    <row r="29" spans="12:34" x14ac:dyDescent="0.15"/>
    <row r="30" spans="12:34" x14ac:dyDescent="0.15"/>
    <row r="31" spans="12:34" x14ac:dyDescent="0.15">
      <c r="Q31" s="247"/>
    </row>
    <row r="32" spans="12:34" x14ac:dyDescent="0.15">
      <c r="L32" s="247"/>
    </row>
    <row r="33" spans="2:34" x14ac:dyDescent="0.15">
      <c r="C33" s="247"/>
      <c r="E33" s="247"/>
      <c r="G33" s="247"/>
      <c r="I33" s="247"/>
      <c r="X33" s="247"/>
    </row>
    <row r="34" spans="2:34" x14ac:dyDescent="0.15">
      <c r="B34" s="247"/>
      <c r="P34" s="247"/>
      <c r="R34" s="247"/>
      <c r="T34" s="247"/>
    </row>
    <row r="35" spans="2:34" x14ac:dyDescent="0.15">
      <c r="D35" s="247"/>
      <c r="W35" s="247"/>
      <c r="AC35" s="247"/>
      <c r="AD35" s="247"/>
      <c r="AE35" s="247"/>
      <c r="AF35" s="247"/>
      <c r="AG35" s="247"/>
      <c r="AH35" s="247"/>
    </row>
    <row r="36" spans="2:34" x14ac:dyDescent="0.15">
      <c r="H36" s="247"/>
      <c r="J36" s="247"/>
      <c r="K36" s="247"/>
      <c r="M36" s="247"/>
      <c r="Y36" s="247"/>
      <c r="Z36" s="247"/>
      <c r="AA36" s="247"/>
      <c r="AB36" s="247"/>
      <c r="AC36" s="247"/>
      <c r="AD36" s="247"/>
      <c r="AE36" s="247"/>
      <c r="AF36" s="247"/>
      <c r="AG36" s="247"/>
      <c r="AH36" s="247"/>
    </row>
    <row r="37" spans="2:34" x14ac:dyDescent="0.15">
      <c r="AH37" s="247"/>
    </row>
    <row r="38" spans="2:34" x14ac:dyDescent="0.15">
      <c r="AG38" s="247"/>
      <c r="AH38" s="247"/>
    </row>
    <row r="39" spans="2:34" x14ac:dyDescent="0.15"/>
    <row r="40" spans="2:34" x14ac:dyDescent="0.15">
      <c r="X40" s="247"/>
    </row>
    <row r="41" spans="2:34" x14ac:dyDescent="0.15">
      <c r="R41" s="247"/>
    </row>
    <row r="42" spans="2:34" x14ac:dyDescent="0.15">
      <c r="W42" s="247"/>
    </row>
    <row r="43" spans="2:34" x14ac:dyDescent="0.15">
      <c r="Y43" s="247"/>
      <c r="Z43" s="247"/>
      <c r="AA43" s="247"/>
      <c r="AB43" s="247"/>
      <c r="AC43" s="247"/>
      <c r="AD43" s="247"/>
      <c r="AE43" s="247"/>
      <c r="AF43" s="247"/>
      <c r="AG43" s="247"/>
      <c r="AH43" s="247"/>
    </row>
    <row r="44" spans="2:34" x14ac:dyDescent="0.15">
      <c r="AH44" s="247"/>
    </row>
    <row r="45" spans="2:34" x14ac:dyDescent="0.15">
      <c r="X45" s="247"/>
    </row>
    <row r="46" spans="2:34" x14ac:dyDescent="0.15"/>
    <row r="47" spans="2:34" x14ac:dyDescent="0.15"/>
    <row r="48" spans="2:34" x14ac:dyDescent="0.15">
      <c r="W48" s="247"/>
      <c r="Y48" s="247"/>
      <c r="Z48" s="247"/>
      <c r="AA48" s="247"/>
      <c r="AB48" s="247"/>
      <c r="AC48" s="247"/>
      <c r="AD48" s="247"/>
      <c r="AE48" s="247"/>
      <c r="AF48" s="247"/>
      <c r="AG48" s="247"/>
      <c r="AH48" s="247"/>
    </row>
    <row r="49" spans="28:34" x14ac:dyDescent="0.15"/>
    <row r="50" spans="28:34" x14ac:dyDescent="0.15">
      <c r="AE50" s="247"/>
      <c r="AF50" s="247"/>
      <c r="AG50" s="247"/>
      <c r="AH50" s="247"/>
    </row>
    <row r="51" spans="28:34" x14ac:dyDescent="0.15">
      <c r="AC51" s="247"/>
      <c r="AD51" s="247"/>
      <c r="AE51" s="247"/>
      <c r="AF51" s="247"/>
      <c r="AG51" s="247"/>
      <c r="AH51" s="247"/>
    </row>
    <row r="52" spans="28:34" x14ac:dyDescent="0.15"/>
    <row r="53" spans="28:34" x14ac:dyDescent="0.15">
      <c r="AF53" s="247"/>
      <c r="AG53" s="247"/>
      <c r="AH53" s="247"/>
    </row>
    <row r="54" spans="28:34" x14ac:dyDescent="0.15">
      <c r="AH54" s="247"/>
    </row>
    <row r="55" spans="28:34" x14ac:dyDescent="0.15"/>
    <row r="56" spans="28:34" x14ac:dyDescent="0.15">
      <c r="AB56" s="247"/>
      <c r="AC56" s="247"/>
      <c r="AD56" s="247"/>
      <c r="AE56" s="247"/>
      <c r="AF56" s="247"/>
      <c r="AG56" s="247"/>
      <c r="AH56" s="247"/>
    </row>
    <row r="57" spans="28:34" x14ac:dyDescent="0.15">
      <c r="AH57" s="247"/>
    </row>
    <row r="58" spans="28:34" x14ac:dyDescent="0.15">
      <c r="AH58" s="247"/>
    </row>
    <row r="59" spans="28:34" x14ac:dyDescent="0.15"/>
    <row r="60" spans="28:34" x14ac:dyDescent="0.15"/>
    <row r="61" spans="28:34" x14ac:dyDescent="0.15"/>
    <row r="62" spans="28:34" x14ac:dyDescent="0.15"/>
    <row r="63" spans="28:34" x14ac:dyDescent="0.15">
      <c r="AH63" s="247"/>
    </row>
    <row r="64" spans="28:34" x14ac:dyDescent="0.15">
      <c r="AG64" s="247"/>
      <c r="AH64" s="247"/>
    </row>
    <row r="65" spans="28:34" x14ac:dyDescent="0.15"/>
    <row r="66" spans="28:34" x14ac:dyDescent="0.15"/>
    <row r="67" spans="28:34" x14ac:dyDescent="0.15"/>
    <row r="68" spans="28:34" x14ac:dyDescent="0.15">
      <c r="AB68" s="247"/>
      <c r="AC68" s="247"/>
      <c r="AD68" s="247"/>
      <c r="AE68" s="247"/>
      <c r="AF68" s="247"/>
      <c r="AG68" s="247"/>
      <c r="AH68" s="247"/>
    </row>
    <row r="69" spans="28:34" x14ac:dyDescent="0.15">
      <c r="AF69" s="247"/>
      <c r="AG69" s="247"/>
      <c r="AH69" s="247"/>
    </row>
    <row r="70" spans="28:34" x14ac:dyDescent="0.15"/>
    <row r="71" spans="28:34" x14ac:dyDescent="0.15"/>
    <row r="72" spans="28:34" x14ac:dyDescent="0.15"/>
    <row r="73" spans="28:34" x14ac:dyDescent="0.15"/>
    <row r="74" spans="28:34" x14ac:dyDescent="0.15"/>
    <row r="75" spans="28:34" x14ac:dyDescent="0.15">
      <c r="AH75" s="247"/>
    </row>
    <row r="76" spans="28:34" x14ac:dyDescent="0.15">
      <c r="AF76" s="247"/>
      <c r="AG76" s="247"/>
      <c r="AH76" s="247"/>
    </row>
    <row r="77" spans="28:34" x14ac:dyDescent="0.15">
      <c r="AG77" s="247"/>
      <c r="AH77" s="247"/>
    </row>
    <row r="78" spans="28:34" x14ac:dyDescent="0.15"/>
    <row r="79" spans="28:34" x14ac:dyDescent="0.15"/>
    <row r="80" spans="28:34" x14ac:dyDescent="0.15"/>
    <row r="81" spans="25:34" x14ac:dyDescent="0.15"/>
    <row r="82" spans="25:34" x14ac:dyDescent="0.15">
      <c r="Y82" s="247"/>
    </row>
    <row r="83" spans="25:34" x14ac:dyDescent="0.15">
      <c r="Y83" s="247"/>
      <c r="Z83" s="247"/>
      <c r="AA83" s="247"/>
      <c r="AB83" s="247"/>
      <c r="AC83" s="247"/>
      <c r="AD83" s="247"/>
      <c r="AE83" s="247"/>
      <c r="AF83" s="247"/>
      <c r="AG83" s="247"/>
      <c r="AH83" s="247"/>
    </row>
    <row r="84" spans="25:34" x14ac:dyDescent="0.15"/>
    <row r="85" spans="25:34" x14ac:dyDescent="0.15"/>
    <row r="86" spans="25:34" x14ac:dyDescent="0.15"/>
    <row r="87" spans="25:34" x14ac:dyDescent="0.15"/>
    <row r="88" spans="25:34" x14ac:dyDescent="0.15">
      <c r="AH88" s="24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7"/>
      <c r="AG94" s="247"/>
      <c r="AH94" s="247"/>
    </row>
    <row r="95" spans="25:34" ht="13.5" customHeight="1" x14ac:dyDescent="0.15">
      <c r="AH95" s="24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7"/>
    </row>
    <row r="102" spans="33:34" ht="13.5" customHeight="1" x14ac:dyDescent="0.15"/>
    <row r="103" spans="33:34" ht="13.5" customHeight="1" x14ac:dyDescent="0.15"/>
    <row r="104" spans="33:34" ht="13.5" customHeight="1" x14ac:dyDescent="0.15">
      <c r="AG104" s="247"/>
      <c r="AH104" s="24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7"/>
    </row>
    <row r="117" spans="34:122" ht="13.5" customHeight="1" x14ac:dyDescent="0.15"/>
    <row r="118" spans="34:122" ht="13.5" customHeight="1" x14ac:dyDescent="0.15"/>
    <row r="119" spans="34:122" ht="13.5" customHeight="1" x14ac:dyDescent="0.15"/>
    <row r="120" spans="34:122" ht="13.5" customHeight="1" x14ac:dyDescent="0.15">
      <c r="AH120" s="247"/>
    </row>
    <row r="121" spans="34:122" ht="13.5" customHeight="1" x14ac:dyDescent="0.15">
      <c r="AH121" s="247"/>
    </row>
    <row r="122" spans="34:122" ht="13.5" customHeight="1" x14ac:dyDescent="0.15"/>
    <row r="123" spans="34:122" ht="13.5" customHeight="1" x14ac:dyDescent="0.15"/>
    <row r="124" spans="34:122" ht="13.5" customHeight="1" x14ac:dyDescent="0.15"/>
    <row r="125" spans="34:122" ht="13.5" customHeight="1" x14ac:dyDescent="0.15">
      <c r="DR125" s="247" t="s">
        <v>480</v>
      </c>
    </row>
  </sheetData>
  <sheetProtection algorithmName="SHA-512" hashValue="YNqfcjTS2W1o+Ww0iDSTKSF9bLYaRjISiyUP5/JmPzaKDsQJ0o9C0CcolFxpTb3lyq8l23HYL/qNx0ib69ZnDg==" saltValue="slV8ZlkOrfjb87gUxBtg5g=="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FEE0CD-A8CA-4113-946D-034FB67DBD76}">
  <sheetPr>
    <pageSetUpPr fitToPage="1"/>
  </sheetPr>
  <dimension ref="A1:DR125"/>
  <sheetViews>
    <sheetView showGridLines="0" zoomScaleNormal="100" zoomScaleSheetLayoutView="55" workbookViewId="0"/>
  </sheetViews>
  <sheetFormatPr defaultColWidth="0" defaultRowHeight="13.5" customHeight="1" zeroHeight="1" x14ac:dyDescent="0.15"/>
  <cols>
    <col min="1" max="34" width="2.5" style="248" customWidth="1"/>
    <col min="35" max="122" width="2.5" style="247" customWidth="1"/>
    <col min="123" max="16384" width="2.5" style="247" hidden="1"/>
  </cols>
  <sheetData>
    <row r="1" spans="2:34" ht="13.5"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2:34" x14ac:dyDescent="0.15">
      <c r="S2" s="247"/>
      <c r="AH2" s="247"/>
    </row>
    <row r="3" spans="2:34"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2:34" x14ac:dyDescent="0.15"/>
    <row r="5" spans="2:34" x14ac:dyDescent="0.15"/>
    <row r="6" spans="2:34" x14ac:dyDescent="0.15"/>
    <row r="7" spans="2:34" x14ac:dyDescent="0.15"/>
    <row r="8" spans="2:34" x14ac:dyDescent="0.15"/>
    <row r="9" spans="2:34" x14ac:dyDescent="0.15">
      <c r="AH9" s="247"/>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7"/>
    </row>
    <row r="18" spans="12:34" x14ac:dyDescent="0.15"/>
    <row r="19" spans="12:34" x14ac:dyDescent="0.15"/>
    <row r="20" spans="12:34" x14ac:dyDescent="0.15">
      <c r="AH20" s="247"/>
    </row>
    <row r="21" spans="12:34" x14ac:dyDescent="0.15">
      <c r="AH21" s="247"/>
    </row>
    <row r="22" spans="12:34" x14ac:dyDescent="0.15"/>
    <row r="23" spans="12:34" x14ac:dyDescent="0.15"/>
    <row r="24" spans="12:34" x14ac:dyDescent="0.15">
      <c r="Q24" s="247"/>
    </row>
    <row r="25" spans="12:34" x14ac:dyDescent="0.15"/>
    <row r="26" spans="12:34" x14ac:dyDescent="0.15"/>
    <row r="27" spans="12:34" x14ac:dyDescent="0.15"/>
    <row r="28" spans="12:34" x14ac:dyDescent="0.15">
      <c r="O28" s="247"/>
      <c r="T28" s="247"/>
      <c r="AH28" s="247"/>
    </row>
    <row r="29" spans="12:34" x14ac:dyDescent="0.15"/>
    <row r="30" spans="12:34" x14ac:dyDescent="0.15"/>
    <row r="31" spans="12:34" x14ac:dyDescent="0.15">
      <c r="Q31" s="247"/>
    </row>
    <row r="32" spans="12:34" x14ac:dyDescent="0.15">
      <c r="L32" s="247"/>
    </row>
    <row r="33" spans="2:34" x14ac:dyDescent="0.15">
      <c r="C33" s="247"/>
      <c r="E33" s="247"/>
      <c r="G33" s="247"/>
      <c r="I33" s="247"/>
      <c r="X33" s="247"/>
    </row>
    <row r="34" spans="2:34" x14ac:dyDescent="0.15">
      <c r="B34" s="247"/>
      <c r="P34" s="247"/>
      <c r="R34" s="247"/>
      <c r="T34" s="247"/>
    </row>
    <row r="35" spans="2:34" x14ac:dyDescent="0.15">
      <c r="D35" s="247"/>
      <c r="W35" s="247"/>
      <c r="AC35" s="247"/>
      <c r="AD35" s="247"/>
      <c r="AE35" s="247"/>
      <c r="AF35" s="247"/>
      <c r="AG35" s="247"/>
      <c r="AH35" s="247"/>
    </row>
    <row r="36" spans="2:34" x14ac:dyDescent="0.15">
      <c r="H36" s="247"/>
      <c r="J36" s="247"/>
      <c r="K36" s="247"/>
      <c r="M36" s="247"/>
      <c r="Y36" s="247"/>
      <c r="Z36" s="247"/>
      <c r="AA36" s="247"/>
      <c r="AB36" s="247"/>
      <c r="AC36" s="247"/>
      <c r="AD36" s="247"/>
      <c r="AE36" s="247"/>
      <c r="AF36" s="247"/>
      <c r="AG36" s="247"/>
      <c r="AH36" s="247"/>
    </row>
    <row r="37" spans="2:34" x14ac:dyDescent="0.15">
      <c r="AH37" s="247"/>
    </row>
    <row r="38" spans="2:34" x14ac:dyDescent="0.15">
      <c r="AG38" s="247"/>
      <c r="AH38" s="247"/>
    </row>
    <row r="39" spans="2:34" x14ac:dyDescent="0.15"/>
    <row r="40" spans="2:34" x14ac:dyDescent="0.15">
      <c r="X40" s="247"/>
    </row>
    <row r="41" spans="2:34" x14ac:dyDescent="0.15">
      <c r="R41" s="247"/>
    </row>
    <row r="42" spans="2:34" x14ac:dyDescent="0.15">
      <c r="W42" s="247"/>
    </row>
    <row r="43" spans="2:34" x14ac:dyDescent="0.15">
      <c r="Y43" s="247"/>
      <c r="Z43" s="247"/>
      <c r="AA43" s="247"/>
      <c r="AB43" s="247"/>
      <c r="AC43" s="247"/>
      <c r="AD43" s="247"/>
      <c r="AE43" s="247"/>
      <c r="AF43" s="247"/>
      <c r="AG43" s="247"/>
      <c r="AH43" s="247"/>
    </row>
    <row r="44" spans="2:34" x14ac:dyDescent="0.15">
      <c r="AH44" s="247"/>
    </row>
    <row r="45" spans="2:34" x14ac:dyDescent="0.15">
      <c r="X45" s="247"/>
    </row>
    <row r="46" spans="2:34" x14ac:dyDescent="0.15"/>
    <row r="47" spans="2:34" x14ac:dyDescent="0.15"/>
    <row r="48" spans="2:34" x14ac:dyDescent="0.15">
      <c r="W48" s="247"/>
      <c r="Y48" s="247"/>
      <c r="Z48" s="247"/>
      <c r="AA48" s="247"/>
      <c r="AB48" s="247"/>
      <c r="AC48" s="247"/>
      <c r="AD48" s="247"/>
      <c r="AE48" s="247"/>
      <c r="AF48" s="247"/>
      <c r="AG48" s="247"/>
      <c r="AH48" s="247"/>
    </row>
    <row r="49" spans="28:34" x14ac:dyDescent="0.15"/>
    <row r="50" spans="28:34" x14ac:dyDescent="0.15">
      <c r="AE50" s="247"/>
      <c r="AF50" s="247"/>
      <c r="AG50" s="247"/>
      <c r="AH50" s="247"/>
    </row>
    <row r="51" spans="28:34" x14ac:dyDescent="0.15">
      <c r="AC51" s="247"/>
      <c r="AD51" s="247"/>
      <c r="AE51" s="247"/>
      <c r="AF51" s="247"/>
      <c r="AG51" s="247"/>
      <c r="AH51" s="247"/>
    </row>
    <row r="52" spans="28:34" x14ac:dyDescent="0.15"/>
    <row r="53" spans="28:34" x14ac:dyDescent="0.15">
      <c r="AF53" s="247"/>
      <c r="AG53" s="247"/>
      <c r="AH53" s="247"/>
    </row>
    <row r="54" spans="28:34" x14ac:dyDescent="0.15">
      <c r="AH54" s="247"/>
    </row>
    <row r="55" spans="28:34" x14ac:dyDescent="0.15"/>
    <row r="56" spans="28:34" x14ac:dyDescent="0.15">
      <c r="AB56" s="247"/>
      <c r="AC56" s="247"/>
      <c r="AD56" s="247"/>
      <c r="AE56" s="247"/>
      <c r="AF56" s="247"/>
      <c r="AG56" s="247"/>
      <c r="AH56" s="247"/>
    </row>
    <row r="57" spans="28:34" x14ac:dyDescent="0.15">
      <c r="AH57" s="247"/>
    </row>
    <row r="58" spans="28:34" x14ac:dyDescent="0.15">
      <c r="AH58" s="247"/>
    </row>
    <row r="59" spans="28:34" x14ac:dyDescent="0.15">
      <c r="AG59" s="247"/>
      <c r="AH59" s="247"/>
    </row>
    <row r="60" spans="28:34" x14ac:dyDescent="0.15"/>
    <row r="61" spans="28:34" x14ac:dyDescent="0.15"/>
    <row r="62" spans="28:34" x14ac:dyDescent="0.15"/>
    <row r="63" spans="28:34" x14ac:dyDescent="0.15">
      <c r="AH63" s="247"/>
    </row>
    <row r="64" spans="28:34" x14ac:dyDescent="0.15">
      <c r="AG64" s="247"/>
      <c r="AH64" s="247"/>
    </row>
    <row r="65" spans="28:34" x14ac:dyDescent="0.15"/>
    <row r="66" spans="28:34" x14ac:dyDescent="0.15"/>
    <row r="67" spans="28:34" x14ac:dyDescent="0.15"/>
    <row r="68" spans="28:34" x14ac:dyDescent="0.15">
      <c r="AB68" s="247"/>
      <c r="AC68" s="247"/>
      <c r="AD68" s="247"/>
      <c r="AE68" s="247"/>
      <c r="AF68" s="247"/>
      <c r="AG68" s="247"/>
      <c r="AH68" s="247"/>
    </row>
    <row r="69" spans="28:34" x14ac:dyDescent="0.15">
      <c r="AF69" s="247"/>
      <c r="AG69" s="247"/>
      <c r="AH69" s="247"/>
    </row>
    <row r="70" spans="28:34" x14ac:dyDescent="0.15"/>
    <row r="71" spans="28:34" x14ac:dyDescent="0.15"/>
    <row r="72" spans="28:34" x14ac:dyDescent="0.15"/>
    <row r="73" spans="28:34" x14ac:dyDescent="0.15"/>
    <row r="74" spans="28:34" x14ac:dyDescent="0.15"/>
    <row r="75" spans="28:34" x14ac:dyDescent="0.15">
      <c r="AH75" s="247"/>
    </row>
    <row r="76" spans="28:34" x14ac:dyDescent="0.15">
      <c r="AF76" s="247"/>
      <c r="AG76" s="247"/>
      <c r="AH76" s="247"/>
    </row>
    <row r="77" spans="28:34" x14ac:dyDescent="0.15">
      <c r="AG77" s="247"/>
      <c r="AH77" s="247"/>
    </row>
    <row r="78" spans="28:34" x14ac:dyDescent="0.15"/>
    <row r="79" spans="28:34" x14ac:dyDescent="0.15"/>
    <row r="80" spans="28:34" x14ac:dyDescent="0.15"/>
    <row r="81" spans="25:34" x14ac:dyDescent="0.15"/>
    <row r="82" spans="25:34" x14ac:dyDescent="0.15">
      <c r="Y82" s="247"/>
    </row>
    <row r="83" spans="25:34" x14ac:dyDescent="0.15">
      <c r="Y83" s="247"/>
      <c r="Z83" s="247"/>
      <c r="AA83" s="247"/>
      <c r="AB83" s="247"/>
      <c r="AC83" s="247"/>
      <c r="AD83" s="247"/>
      <c r="AE83" s="247"/>
      <c r="AF83" s="247"/>
      <c r="AG83" s="247"/>
      <c r="AH83" s="247"/>
    </row>
    <row r="84" spans="25:34" x14ac:dyDescent="0.15"/>
    <row r="85" spans="25:34" x14ac:dyDescent="0.15"/>
    <row r="86" spans="25:34" x14ac:dyDescent="0.15"/>
    <row r="87" spans="25:34" x14ac:dyDescent="0.15"/>
    <row r="88" spans="25:34" x14ac:dyDescent="0.15">
      <c r="AH88" s="24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7"/>
      <c r="AG94" s="247"/>
      <c r="AH94" s="247"/>
    </row>
    <row r="95" spans="25:34" ht="13.5" customHeight="1" x14ac:dyDescent="0.15">
      <c r="AH95" s="24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7"/>
    </row>
    <row r="102" spans="33:34" ht="13.5" customHeight="1" x14ac:dyDescent="0.15"/>
    <row r="103" spans="33:34" ht="13.5" customHeight="1" x14ac:dyDescent="0.15"/>
    <row r="104" spans="33:34" ht="13.5" customHeight="1" x14ac:dyDescent="0.15">
      <c r="AG104" s="247"/>
      <c r="AH104" s="24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7"/>
    </row>
    <row r="117" spans="34:122" ht="13.5" customHeight="1" x14ac:dyDescent="0.15"/>
    <row r="118" spans="34:122" ht="13.5" customHeight="1" x14ac:dyDescent="0.15"/>
    <row r="119" spans="34:122" ht="13.5" customHeight="1" x14ac:dyDescent="0.15"/>
    <row r="120" spans="34:122" ht="13.5" customHeight="1" x14ac:dyDescent="0.15">
      <c r="AH120" s="247"/>
    </row>
    <row r="121" spans="34:122" ht="13.5" customHeight="1" x14ac:dyDescent="0.15">
      <c r="AH121" s="247"/>
    </row>
    <row r="122" spans="34:122" ht="13.5" customHeight="1" x14ac:dyDescent="0.15"/>
    <row r="123" spans="34:122" ht="13.5" customHeight="1" x14ac:dyDescent="0.15"/>
    <row r="124" spans="34:122" ht="13.5" customHeight="1" x14ac:dyDescent="0.15"/>
    <row r="125" spans="34:122" ht="13.5" customHeight="1" x14ac:dyDescent="0.15">
      <c r="DR125" s="247" t="s">
        <v>480</v>
      </c>
    </row>
  </sheetData>
  <sheetProtection algorithmName="SHA-512" hashValue="U+hmCi5X0pNpvmsVXZCRI05X/8sDKrfaF4D35i6ExsH56OUsqLEVEvzoYCB/8/8SciGZCtYHklmsOCoz7ebGeg==" saltValue="2JN/A6RAkgBi4EVbe2z1LA=="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32" customWidth="1"/>
    <col min="2" max="8" width="13.375" style="132" customWidth="1"/>
    <col min="9" max="16384" width="11.125" style="132"/>
  </cols>
  <sheetData>
    <row r="1" spans="1:8" x14ac:dyDescent="0.15">
      <c r="A1" s="126"/>
      <c r="B1" s="127"/>
      <c r="C1" s="128"/>
      <c r="D1" s="129"/>
      <c r="E1" s="130"/>
      <c r="F1" s="130"/>
      <c r="G1" s="130"/>
      <c r="H1" s="131"/>
    </row>
    <row r="2" spans="1:8" x14ac:dyDescent="0.15">
      <c r="A2" s="133"/>
      <c r="B2" s="134"/>
      <c r="C2" s="135"/>
      <c r="D2" s="136" t="s">
        <v>50</v>
      </c>
      <c r="E2" s="137"/>
      <c r="F2" s="138" t="s">
        <v>529</v>
      </c>
      <c r="G2" s="139"/>
      <c r="H2" s="140"/>
    </row>
    <row r="3" spans="1:8" x14ac:dyDescent="0.15">
      <c r="A3" s="136" t="s">
        <v>522</v>
      </c>
      <c r="B3" s="141"/>
      <c r="C3" s="142"/>
      <c r="D3" s="143">
        <v>90484</v>
      </c>
      <c r="E3" s="144"/>
      <c r="F3" s="145">
        <v>92632</v>
      </c>
      <c r="G3" s="146"/>
      <c r="H3" s="147"/>
    </row>
    <row r="4" spans="1:8" x14ac:dyDescent="0.15">
      <c r="A4" s="148"/>
      <c r="B4" s="149"/>
      <c r="C4" s="150"/>
      <c r="D4" s="151">
        <v>41312</v>
      </c>
      <c r="E4" s="152"/>
      <c r="F4" s="153">
        <v>47978</v>
      </c>
      <c r="G4" s="154"/>
      <c r="H4" s="155"/>
    </row>
    <row r="5" spans="1:8" x14ac:dyDescent="0.15">
      <c r="A5" s="136" t="s">
        <v>524</v>
      </c>
      <c r="B5" s="141"/>
      <c r="C5" s="142"/>
      <c r="D5" s="143">
        <v>121035</v>
      </c>
      <c r="E5" s="144"/>
      <c r="F5" s="145">
        <v>96469</v>
      </c>
      <c r="G5" s="146"/>
      <c r="H5" s="147"/>
    </row>
    <row r="6" spans="1:8" x14ac:dyDescent="0.15">
      <c r="A6" s="148"/>
      <c r="B6" s="149"/>
      <c r="C6" s="150"/>
      <c r="D6" s="151">
        <v>65091</v>
      </c>
      <c r="E6" s="152"/>
      <c r="F6" s="153">
        <v>49775</v>
      </c>
      <c r="G6" s="154"/>
      <c r="H6" s="155"/>
    </row>
    <row r="7" spans="1:8" x14ac:dyDescent="0.15">
      <c r="A7" s="136" t="s">
        <v>525</v>
      </c>
      <c r="B7" s="141"/>
      <c r="C7" s="142"/>
      <c r="D7" s="143">
        <v>110327</v>
      </c>
      <c r="E7" s="144"/>
      <c r="F7" s="145">
        <v>85743</v>
      </c>
      <c r="G7" s="146"/>
      <c r="H7" s="147"/>
    </row>
    <row r="8" spans="1:8" x14ac:dyDescent="0.15">
      <c r="A8" s="148"/>
      <c r="B8" s="149"/>
      <c r="C8" s="150"/>
      <c r="D8" s="151">
        <v>62484</v>
      </c>
      <c r="E8" s="152"/>
      <c r="F8" s="153">
        <v>45231</v>
      </c>
      <c r="G8" s="154"/>
      <c r="H8" s="155"/>
    </row>
    <row r="9" spans="1:8" x14ac:dyDescent="0.15">
      <c r="A9" s="136" t="s">
        <v>526</v>
      </c>
      <c r="B9" s="141"/>
      <c r="C9" s="142"/>
      <c r="D9" s="143">
        <v>140797</v>
      </c>
      <c r="E9" s="144"/>
      <c r="F9" s="145">
        <v>92509</v>
      </c>
      <c r="G9" s="146"/>
      <c r="H9" s="147"/>
    </row>
    <row r="10" spans="1:8" x14ac:dyDescent="0.15">
      <c r="A10" s="148"/>
      <c r="B10" s="149"/>
      <c r="C10" s="150"/>
      <c r="D10" s="151">
        <v>68053</v>
      </c>
      <c r="E10" s="152"/>
      <c r="F10" s="153">
        <v>52274</v>
      </c>
      <c r="G10" s="154"/>
      <c r="H10" s="155"/>
    </row>
    <row r="11" spans="1:8" x14ac:dyDescent="0.15">
      <c r="A11" s="136" t="s">
        <v>527</v>
      </c>
      <c r="B11" s="141"/>
      <c r="C11" s="142"/>
      <c r="D11" s="143">
        <v>151569</v>
      </c>
      <c r="E11" s="144"/>
      <c r="F11" s="145">
        <v>98544</v>
      </c>
      <c r="G11" s="146"/>
      <c r="H11" s="147"/>
    </row>
    <row r="12" spans="1:8" x14ac:dyDescent="0.15">
      <c r="A12" s="148"/>
      <c r="B12" s="149"/>
      <c r="C12" s="156"/>
      <c r="D12" s="151">
        <v>70703</v>
      </c>
      <c r="E12" s="152"/>
      <c r="F12" s="153">
        <v>55816</v>
      </c>
      <c r="G12" s="154"/>
      <c r="H12" s="155"/>
    </row>
    <row r="13" spans="1:8" x14ac:dyDescent="0.15">
      <c r="A13" s="136"/>
      <c r="B13" s="141"/>
      <c r="C13" s="157"/>
      <c r="D13" s="158">
        <v>122842</v>
      </c>
      <c r="E13" s="159"/>
      <c r="F13" s="160">
        <v>93179</v>
      </c>
      <c r="G13" s="161"/>
      <c r="H13" s="147"/>
    </row>
    <row r="14" spans="1:8" x14ac:dyDescent="0.15">
      <c r="A14" s="148"/>
      <c r="B14" s="149"/>
      <c r="C14" s="150"/>
      <c r="D14" s="151">
        <v>61529</v>
      </c>
      <c r="E14" s="152"/>
      <c r="F14" s="153">
        <v>50215</v>
      </c>
      <c r="G14" s="154"/>
      <c r="H14" s="155"/>
    </row>
    <row r="17" spans="1:11" x14ac:dyDescent="0.15">
      <c r="A17" s="132" t="s">
        <v>51</v>
      </c>
    </row>
    <row r="18" spans="1:11" x14ac:dyDescent="0.15">
      <c r="A18" s="162"/>
      <c r="B18" s="162" t="str">
        <f>実質収支比率等に係る経年分析!F$46</f>
        <v>R02</v>
      </c>
      <c r="C18" s="162" t="str">
        <f>実質収支比率等に係る経年分析!G$46</f>
        <v>R03</v>
      </c>
      <c r="D18" s="162" t="str">
        <f>実質収支比率等に係る経年分析!H$46</f>
        <v>R04</v>
      </c>
      <c r="E18" s="162" t="str">
        <f>実質収支比率等に係る経年分析!I$46</f>
        <v>R05</v>
      </c>
      <c r="F18" s="162" t="str">
        <f>実質収支比率等に係る経年分析!J$46</f>
        <v>R06</v>
      </c>
    </row>
    <row r="19" spans="1:11" x14ac:dyDescent="0.15">
      <c r="A19" s="162" t="s">
        <v>52</v>
      </c>
      <c r="B19" s="162">
        <f>ROUND(VALUE(SUBSTITUTE(実質収支比率等に係る経年分析!F$48,"▲","-")),2)</f>
        <v>7.78</v>
      </c>
      <c r="C19" s="162">
        <f>ROUND(VALUE(SUBSTITUTE(実質収支比率等に係る経年分析!G$48,"▲","-")),2)</f>
        <v>8.8699999999999992</v>
      </c>
      <c r="D19" s="162">
        <f>ROUND(VALUE(SUBSTITUTE(実質収支比率等に係る経年分析!H$48,"▲","-")),2)</f>
        <v>9.65</v>
      </c>
      <c r="E19" s="162">
        <f>ROUND(VALUE(SUBSTITUTE(実質収支比率等に係る経年分析!I$48,"▲","-")),2)</f>
        <v>8.41</v>
      </c>
      <c r="F19" s="162">
        <f>ROUND(VALUE(SUBSTITUTE(実質収支比率等に係る経年分析!J$48,"▲","-")),2)</f>
        <v>6.83</v>
      </c>
    </row>
    <row r="20" spans="1:11" x14ac:dyDescent="0.15">
      <c r="A20" s="162" t="s">
        <v>53</v>
      </c>
      <c r="B20" s="162">
        <f>ROUND(VALUE(SUBSTITUTE(実質収支比率等に係る経年分析!F$47,"▲","-")),2)</f>
        <v>26.18</v>
      </c>
      <c r="C20" s="162">
        <f>ROUND(VALUE(SUBSTITUTE(実質収支比率等に係る経年分析!G$47,"▲","-")),2)</f>
        <v>33.25</v>
      </c>
      <c r="D20" s="162">
        <f>ROUND(VALUE(SUBSTITUTE(実質収支比率等に係る経年分析!H$47,"▲","-")),2)</f>
        <v>38.67</v>
      </c>
      <c r="E20" s="162">
        <f>ROUND(VALUE(SUBSTITUTE(実質収支比率等に係る経年分析!I$47,"▲","-")),2)</f>
        <v>39.33</v>
      </c>
      <c r="F20" s="162">
        <f>ROUND(VALUE(SUBSTITUTE(実質収支比率等に係る経年分析!J$47,"▲","-")),2)</f>
        <v>39.06</v>
      </c>
    </row>
    <row r="21" spans="1:11" x14ac:dyDescent="0.15">
      <c r="A21" s="162" t="s">
        <v>54</v>
      </c>
      <c r="B21" s="162">
        <f>IF(ISNUMBER(VALUE(SUBSTITUTE(実質収支比率等に係る経年分析!F$49,"▲","-"))),ROUND(VALUE(SUBSTITUTE(実質収支比率等に係る経年分析!F$49,"▲","-")),2),NA())</f>
        <v>-2.65</v>
      </c>
      <c r="C21" s="162">
        <f>IF(ISNUMBER(VALUE(SUBSTITUTE(実質収支比率等に係る経年分析!G$49,"▲","-"))),ROUND(VALUE(SUBSTITUTE(実質収支比率等に係る経年分析!G$49,"▲","-")),2),NA())</f>
        <v>9.8000000000000007</v>
      </c>
      <c r="D21" s="162">
        <f>IF(ISNUMBER(VALUE(SUBSTITUTE(実質収支比率等に係る経年分析!H$49,"▲","-"))),ROUND(VALUE(SUBSTITUTE(実質収支比率等に係る経年分析!H$49,"▲","-")),2),NA())</f>
        <v>5.13</v>
      </c>
      <c r="E21" s="162">
        <f>IF(ISNUMBER(VALUE(SUBSTITUTE(実質収支比率等に係る経年分析!I$49,"▲","-"))),ROUND(VALUE(SUBSTITUTE(実質収支比率等に係る経年分析!I$49,"▲","-")),2),NA())</f>
        <v>-0.32</v>
      </c>
      <c r="F21" s="162">
        <f>IF(ISNUMBER(VALUE(SUBSTITUTE(実質収支比率等に係る経年分析!J$49,"▲","-"))),ROUND(VALUE(SUBSTITUTE(実質収支比率等に係る経年分析!J$49,"▲","-")),2),NA())</f>
        <v>-1.48</v>
      </c>
    </row>
    <row r="24" spans="1:11" x14ac:dyDescent="0.15">
      <c r="A24" s="132" t="s">
        <v>55</v>
      </c>
    </row>
    <row r="25" spans="1:11" x14ac:dyDescent="0.15">
      <c r="A25" s="163"/>
      <c r="B25" s="163" t="str">
        <f>連結実質赤字比率に係る赤字・黒字の構成分析!F$33</f>
        <v>R02</v>
      </c>
      <c r="C25" s="163"/>
      <c r="D25" s="163" t="str">
        <f>連結実質赤字比率に係る赤字・黒字の構成分析!G$33</f>
        <v>R03</v>
      </c>
      <c r="E25" s="163"/>
      <c r="F25" s="163" t="str">
        <f>連結実質赤字比率に係る赤字・黒字の構成分析!H$33</f>
        <v>R04</v>
      </c>
      <c r="G25" s="163"/>
      <c r="H25" s="163" t="str">
        <f>連結実質赤字比率に係る赤字・黒字の構成分析!I$33</f>
        <v>R05</v>
      </c>
      <c r="I25" s="163"/>
      <c r="J25" s="163" t="str">
        <f>連結実質赤字比率に係る赤字・黒字の構成分析!J$33</f>
        <v>R06</v>
      </c>
      <c r="K25" s="163"/>
    </row>
    <row r="26" spans="1:11" x14ac:dyDescent="0.15">
      <c r="A26" s="163"/>
      <c r="B26" s="163" t="s">
        <v>56</v>
      </c>
      <c r="C26" s="163" t="s">
        <v>57</v>
      </c>
      <c r="D26" s="163" t="s">
        <v>56</v>
      </c>
      <c r="E26" s="163" t="s">
        <v>57</v>
      </c>
      <c r="F26" s="163" t="s">
        <v>56</v>
      </c>
      <c r="G26" s="163" t="s">
        <v>57</v>
      </c>
      <c r="H26" s="163" t="s">
        <v>56</v>
      </c>
      <c r="I26" s="163" t="s">
        <v>57</v>
      </c>
      <c r="J26" s="163" t="s">
        <v>56</v>
      </c>
      <c r="K26" s="163" t="s">
        <v>57</v>
      </c>
    </row>
    <row r="27" spans="1:11" x14ac:dyDescent="0.15">
      <c r="A27" s="163" t="str">
        <f>IF(連結実質赤字比率に係る赤字・黒字の構成分析!C$43="",NA(),連結実質赤字比率に係る赤字・黒字の構成分析!C$43)</f>
        <v>その他会計（黒字）</v>
      </c>
      <c r="B27" s="163" t="e">
        <f>IF(ROUND(VALUE(SUBSTITUTE(連結実質赤字比率に係る赤字・黒字の構成分析!F$43,"▲", "-")), 2) &lt; 0, ABS(ROUND(VALUE(SUBSTITUTE(連結実質赤字比率に係る赤字・黒字の構成分析!F$43,"▲", "-")), 2)), NA())</f>
        <v>#N/A</v>
      </c>
      <c r="C27" s="163">
        <f>IF(ROUND(VALUE(SUBSTITUTE(連結実質赤字比率に係る赤字・黒字の構成分析!F$43,"▲", "-")), 2) &gt;= 0, ABS(ROUND(VALUE(SUBSTITUTE(連結実質赤字比率に係る赤字・黒字の構成分析!F$43,"▲", "-")), 2)), NA())</f>
        <v>0.09</v>
      </c>
      <c r="D27" s="163" t="e">
        <f>IF(ROUND(VALUE(SUBSTITUTE(連結実質赤字比率に係る赤字・黒字の構成分析!G$43,"▲", "-")), 2) &lt; 0, ABS(ROUND(VALUE(SUBSTITUTE(連結実質赤字比率に係る赤字・黒字の構成分析!G$43,"▲", "-")), 2)), NA())</f>
        <v>#N/A</v>
      </c>
      <c r="E27" s="163">
        <f>IF(ROUND(VALUE(SUBSTITUTE(連結実質赤字比率に係る赤字・黒字の構成分析!G$43,"▲", "-")), 2) &gt;= 0, ABS(ROUND(VALUE(SUBSTITUTE(連結実質赤字比率に係る赤字・黒字の構成分析!G$43,"▲", "-")), 2)), NA())</f>
        <v>7.0000000000000007E-2</v>
      </c>
      <c r="F27" s="163" t="e">
        <f>IF(ROUND(VALUE(SUBSTITUTE(連結実質赤字比率に係る赤字・黒字の構成分析!H$43,"▲", "-")), 2) &lt; 0, ABS(ROUND(VALUE(SUBSTITUTE(連結実質赤字比率に係る赤字・黒字の構成分析!H$43,"▲", "-")), 2)), NA())</f>
        <v>#N/A</v>
      </c>
      <c r="G27" s="163">
        <f>IF(ROUND(VALUE(SUBSTITUTE(連結実質赤字比率に係る赤字・黒字の構成分析!H$43,"▲", "-")), 2) &gt;= 0, ABS(ROUND(VALUE(SUBSTITUTE(連結実質赤字比率に係る赤字・黒字の構成分析!H$43,"▲", "-")), 2)), NA())</f>
        <v>0.13</v>
      </c>
      <c r="H27" s="163" t="e">
        <f>IF(ROUND(VALUE(SUBSTITUTE(連結実質赤字比率に係る赤字・黒字の構成分析!I$43,"▲", "-")), 2) &lt; 0, ABS(ROUND(VALUE(SUBSTITUTE(連結実質赤字比率に係る赤字・黒字の構成分析!I$43,"▲", "-")), 2)), NA())</f>
        <v>#N/A</v>
      </c>
      <c r="I27" s="163">
        <f>IF(ROUND(VALUE(SUBSTITUTE(連結実質赤字比率に係る赤字・黒字の構成分析!I$43,"▲", "-")), 2) &gt;= 0, ABS(ROUND(VALUE(SUBSTITUTE(連結実質赤字比率に係る赤字・黒字の構成分析!I$43,"▲", "-")), 2)), NA())</f>
        <v>0.11</v>
      </c>
      <c r="J27" s="163" t="e">
        <f>IF(ROUND(VALUE(SUBSTITUTE(連結実質赤字比率に係る赤字・黒字の構成分析!J$43,"▲", "-")), 2) &lt; 0, ABS(ROUND(VALUE(SUBSTITUTE(連結実質赤字比率に係る赤字・黒字の構成分析!J$43,"▲", "-")), 2)), NA())</f>
        <v>#N/A</v>
      </c>
      <c r="K27" s="163">
        <f>IF(ROUND(VALUE(SUBSTITUTE(連結実質赤字比率に係る赤字・黒字の構成分析!J$43,"▲", "-")), 2) &gt;= 0, ABS(ROUND(VALUE(SUBSTITUTE(連結実質赤字比率に係る赤字・黒字の構成分析!J$43,"▲", "-")), 2)), NA())</f>
        <v>0.02</v>
      </c>
    </row>
    <row r="28" spans="1:11" x14ac:dyDescent="0.15">
      <c r="A28" s="163" t="str">
        <f>IF(連結実質赤字比率に係る赤字・黒字の構成分析!C$42="",NA(),連結実質赤字比率に係る赤字・黒字の構成分析!C$42)</f>
        <v>その他会計（赤字）</v>
      </c>
      <c r="B28" s="163" t="e">
        <f>IF(ROUND(VALUE(SUBSTITUTE(連結実質赤字比率に係る赤字・黒字の構成分析!F$42,"▲", "-")), 2) &lt; 0, ABS(ROUND(VALUE(SUBSTITUTE(連結実質赤字比率に係る赤字・黒字の構成分析!F$42,"▲", "-")), 2)), NA())</f>
        <v>#VALUE!</v>
      </c>
      <c r="C28" s="163" t="e">
        <f>IF(ROUND(VALUE(SUBSTITUTE(連結実質赤字比率に係る赤字・黒字の構成分析!F$42,"▲", "-")), 2) &gt;= 0, ABS(ROUND(VALUE(SUBSTITUTE(連結実質赤字比率に係る赤字・黒字の構成分析!F$42,"▲", "-")), 2)), NA())</f>
        <v>#VALUE!</v>
      </c>
      <c r="D28" s="163" t="e">
        <f>IF(ROUND(VALUE(SUBSTITUTE(連結実質赤字比率に係る赤字・黒字の構成分析!G$42,"▲", "-")), 2) &lt; 0, ABS(ROUND(VALUE(SUBSTITUTE(連結実質赤字比率に係る赤字・黒字の構成分析!G$42,"▲", "-")), 2)), NA())</f>
        <v>#VALUE!</v>
      </c>
      <c r="E28" s="163" t="e">
        <f>IF(ROUND(VALUE(SUBSTITUTE(連結実質赤字比率に係る赤字・黒字の構成分析!G$42,"▲", "-")), 2) &gt;= 0, ABS(ROUND(VALUE(SUBSTITUTE(連結実質赤字比率に係る赤字・黒字の構成分析!G$42,"▲", "-")), 2)), NA())</f>
        <v>#VALUE!</v>
      </c>
      <c r="F28" s="163" t="e">
        <f>IF(ROUND(VALUE(SUBSTITUTE(連結実質赤字比率に係る赤字・黒字の構成分析!H$42,"▲", "-")), 2) &lt; 0, ABS(ROUND(VALUE(SUBSTITUTE(連結実質赤字比率に係る赤字・黒字の構成分析!H$42,"▲", "-")), 2)), NA())</f>
        <v>#VALUE!</v>
      </c>
      <c r="G28" s="163" t="e">
        <f>IF(ROUND(VALUE(SUBSTITUTE(連結実質赤字比率に係る赤字・黒字の構成分析!H$42,"▲", "-")), 2) &gt;= 0, ABS(ROUND(VALUE(SUBSTITUTE(連結実質赤字比率に係る赤字・黒字の構成分析!H$42,"▲", "-")), 2)), NA())</f>
        <v>#VALUE!</v>
      </c>
      <c r="H28" s="163" t="e">
        <f>IF(ROUND(VALUE(SUBSTITUTE(連結実質赤字比率に係る赤字・黒字の構成分析!I$42,"▲", "-")), 2) &lt; 0, ABS(ROUND(VALUE(SUBSTITUTE(連結実質赤字比率に係る赤字・黒字の構成分析!I$42,"▲", "-")), 2)), NA())</f>
        <v>#VALUE!</v>
      </c>
      <c r="I28" s="163" t="e">
        <f>IF(ROUND(VALUE(SUBSTITUTE(連結実質赤字比率に係る赤字・黒字の構成分析!I$42,"▲", "-")), 2) &gt;= 0, ABS(ROUND(VALUE(SUBSTITUTE(連結実質赤字比率に係る赤字・黒字の構成分析!I$42,"▲", "-")), 2)), NA())</f>
        <v>#VALUE!</v>
      </c>
      <c r="J28" s="163" t="e">
        <f>IF(ROUND(VALUE(SUBSTITUTE(連結実質赤字比率に係る赤字・黒字の構成分析!J$42,"▲", "-")), 2) &lt; 0, ABS(ROUND(VALUE(SUBSTITUTE(連結実質赤字比率に係る赤字・黒字の構成分析!J$42,"▲", "-")), 2)), NA())</f>
        <v>#VALUE!</v>
      </c>
      <c r="K28" s="163" t="e">
        <f>IF(ROUND(VALUE(SUBSTITUTE(連結実質赤字比率に係る赤字・黒字の構成分析!J$42,"▲", "-")), 2) &gt;= 0, ABS(ROUND(VALUE(SUBSTITUTE(連結実質赤字比率に係る赤字・黒字の構成分析!J$42,"▲", "-")), 2)), NA())</f>
        <v>#VALUE!</v>
      </c>
    </row>
    <row r="29" spans="1:11" x14ac:dyDescent="0.15">
      <c r="A29" s="163" t="str">
        <f>IF(連結実質赤字比率に係る赤字・黒字の構成分析!C$41="",NA(),連結実質赤字比率に係る赤字・黒字の構成分析!C$41)</f>
        <v>後期高齢者医療特別会計</v>
      </c>
      <c r="B29" s="163" t="e">
        <f>IF(ROUND(VALUE(SUBSTITUTE(連結実質赤字比率に係る赤字・黒字の構成分析!F$41,"▲", "-")), 2) &lt; 0, ABS(ROUND(VALUE(SUBSTITUTE(連結実質赤字比率に係る赤字・黒字の構成分析!F$41,"▲", "-")), 2)), NA())</f>
        <v>#N/A</v>
      </c>
      <c r="C29" s="163">
        <f>IF(ROUND(VALUE(SUBSTITUTE(連結実質赤字比率に係る赤字・黒字の構成分析!F$41,"▲", "-")), 2) &gt;= 0, ABS(ROUND(VALUE(SUBSTITUTE(連結実質赤字比率に係る赤字・黒字の構成分析!F$41,"▲", "-")), 2)), NA())</f>
        <v>0.11</v>
      </c>
      <c r="D29" s="163" t="e">
        <f>IF(ROUND(VALUE(SUBSTITUTE(連結実質赤字比率に係る赤字・黒字の構成分析!G$41,"▲", "-")), 2) &lt; 0, ABS(ROUND(VALUE(SUBSTITUTE(連結実質赤字比率に係る赤字・黒字の構成分析!G$41,"▲", "-")), 2)), NA())</f>
        <v>#N/A</v>
      </c>
      <c r="E29" s="163">
        <f>IF(ROUND(VALUE(SUBSTITUTE(連結実質赤字比率に係る赤字・黒字の構成分析!G$41,"▲", "-")), 2) &gt;= 0, ABS(ROUND(VALUE(SUBSTITUTE(連結実質赤字比率に係る赤字・黒字の構成分析!G$41,"▲", "-")), 2)), NA())</f>
        <v>0.08</v>
      </c>
      <c r="F29" s="163" t="e">
        <f>IF(ROUND(VALUE(SUBSTITUTE(連結実質赤字比率に係る赤字・黒字の構成分析!H$41,"▲", "-")), 2) &lt; 0, ABS(ROUND(VALUE(SUBSTITUTE(連結実質赤字比率に係る赤字・黒字の構成分析!H$41,"▲", "-")), 2)), NA())</f>
        <v>#N/A</v>
      </c>
      <c r="G29" s="163">
        <f>IF(ROUND(VALUE(SUBSTITUTE(連結実質赤字比率に係る赤字・黒字の構成分析!H$41,"▲", "-")), 2) &gt;= 0, ABS(ROUND(VALUE(SUBSTITUTE(連結実質赤字比率に係る赤字・黒字の構成分析!H$41,"▲", "-")), 2)), NA())</f>
        <v>0.11</v>
      </c>
      <c r="H29" s="163" t="e">
        <f>IF(ROUND(VALUE(SUBSTITUTE(連結実質赤字比率に係る赤字・黒字の構成分析!I$41,"▲", "-")), 2) &lt; 0, ABS(ROUND(VALUE(SUBSTITUTE(連結実質赤字比率に係る赤字・黒字の構成分析!I$41,"▲", "-")), 2)), NA())</f>
        <v>#N/A</v>
      </c>
      <c r="I29" s="163">
        <f>IF(ROUND(VALUE(SUBSTITUTE(連結実質赤字比率に係る赤字・黒字の構成分析!I$41,"▲", "-")), 2) &gt;= 0, ABS(ROUND(VALUE(SUBSTITUTE(連結実質赤字比率に係る赤字・黒字の構成分析!I$41,"▲", "-")), 2)), NA())</f>
        <v>0.12</v>
      </c>
      <c r="J29" s="163" t="e">
        <f>IF(ROUND(VALUE(SUBSTITUTE(連結実質赤字比率に係る赤字・黒字の構成分析!J$41,"▲", "-")), 2) &lt; 0, ABS(ROUND(VALUE(SUBSTITUTE(連結実質赤字比率に係る赤字・黒字の構成分析!J$41,"▲", "-")), 2)), NA())</f>
        <v>#N/A</v>
      </c>
      <c r="K29" s="163">
        <f>IF(ROUND(VALUE(SUBSTITUTE(連結実質赤字比率に係る赤字・黒字の構成分析!J$41,"▲", "-")), 2) &gt;= 0, ABS(ROUND(VALUE(SUBSTITUTE(連結実質赤字比率に係る赤字・黒字の構成分析!J$41,"▲", "-")), 2)), NA())</f>
        <v>0.12</v>
      </c>
    </row>
    <row r="30" spans="1:11" x14ac:dyDescent="0.15">
      <c r="A30" s="163" t="str">
        <f>IF(連結実質赤字比率に係る赤字・黒字の構成分析!C$40="",NA(),連結実質赤字比率に係る赤字・黒字の構成分析!C$40)</f>
        <v>電気事業特別会計</v>
      </c>
      <c r="B30" s="163" t="e">
        <f>IF(ROUND(VALUE(SUBSTITUTE(連結実質赤字比率に係る赤字・黒字の構成分析!F$40,"▲", "-")), 2) &lt; 0, ABS(ROUND(VALUE(SUBSTITUTE(連結実質赤字比率に係る赤字・黒字の構成分析!F$40,"▲", "-")), 2)), NA())</f>
        <v>#N/A</v>
      </c>
      <c r="C30" s="163">
        <f>IF(ROUND(VALUE(SUBSTITUTE(連結実質赤字比率に係る赤字・黒字の構成分析!F$40,"▲", "-")), 2) &gt;= 0, ABS(ROUND(VALUE(SUBSTITUTE(連結実質赤字比率に係る赤字・黒字の構成分析!F$40,"▲", "-")), 2)), NA())</f>
        <v>0.52</v>
      </c>
      <c r="D30" s="163" t="e">
        <f>IF(ROUND(VALUE(SUBSTITUTE(連結実質赤字比率に係る赤字・黒字の構成分析!G$40,"▲", "-")), 2) &lt; 0, ABS(ROUND(VALUE(SUBSTITUTE(連結実質赤字比率に係る赤字・黒字の構成分析!G$40,"▲", "-")), 2)), NA())</f>
        <v>#N/A</v>
      </c>
      <c r="E30" s="163">
        <f>IF(ROUND(VALUE(SUBSTITUTE(連結実質赤字比率に係る赤字・黒字の構成分析!G$40,"▲", "-")), 2) &gt;= 0, ABS(ROUND(VALUE(SUBSTITUTE(連結実質赤字比率に係る赤字・黒字の構成分析!G$40,"▲", "-")), 2)), NA())</f>
        <v>0.53</v>
      </c>
      <c r="F30" s="163" t="e">
        <f>IF(ROUND(VALUE(SUBSTITUTE(連結実質赤字比率に係る赤字・黒字の構成分析!H$40,"▲", "-")), 2) &lt; 0, ABS(ROUND(VALUE(SUBSTITUTE(連結実質赤字比率に係る赤字・黒字の構成分析!H$40,"▲", "-")), 2)), NA())</f>
        <v>#N/A</v>
      </c>
      <c r="G30" s="163">
        <f>IF(ROUND(VALUE(SUBSTITUTE(連結実質赤字比率に係る赤字・黒字の構成分析!H$40,"▲", "-")), 2) &gt;= 0, ABS(ROUND(VALUE(SUBSTITUTE(連結実質赤字比率に係る赤字・黒字の構成分析!H$40,"▲", "-")), 2)), NA())</f>
        <v>0.67</v>
      </c>
      <c r="H30" s="163" t="e">
        <f>IF(ROUND(VALUE(SUBSTITUTE(連結実質赤字比率に係る赤字・黒字の構成分析!I$40,"▲", "-")), 2) &lt; 0, ABS(ROUND(VALUE(SUBSTITUTE(連結実質赤字比率に係る赤字・黒字の構成分析!I$40,"▲", "-")), 2)), NA())</f>
        <v>#N/A</v>
      </c>
      <c r="I30" s="163">
        <f>IF(ROUND(VALUE(SUBSTITUTE(連結実質赤字比率に係る赤字・黒字の構成分析!I$40,"▲", "-")), 2) &gt;= 0, ABS(ROUND(VALUE(SUBSTITUTE(連結実質赤字比率に係る赤字・黒字の構成分析!I$40,"▲", "-")), 2)), NA())</f>
        <v>0.71</v>
      </c>
      <c r="J30" s="163" t="e">
        <f>IF(ROUND(VALUE(SUBSTITUTE(連結実質赤字比率に係る赤字・黒字の構成分析!J$40,"▲", "-")), 2) &lt; 0, ABS(ROUND(VALUE(SUBSTITUTE(連結実質赤字比率に係る赤字・黒字の構成分析!J$40,"▲", "-")), 2)), NA())</f>
        <v>#N/A</v>
      </c>
      <c r="K30" s="163">
        <f>IF(ROUND(VALUE(SUBSTITUTE(連結実質赤字比率に係る赤字・黒字の構成分析!J$40,"▲", "-")), 2) &gt;= 0, ABS(ROUND(VALUE(SUBSTITUTE(連結実質赤字比率に係る赤字・黒字の構成分析!J$40,"▲", "-")), 2)), NA())</f>
        <v>0.67</v>
      </c>
    </row>
    <row r="31" spans="1:11" x14ac:dyDescent="0.15">
      <c r="A31" s="163" t="str">
        <f>IF(連結実質赤字比率に係る赤字・黒字の構成分析!C$39="",NA(),連結実質赤字比率に係る赤字・黒字の構成分析!C$39)</f>
        <v>下水道事業会計</v>
      </c>
      <c r="B31" s="163" t="e">
        <f>IF(ROUND(VALUE(SUBSTITUTE(連結実質赤字比率に係る赤字・黒字の構成分析!F$39,"▲", "-")), 2) &lt; 0, ABS(ROUND(VALUE(SUBSTITUTE(連結実質赤字比率に係る赤字・黒字の構成分析!F$39,"▲", "-")), 2)), NA())</f>
        <v>#N/A</v>
      </c>
      <c r="C31" s="163">
        <f>IF(ROUND(VALUE(SUBSTITUTE(連結実質赤字比率に係る赤字・黒字の構成分析!F$39,"▲", "-")), 2) &gt;= 0, ABS(ROUND(VALUE(SUBSTITUTE(連結実質赤字比率に係る赤字・黒字の構成分析!F$39,"▲", "-")), 2)), NA())</f>
        <v>0.47</v>
      </c>
      <c r="D31" s="163" t="e">
        <f>IF(ROUND(VALUE(SUBSTITUTE(連結実質赤字比率に係る赤字・黒字の構成分析!G$39,"▲", "-")), 2) &lt; 0, ABS(ROUND(VALUE(SUBSTITUTE(連結実質赤字比率に係る赤字・黒字の構成分析!G$39,"▲", "-")), 2)), NA())</f>
        <v>#N/A</v>
      </c>
      <c r="E31" s="163">
        <f>IF(ROUND(VALUE(SUBSTITUTE(連結実質赤字比率に係る赤字・黒字の構成分析!G$39,"▲", "-")), 2) &gt;= 0, ABS(ROUND(VALUE(SUBSTITUTE(連結実質赤字比率に係る赤字・黒字の構成分析!G$39,"▲", "-")), 2)), NA())</f>
        <v>0.67</v>
      </c>
      <c r="F31" s="163" t="e">
        <f>IF(ROUND(VALUE(SUBSTITUTE(連結実質赤字比率に係る赤字・黒字の構成分析!H$39,"▲", "-")), 2) &lt; 0, ABS(ROUND(VALUE(SUBSTITUTE(連結実質赤字比率に係る赤字・黒字の構成分析!H$39,"▲", "-")), 2)), NA())</f>
        <v>#N/A</v>
      </c>
      <c r="G31" s="163">
        <f>IF(ROUND(VALUE(SUBSTITUTE(連結実質赤字比率に係る赤字・黒字の構成分析!H$39,"▲", "-")), 2) &gt;= 0, ABS(ROUND(VALUE(SUBSTITUTE(連結実質赤字比率に係る赤字・黒字の構成分析!H$39,"▲", "-")), 2)), NA())</f>
        <v>0.83</v>
      </c>
      <c r="H31" s="163" t="e">
        <f>IF(ROUND(VALUE(SUBSTITUTE(連結実質赤字比率に係る赤字・黒字の構成分析!I$39,"▲", "-")), 2) &lt; 0, ABS(ROUND(VALUE(SUBSTITUTE(連結実質赤字比率に係る赤字・黒字の構成分析!I$39,"▲", "-")), 2)), NA())</f>
        <v>#N/A</v>
      </c>
      <c r="I31" s="163">
        <f>IF(ROUND(VALUE(SUBSTITUTE(連結実質赤字比率に係る赤字・黒字の構成分析!I$39,"▲", "-")), 2) &gt;= 0, ABS(ROUND(VALUE(SUBSTITUTE(連結実質赤字比率に係る赤字・黒字の構成分析!I$39,"▲", "-")), 2)), NA())</f>
        <v>0.77</v>
      </c>
      <c r="J31" s="163" t="e">
        <f>IF(ROUND(VALUE(SUBSTITUTE(連結実質赤字比率に係る赤字・黒字の構成分析!J$39,"▲", "-")), 2) &lt; 0, ABS(ROUND(VALUE(SUBSTITUTE(連結実質赤字比率に係る赤字・黒字の構成分析!J$39,"▲", "-")), 2)), NA())</f>
        <v>#N/A</v>
      </c>
      <c r="K31" s="163">
        <f>IF(ROUND(VALUE(SUBSTITUTE(連結実質赤字比率に係る赤字・黒字の構成分析!J$39,"▲", "-")), 2) &gt;= 0, ABS(ROUND(VALUE(SUBSTITUTE(連結実質赤字比率に係る赤字・黒字の構成分析!J$39,"▲", "-")), 2)), NA())</f>
        <v>0.87</v>
      </c>
    </row>
    <row r="32" spans="1:11" x14ac:dyDescent="0.15">
      <c r="A32" s="163" t="str">
        <f>IF(連結実質赤字比率に係る赤字・黒字の構成分析!C$38="",NA(),連結実質赤字比率に係る赤字・黒字の構成分析!C$38)</f>
        <v>介護保険特別会計</v>
      </c>
      <c r="B32" s="163" t="e">
        <f>IF(ROUND(VALUE(SUBSTITUTE(連結実質赤字比率に係る赤字・黒字の構成分析!F$38,"▲", "-")), 2) &lt; 0, ABS(ROUND(VALUE(SUBSTITUTE(連結実質赤字比率に係る赤字・黒字の構成分析!F$38,"▲", "-")), 2)), NA())</f>
        <v>#N/A</v>
      </c>
      <c r="C32" s="163">
        <f>IF(ROUND(VALUE(SUBSTITUTE(連結実質赤字比率に係る赤字・黒字の構成分析!F$38,"▲", "-")), 2) &gt;= 0, ABS(ROUND(VALUE(SUBSTITUTE(連結実質赤字比率に係る赤字・黒字の構成分析!F$38,"▲", "-")), 2)), NA())</f>
        <v>0.79</v>
      </c>
      <c r="D32" s="163" t="e">
        <f>IF(ROUND(VALUE(SUBSTITUTE(連結実質赤字比率に係る赤字・黒字の構成分析!G$38,"▲", "-")), 2) &lt; 0, ABS(ROUND(VALUE(SUBSTITUTE(連結実質赤字比率に係る赤字・黒字の構成分析!G$38,"▲", "-")), 2)), NA())</f>
        <v>#N/A</v>
      </c>
      <c r="E32" s="163">
        <f>IF(ROUND(VALUE(SUBSTITUTE(連結実質赤字比率に係る赤字・黒字の構成分析!G$38,"▲", "-")), 2) &gt;= 0, ABS(ROUND(VALUE(SUBSTITUTE(連結実質赤字比率に係る赤字・黒字の構成分析!G$38,"▲", "-")), 2)), NA())</f>
        <v>1.82</v>
      </c>
      <c r="F32" s="163" t="e">
        <f>IF(ROUND(VALUE(SUBSTITUTE(連結実質赤字比率に係る赤字・黒字の構成分析!H$38,"▲", "-")), 2) &lt; 0, ABS(ROUND(VALUE(SUBSTITUTE(連結実質赤字比率に係る赤字・黒字の構成分析!H$38,"▲", "-")), 2)), NA())</f>
        <v>#N/A</v>
      </c>
      <c r="G32" s="163">
        <f>IF(ROUND(VALUE(SUBSTITUTE(連結実質赤字比率に係る赤字・黒字の構成分析!H$38,"▲", "-")), 2) &gt;= 0, ABS(ROUND(VALUE(SUBSTITUTE(連結実質赤字比率に係る赤字・黒字の構成分析!H$38,"▲", "-")), 2)), NA())</f>
        <v>2.5299999999999998</v>
      </c>
      <c r="H32" s="163" t="e">
        <f>IF(ROUND(VALUE(SUBSTITUTE(連結実質赤字比率に係る赤字・黒字の構成分析!I$38,"▲", "-")), 2) &lt; 0, ABS(ROUND(VALUE(SUBSTITUTE(連結実質赤字比率に係る赤字・黒字の構成分析!I$38,"▲", "-")), 2)), NA())</f>
        <v>#N/A</v>
      </c>
      <c r="I32" s="163">
        <f>IF(ROUND(VALUE(SUBSTITUTE(連結実質赤字比率に係る赤字・黒字の構成分析!I$38,"▲", "-")), 2) &gt;= 0, ABS(ROUND(VALUE(SUBSTITUTE(連結実質赤字比率に係る赤字・黒字の構成分析!I$38,"▲", "-")), 2)), NA())</f>
        <v>3.06</v>
      </c>
      <c r="J32" s="163" t="e">
        <f>IF(ROUND(VALUE(SUBSTITUTE(連結実質赤字比率に係る赤字・黒字の構成分析!J$38,"▲", "-")), 2) &lt; 0, ABS(ROUND(VALUE(SUBSTITUTE(連結実質赤字比率に係る赤字・黒字の構成分析!J$38,"▲", "-")), 2)), NA())</f>
        <v>#N/A</v>
      </c>
      <c r="K32" s="163">
        <f>IF(ROUND(VALUE(SUBSTITUTE(連結実質赤字比率に係る赤字・黒字の構成分析!J$38,"▲", "-")), 2) &gt;= 0, ABS(ROUND(VALUE(SUBSTITUTE(連結実質赤字比率に係る赤字・黒字の構成分析!J$38,"▲", "-")), 2)), NA())</f>
        <v>2.16</v>
      </c>
    </row>
    <row r="33" spans="1:16" x14ac:dyDescent="0.15">
      <c r="A33" s="163" t="str">
        <f>IF(連結実質赤字比率に係る赤字・黒字の構成分析!C$37="",NA(),連結実質赤字比率に係る赤字・黒字の構成分析!C$37)</f>
        <v>国民健康保険（事業勘定）特別会計</v>
      </c>
      <c r="B33" s="163" t="e">
        <f>IF(ROUND(VALUE(SUBSTITUTE(連結実質赤字比率に係る赤字・黒字の構成分析!F$37,"▲", "-")), 2) &lt; 0, ABS(ROUND(VALUE(SUBSTITUTE(連結実質赤字比率に係る赤字・黒字の構成分析!F$37,"▲", "-")), 2)), NA())</f>
        <v>#N/A</v>
      </c>
      <c r="C33" s="163">
        <f>IF(ROUND(VALUE(SUBSTITUTE(連結実質赤字比率に係る赤字・黒字の構成分析!F$37,"▲", "-")), 2) &gt;= 0, ABS(ROUND(VALUE(SUBSTITUTE(連結実質赤字比率に係る赤字・黒字の構成分析!F$37,"▲", "-")), 2)), NA())</f>
        <v>6.25</v>
      </c>
      <c r="D33" s="163" t="e">
        <f>IF(ROUND(VALUE(SUBSTITUTE(連結実質赤字比率に係る赤字・黒字の構成分析!G$37,"▲", "-")), 2) &lt; 0, ABS(ROUND(VALUE(SUBSTITUTE(連結実質赤字比率に係る赤字・黒字の構成分析!G$37,"▲", "-")), 2)), NA())</f>
        <v>#N/A</v>
      </c>
      <c r="E33" s="163">
        <f>IF(ROUND(VALUE(SUBSTITUTE(連結実質赤字比率に係る赤字・黒字の構成分析!G$37,"▲", "-")), 2) &gt;= 0, ABS(ROUND(VALUE(SUBSTITUTE(連結実質赤字比率に係る赤字・黒字の構成分析!G$37,"▲", "-")), 2)), NA())</f>
        <v>6.09</v>
      </c>
      <c r="F33" s="163" t="e">
        <f>IF(ROUND(VALUE(SUBSTITUTE(連結実質赤字比率に係る赤字・黒字の構成分析!H$37,"▲", "-")), 2) &lt; 0, ABS(ROUND(VALUE(SUBSTITUTE(連結実質赤字比率に係る赤字・黒字の構成分析!H$37,"▲", "-")), 2)), NA())</f>
        <v>#N/A</v>
      </c>
      <c r="G33" s="163">
        <f>IF(ROUND(VALUE(SUBSTITUTE(連結実質赤字比率に係る赤字・黒字の構成分析!H$37,"▲", "-")), 2) &gt;= 0, ABS(ROUND(VALUE(SUBSTITUTE(連結実質赤字比率に係る赤字・黒字の構成分析!H$37,"▲", "-")), 2)), NA())</f>
        <v>5.67</v>
      </c>
      <c r="H33" s="163" t="e">
        <f>IF(ROUND(VALUE(SUBSTITUTE(連結実質赤字比率に係る赤字・黒字の構成分析!I$37,"▲", "-")), 2) &lt; 0, ABS(ROUND(VALUE(SUBSTITUTE(連結実質赤字比率に係る赤字・黒字の構成分析!I$37,"▲", "-")), 2)), NA())</f>
        <v>#N/A</v>
      </c>
      <c r="I33" s="163">
        <f>IF(ROUND(VALUE(SUBSTITUTE(連結実質赤字比率に係る赤字・黒字の構成分析!I$37,"▲", "-")), 2) &gt;= 0, ABS(ROUND(VALUE(SUBSTITUTE(連結実質赤字比率に係る赤字・黒字の構成分析!I$37,"▲", "-")), 2)), NA())</f>
        <v>5.26</v>
      </c>
      <c r="J33" s="163" t="e">
        <f>IF(ROUND(VALUE(SUBSTITUTE(連結実質赤字比率に係る赤字・黒字の構成分析!J$37,"▲", "-")), 2) &lt; 0, ABS(ROUND(VALUE(SUBSTITUTE(連結実質赤字比率に係る赤字・黒字の構成分析!J$37,"▲", "-")), 2)), NA())</f>
        <v>#N/A</v>
      </c>
      <c r="K33" s="163">
        <f>IF(ROUND(VALUE(SUBSTITUTE(連結実質赤字比率に係る赤字・黒字の構成分析!J$37,"▲", "-")), 2) &gt;= 0, ABS(ROUND(VALUE(SUBSTITUTE(連結実質赤字比率に係る赤字・黒字の構成分析!J$37,"▲", "-")), 2)), NA())</f>
        <v>4.75</v>
      </c>
    </row>
    <row r="34" spans="1:16" x14ac:dyDescent="0.15">
      <c r="A34" s="163" t="str">
        <f>IF(連結実質赤字比率に係る赤字・黒字の構成分析!C$36="",NA(),連結実質赤字比率に係る赤字・黒字の構成分析!C$36)</f>
        <v>一般会計</v>
      </c>
      <c r="B34" s="163" t="e">
        <f>IF(ROUND(VALUE(SUBSTITUTE(連結実質赤字比率に係る赤字・黒字の構成分析!F$36,"▲", "-")), 2) &lt; 0, ABS(ROUND(VALUE(SUBSTITUTE(連結実質赤字比率に係る赤字・黒字の構成分析!F$36,"▲", "-")), 2)), NA())</f>
        <v>#N/A</v>
      </c>
      <c r="C34" s="163">
        <f>IF(ROUND(VALUE(SUBSTITUTE(連結実質赤字比率に係る赤字・黒字の構成分析!F$36,"▲", "-")), 2) &gt;= 0, ABS(ROUND(VALUE(SUBSTITUTE(連結実質赤字比率に係る赤字・黒字の構成分析!F$36,"▲", "-")), 2)), NA())</f>
        <v>7.68</v>
      </c>
      <c r="D34" s="163" t="e">
        <f>IF(ROUND(VALUE(SUBSTITUTE(連結実質赤字比率に係る赤字・黒字の構成分析!G$36,"▲", "-")), 2) &lt; 0, ABS(ROUND(VALUE(SUBSTITUTE(連結実質赤字比率に係る赤字・黒字の構成分析!G$36,"▲", "-")), 2)), NA())</f>
        <v>#N/A</v>
      </c>
      <c r="E34" s="163">
        <f>IF(ROUND(VALUE(SUBSTITUTE(連結実質赤字比率に係る赤字・黒字の構成分析!G$36,"▲", "-")), 2) &gt;= 0, ABS(ROUND(VALUE(SUBSTITUTE(連結実質赤字比率に係る赤字・黒字の構成分析!G$36,"▲", "-")), 2)), NA())</f>
        <v>8.8000000000000007</v>
      </c>
      <c r="F34" s="163" t="e">
        <f>IF(ROUND(VALUE(SUBSTITUTE(連結実質赤字比率に係る赤字・黒字の構成分析!H$36,"▲", "-")), 2) &lt; 0, ABS(ROUND(VALUE(SUBSTITUTE(連結実質赤字比率に係る赤字・黒字の構成分析!H$36,"▲", "-")), 2)), NA())</f>
        <v>#N/A</v>
      </c>
      <c r="G34" s="163">
        <f>IF(ROUND(VALUE(SUBSTITUTE(連結実質赤字比率に係る赤字・黒字の構成分析!H$36,"▲", "-")), 2) &gt;= 0, ABS(ROUND(VALUE(SUBSTITUTE(連結実質赤字比率に係る赤字・黒字の構成分析!H$36,"▲", "-")), 2)), NA())</f>
        <v>9.51</v>
      </c>
      <c r="H34" s="163" t="e">
        <f>IF(ROUND(VALUE(SUBSTITUTE(連結実質赤字比率に係る赤字・黒字の構成分析!I$36,"▲", "-")), 2) &lt; 0, ABS(ROUND(VALUE(SUBSTITUTE(連結実質赤字比率に係る赤字・黒字の構成分析!I$36,"▲", "-")), 2)), NA())</f>
        <v>#N/A</v>
      </c>
      <c r="I34" s="163">
        <f>IF(ROUND(VALUE(SUBSTITUTE(連結実質赤字比率に係る赤字・黒字の構成分析!I$36,"▲", "-")), 2) &gt;= 0, ABS(ROUND(VALUE(SUBSTITUTE(連結実質赤字比率に係る赤字・黒字の構成分析!I$36,"▲", "-")), 2)), NA())</f>
        <v>8.2899999999999991</v>
      </c>
      <c r="J34" s="163" t="e">
        <f>IF(ROUND(VALUE(SUBSTITUTE(連結実質赤字比率に係る赤字・黒字の構成分析!J$36,"▲", "-")), 2) &lt; 0, ABS(ROUND(VALUE(SUBSTITUTE(連結実質赤字比率に係る赤字・黒字の構成分析!J$36,"▲", "-")), 2)), NA())</f>
        <v>#N/A</v>
      </c>
      <c r="K34" s="163">
        <f>IF(ROUND(VALUE(SUBSTITUTE(連結実質赤字比率に係る赤字・黒字の構成分析!J$36,"▲", "-")), 2) &gt;= 0, ABS(ROUND(VALUE(SUBSTITUTE(連結実質赤字比率に係る赤字・黒字の構成分析!J$36,"▲", "-")), 2)), NA())</f>
        <v>6.79</v>
      </c>
    </row>
    <row r="35" spans="1:16" x14ac:dyDescent="0.15">
      <c r="A35" s="163" t="str">
        <f>IF(連結実質赤字比率に係る赤字・黒字の構成分析!C$35="",NA(),連結実質赤字比率に係る赤字・黒字の構成分析!C$35)</f>
        <v>水道事業会計</v>
      </c>
      <c r="B35" s="163" t="e">
        <f>IF(ROUND(VALUE(SUBSTITUTE(連結実質赤字比率に係る赤字・黒字の構成分析!F$35,"▲", "-")), 2) &lt; 0, ABS(ROUND(VALUE(SUBSTITUTE(連結実質赤字比率に係る赤字・黒字の構成分析!F$35,"▲", "-")), 2)), NA())</f>
        <v>#N/A</v>
      </c>
      <c r="C35" s="163">
        <f>IF(ROUND(VALUE(SUBSTITUTE(連結実質赤字比率に係る赤字・黒字の構成分析!F$35,"▲", "-")), 2) &gt;= 0, ABS(ROUND(VALUE(SUBSTITUTE(連結実質赤字比率に係る赤字・黒字の構成分析!F$35,"▲", "-")), 2)), NA())</f>
        <v>13.87</v>
      </c>
      <c r="D35" s="163" t="e">
        <f>IF(ROUND(VALUE(SUBSTITUTE(連結実質赤字比率に係る赤字・黒字の構成分析!G$35,"▲", "-")), 2) &lt; 0, ABS(ROUND(VALUE(SUBSTITUTE(連結実質赤字比率に係る赤字・黒字の構成分析!G$35,"▲", "-")), 2)), NA())</f>
        <v>#N/A</v>
      </c>
      <c r="E35" s="163">
        <f>IF(ROUND(VALUE(SUBSTITUTE(連結実質赤字比率に係る赤字・黒字の構成分析!G$35,"▲", "-")), 2) &gt;= 0, ABS(ROUND(VALUE(SUBSTITUTE(連結実質赤字比率に係る赤字・黒字の構成分析!G$35,"▲", "-")), 2)), NA())</f>
        <v>12.73</v>
      </c>
      <c r="F35" s="163" t="e">
        <f>IF(ROUND(VALUE(SUBSTITUTE(連結実質赤字比率に係る赤字・黒字の構成分析!H$35,"▲", "-")), 2) &lt; 0, ABS(ROUND(VALUE(SUBSTITUTE(連結実質赤字比率に係る赤字・黒字の構成分析!H$35,"▲", "-")), 2)), NA())</f>
        <v>#N/A</v>
      </c>
      <c r="G35" s="163">
        <f>IF(ROUND(VALUE(SUBSTITUTE(連結実質赤字比率に係る赤字・黒字の構成分析!H$35,"▲", "-")), 2) &gt;= 0, ABS(ROUND(VALUE(SUBSTITUTE(連結実質赤字比率に係る赤字・黒字の構成分析!H$35,"▲", "-")), 2)), NA())</f>
        <v>11.76</v>
      </c>
      <c r="H35" s="163" t="e">
        <f>IF(ROUND(VALUE(SUBSTITUTE(連結実質赤字比率に係る赤字・黒字の構成分析!I$35,"▲", "-")), 2) &lt; 0, ABS(ROUND(VALUE(SUBSTITUTE(連結実質赤字比率に係る赤字・黒字の構成分析!I$35,"▲", "-")), 2)), NA())</f>
        <v>#N/A</v>
      </c>
      <c r="I35" s="163">
        <f>IF(ROUND(VALUE(SUBSTITUTE(連結実質赤字比率に係る赤字・黒字の構成分析!I$35,"▲", "-")), 2) &gt;= 0, ABS(ROUND(VALUE(SUBSTITUTE(連結実質赤字比率に係る赤字・黒字の構成分析!I$35,"▲", "-")), 2)), NA())</f>
        <v>12.1</v>
      </c>
      <c r="J35" s="163" t="e">
        <f>IF(ROUND(VALUE(SUBSTITUTE(連結実質赤字比率に係る赤字・黒字の構成分析!J$35,"▲", "-")), 2) &lt; 0, ABS(ROUND(VALUE(SUBSTITUTE(連結実質赤字比率に係る赤字・黒字の構成分析!J$35,"▲", "-")), 2)), NA())</f>
        <v>#N/A</v>
      </c>
      <c r="K35" s="163">
        <f>IF(ROUND(VALUE(SUBSTITUTE(連結実質赤字比率に係る赤字・黒字の構成分析!J$35,"▲", "-")), 2) &gt;= 0, ABS(ROUND(VALUE(SUBSTITUTE(連結実質赤字比率に係る赤字・黒字の構成分析!J$35,"▲", "-")), 2)), NA())</f>
        <v>11.8</v>
      </c>
    </row>
    <row r="36" spans="1:16" x14ac:dyDescent="0.15">
      <c r="A36" s="163" t="str">
        <f>IF(連結実質赤字比率に係る赤字・黒字の構成分析!C$34="",NA(),連結実質赤字比率に係る赤字・黒字の構成分析!C$34)</f>
        <v>病院事業会計</v>
      </c>
      <c r="B36" s="163" t="e">
        <f>IF(ROUND(VALUE(SUBSTITUTE(連結実質赤字比率に係る赤字・黒字の構成分析!F$34,"▲", "-")), 2) &lt; 0, ABS(ROUND(VALUE(SUBSTITUTE(連結実質赤字比率に係る赤字・黒字の構成分析!F$34,"▲", "-")), 2)), NA())</f>
        <v>#N/A</v>
      </c>
      <c r="C36" s="163">
        <f>IF(ROUND(VALUE(SUBSTITUTE(連結実質赤字比率に係る赤字・黒字の構成分析!F$34,"▲", "-")), 2) &gt;= 0, ABS(ROUND(VALUE(SUBSTITUTE(連結実質赤字比率に係る赤字・黒字の構成分析!F$34,"▲", "-")), 2)), NA())</f>
        <v>6.56</v>
      </c>
      <c r="D36" s="163" t="e">
        <f>IF(ROUND(VALUE(SUBSTITUTE(連結実質赤字比率に係る赤字・黒字の構成分析!G$34,"▲", "-")), 2) &lt; 0, ABS(ROUND(VALUE(SUBSTITUTE(連結実質赤字比率に係る赤字・黒字の構成分析!G$34,"▲", "-")), 2)), NA())</f>
        <v>#N/A</v>
      </c>
      <c r="E36" s="163">
        <f>IF(ROUND(VALUE(SUBSTITUTE(連結実質赤字比率に係る赤字・黒字の構成分析!G$34,"▲", "-")), 2) &gt;= 0, ABS(ROUND(VALUE(SUBSTITUTE(連結実質赤字比率に係る赤字・黒字の構成分析!G$34,"▲", "-")), 2)), NA())</f>
        <v>10.77</v>
      </c>
      <c r="F36" s="163" t="e">
        <f>IF(ROUND(VALUE(SUBSTITUTE(連結実質赤字比率に係る赤字・黒字の構成分析!H$34,"▲", "-")), 2) &lt; 0, ABS(ROUND(VALUE(SUBSTITUTE(連結実質赤字比率に係る赤字・黒字の構成分析!H$34,"▲", "-")), 2)), NA())</f>
        <v>#N/A</v>
      </c>
      <c r="G36" s="163">
        <f>IF(ROUND(VALUE(SUBSTITUTE(連結実質赤字比率に係る赤字・黒字の構成分析!H$34,"▲", "-")), 2) &gt;= 0, ABS(ROUND(VALUE(SUBSTITUTE(連結実質赤字比率に係る赤字・黒字の構成分析!H$34,"▲", "-")), 2)), NA())</f>
        <v>14.21</v>
      </c>
      <c r="H36" s="163" t="e">
        <f>IF(ROUND(VALUE(SUBSTITUTE(連結実質赤字比率に係る赤字・黒字の構成分析!I$34,"▲", "-")), 2) &lt; 0, ABS(ROUND(VALUE(SUBSTITUTE(連結実質赤字比率に係る赤字・黒字の構成分析!I$34,"▲", "-")), 2)), NA())</f>
        <v>#N/A</v>
      </c>
      <c r="I36" s="163">
        <f>IF(ROUND(VALUE(SUBSTITUTE(連結実質赤字比率に係る赤字・黒字の構成分析!I$34,"▲", "-")), 2) &gt;= 0, ABS(ROUND(VALUE(SUBSTITUTE(連結実質赤字比率に係る赤字・黒字の構成分析!I$34,"▲", "-")), 2)), NA())</f>
        <v>16.46</v>
      </c>
      <c r="J36" s="163" t="e">
        <f>IF(ROUND(VALUE(SUBSTITUTE(連結実質赤字比率に係る赤字・黒字の構成分析!J$34,"▲", "-")), 2) &lt; 0, ABS(ROUND(VALUE(SUBSTITUTE(連結実質赤字比率に係る赤字・黒字の構成分析!J$34,"▲", "-")), 2)), NA())</f>
        <v>#N/A</v>
      </c>
      <c r="K36" s="163">
        <f>IF(ROUND(VALUE(SUBSTITUTE(連結実質赤字比率に係る赤字・黒字の構成分析!J$34,"▲", "-")), 2) &gt;= 0, ABS(ROUND(VALUE(SUBSTITUTE(連結実質赤字比率に係る赤字・黒字の構成分析!J$34,"▲", "-")), 2)), NA())</f>
        <v>14.72</v>
      </c>
    </row>
    <row r="39" spans="1:16" x14ac:dyDescent="0.15">
      <c r="A39" s="132" t="s">
        <v>58</v>
      </c>
    </row>
    <row r="40" spans="1:16" x14ac:dyDescent="0.15">
      <c r="A40" s="164"/>
      <c r="B40" s="164" t="str">
        <f>'実質公債費比率（分子）の構造'!K$44</f>
        <v>R02</v>
      </c>
      <c r="C40" s="164"/>
      <c r="D40" s="164"/>
      <c r="E40" s="164" t="str">
        <f>'実質公債費比率（分子）の構造'!L$44</f>
        <v>R03</v>
      </c>
      <c r="F40" s="164"/>
      <c r="G40" s="164"/>
      <c r="H40" s="164" t="str">
        <f>'実質公債費比率（分子）の構造'!M$44</f>
        <v>R04</v>
      </c>
      <c r="I40" s="164"/>
      <c r="J40" s="164"/>
      <c r="K40" s="164" t="str">
        <f>'実質公債費比率（分子）の構造'!N$44</f>
        <v>R05</v>
      </c>
      <c r="L40" s="164"/>
      <c r="M40" s="164"/>
      <c r="N40" s="164" t="str">
        <f>'実質公債費比率（分子）の構造'!O$44</f>
        <v>R06</v>
      </c>
      <c r="O40" s="164"/>
      <c r="P40" s="164"/>
    </row>
    <row r="41" spans="1:16" x14ac:dyDescent="0.15">
      <c r="A41" s="164"/>
      <c r="B41" s="164" t="s">
        <v>59</v>
      </c>
      <c r="C41" s="164"/>
      <c r="D41" s="164" t="s">
        <v>60</v>
      </c>
      <c r="E41" s="164" t="s">
        <v>59</v>
      </c>
      <c r="F41" s="164"/>
      <c r="G41" s="164" t="s">
        <v>60</v>
      </c>
      <c r="H41" s="164" t="s">
        <v>59</v>
      </c>
      <c r="I41" s="164"/>
      <c r="J41" s="164" t="s">
        <v>60</v>
      </c>
      <c r="K41" s="164" t="s">
        <v>59</v>
      </c>
      <c r="L41" s="164"/>
      <c r="M41" s="164" t="s">
        <v>60</v>
      </c>
      <c r="N41" s="164" t="s">
        <v>59</v>
      </c>
      <c r="O41" s="164"/>
      <c r="P41" s="164" t="s">
        <v>60</v>
      </c>
    </row>
    <row r="42" spans="1:16" x14ac:dyDescent="0.15">
      <c r="A42" s="164" t="s">
        <v>61</v>
      </c>
      <c r="B42" s="164"/>
      <c r="C42" s="164"/>
      <c r="D42" s="164">
        <f>'実質公債費比率（分子）の構造'!K$52</f>
        <v>1717</v>
      </c>
      <c r="E42" s="164"/>
      <c r="F42" s="164"/>
      <c r="G42" s="164">
        <f>'実質公債費比率（分子）の構造'!L$52</f>
        <v>1855</v>
      </c>
      <c r="H42" s="164"/>
      <c r="I42" s="164"/>
      <c r="J42" s="164">
        <f>'実質公債費比率（分子）の構造'!M$52</f>
        <v>1827</v>
      </c>
      <c r="K42" s="164"/>
      <c r="L42" s="164"/>
      <c r="M42" s="164">
        <f>'実質公債費比率（分子）の構造'!N$52</f>
        <v>1869</v>
      </c>
      <c r="N42" s="164"/>
      <c r="O42" s="164"/>
      <c r="P42" s="164">
        <f>'実質公債費比率（分子）の構造'!O$52</f>
        <v>1863</v>
      </c>
    </row>
    <row r="43" spans="1:16" x14ac:dyDescent="0.15">
      <c r="A43" s="164" t="s">
        <v>16</v>
      </c>
      <c r="B43" s="164" t="str">
        <f>'実質公債費比率（分子）の構造'!K$51</f>
        <v>-</v>
      </c>
      <c r="C43" s="164"/>
      <c r="D43" s="164"/>
      <c r="E43" s="164" t="str">
        <f>'実質公債費比率（分子）の構造'!L$51</f>
        <v>-</v>
      </c>
      <c r="F43" s="164"/>
      <c r="G43" s="164"/>
      <c r="H43" s="164" t="str">
        <f>'実質公債費比率（分子）の構造'!M$51</f>
        <v>-</v>
      </c>
      <c r="I43" s="164"/>
      <c r="J43" s="164"/>
      <c r="K43" s="164" t="str">
        <f>'実質公債費比率（分子）の構造'!N$51</f>
        <v>-</v>
      </c>
      <c r="L43" s="164"/>
      <c r="M43" s="164"/>
      <c r="N43" s="164" t="str">
        <f>'実質公債費比率（分子）の構造'!O$51</f>
        <v>-</v>
      </c>
      <c r="O43" s="164"/>
      <c r="P43" s="164"/>
    </row>
    <row r="44" spans="1:16" x14ac:dyDescent="0.15">
      <c r="A44" s="164" t="s">
        <v>62</v>
      </c>
      <c r="B44" s="164" t="str">
        <f>'実質公債費比率（分子）の構造'!K$50</f>
        <v>-</v>
      </c>
      <c r="C44" s="164"/>
      <c r="D44" s="164"/>
      <c r="E44" s="164" t="str">
        <f>'実質公債費比率（分子）の構造'!L$50</f>
        <v>-</v>
      </c>
      <c r="F44" s="164"/>
      <c r="G44" s="164"/>
      <c r="H44" s="164" t="str">
        <f>'実質公債費比率（分子）の構造'!M$50</f>
        <v>-</v>
      </c>
      <c r="I44" s="164"/>
      <c r="J44" s="164"/>
      <c r="K44" s="164" t="str">
        <f>'実質公債費比率（分子）の構造'!N$50</f>
        <v>-</v>
      </c>
      <c r="L44" s="164"/>
      <c r="M44" s="164"/>
      <c r="N44" s="164" t="str">
        <f>'実質公債費比率（分子）の構造'!O$50</f>
        <v>-</v>
      </c>
      <c r="O44" s="164"/>
      <c r="P44" s="164"/>
    </row>
    <row r="45" spans="1:16" x14ac:dyDescent="0.15">
      <c r="A45" s="164" t="s">
        <v>63</v>
      </c>
      <c r="B45" s="164" t="str">
        <f>'実質公債費比率（分子）の構造'!K$49</f>
        <v>-</v>
      </c>
      <c r="C45" s="164"/>
      <c r="D45" s="164"/>
      <c r="E45" s="164" t="str">
        <f>'実質公債費比率（分子）の構造'!L$49</f>
        <v>-</v>
      </c>
      <c r="F45" s="164"/>
      <c r="G45" s="164"/>
      <c r="H45" s="164" t="str">
        <f>'実質公債費比率（分子）の構造'!M$49</f>
        <v>-</v>
      </c>
      <c r="I45" s="164"/>
      <c r="J45" s="164"/>
      <c r="K45" s="164" t="str">
        <f>'実質公債費比率（分子）の構造'!N$49</f>
        <v>-</v>
      </c>
      <c r="L45" s="164"/>
      <c r="M45" s="164"/>
      <c r="N45" s="164" t="str">
        <f>'実質公債費比率（分子）の構造'!O$49</f>
        <v>-</v>
      </c>
      <c r="O45" s="164"/>
      <c r="P45" s="164"/>
    </row>
    <row r="46" spans="1:16" x14ac:dyDescent="0.15">
      <c r="A46" s="164" t="s">
        <v>64</v>
      </c>
      <c r="B46" s="164">
        <f>'実質公債費比率（分子）の構造'!K$48</f>
        <v>459</v>
      </c>
      <c r="C46" s="164"/>
      <c r="D46" s="164"/>
      <c r="E46" s="164">
        <f>'実質公債費比率（分子）の構造'!L$48</f>
        <v>421</v>
      </c>
      <c r="F46" s="164"/>
      <c r="G46" s="164"/>
      <c r="H46" s="164">
        <f>'実質公債費比率（分子）の構造'!M$48</f>
        <v>456</v>
      </c>
      <c r="I46" s="164"/>
      <c r="J46" s="164"/>
      <c r="K46" s="164">
        <f>'実質公債費比率（分子）の構造'!N$48</f>
        <v>461</v>
      </c>
      <c r="L46" s="164"/>
      <c r="M46" s="164"/>
      <c r="N46" s="164">
        <f>'実質公債費比率（分子）の構造'!O$48</f>
        <v>443</v>
      </c>
      <c r="O46" s="164"/>
      <c r="P46" s="164"/>
    </row>
    <row r="47" spans="1:16" x14ac:dyDescent="0.15">
      <c r="A47" s="164" t="s">
        <v>12</v>
      </c>
      <c r="B47" s="164" t="str">
        <f>'実質公債費比率（分子）の構造'!K$47</f>
        <v>-</v>
      </c>
      <c r="C47" s="164"/>
      <c r="D47" s="164"/>
      <c r="E47" s="164" t="str">
        <f>'実質公債費比率（分子）の構造'!L$47</f>
        <v>-</v>
      </c>
      <c r="F47" s="164"/>
      <c r="G47" s="164"/>
      <c r="H47" s="164" t="str">
        <f>'実質公債費比率（分子）の構造'!M$47</f>
        <v>-</v>
      </c>
      <c r="I47" s="164"/>
      <c r="J47" s="164"/>
      <c r="K47" s="164" t="str">
        <f>'実質公債費比率（分子）の構造'!N$47</f>
        <v>-</v>
      </c>
      <c r="L47" s="164"/>
      <c r="M47" s="164"/>
      <c r="N47" s="164" t="str">
        <f>'実質公債費比率（分子）の構造'!O$47</f>
        <v>-</v>
      </c>
      <c r="O47" s="164"/>
      <c r="P47" s="164"/>
    </row>
    <row r="48" spans="1:16" x14ac:dyDescent="0.15">
      <c r="A48" s="164" t="s">
        <v>65</v>
      </c>
      <c r="B48" s="164" t="str">
        <f>'実質公債費比率（分子）の構造'!K$46</f>
        <v>-</v>
      </c>
      <c r="C48" s="164"/>
      <c r="D48" s="164"/>
      <c r="E48" s="164" t="str">
        <f>'実質公債費比率（分子）の構造'!L$46</f>
        <v>-</v>
      </c>
      <c r="F48" s="164"/>
      <c r="G48" s="164"/>
      <c r="H48" s="164" t="str">
        <f>'実質公債費比率（分子）の構造'!M$46</f>
        <v>-</v>
      </c>
      <c r="I48" s="164"/>
      <c r="J48" s="164"/>
      <c r="K48" s="164" t="str">
        <f>'実質公債費比率（分子）の構造'!N$46</f>
        <v>-</v>
      </c>
      <c r="L48" s="164"/>
      <c r="M48" s="164"/>
      <c r="N48" s="164" t="str">
        <f>'実質公債費比率（分子）の構造'!O$46</f>
        <v>-</v>
      </c>
      <c r="O48" s="164"/>
      <c r="P48" s="164"/>
    </row>
    <row r="49" spans="1:16" x14ac:dyDescent="0.15">
      <c r="A49" s="164" t="s">
        <v>66</v>
      </c>
      <c r="B49" s="164">
        <f>'実質公債費比率（分子）の構造'!K$45</f>
        <v>2269</v>
      </c>
      <c r="C49" s="164"/>
      <c r="D49" s="164"/>
      <c r="E49" s="164">
        <f>'実質公債費比率（分子）の構造'!L$45</f>
        <v>2396</v>
      </c>
      <c r="F49" s="164"/>
      <c r="G49" s="164"/>
      <c r="H49" s="164">
        <f>'実質公債費比率（分子）の構造'!M$45</f>
        <v>2471</v>
      </c>
      <c r="I49" s="164"/>
      <c r="J49" s="164"/>
      <c r="K49" s="164">
        <f>'実質公債費比率（分子）の構造'!N$45</f>
        <v>2450</v>
      </c>
      <c r="L49" s="164"/>
      <c r="M49" s="164"/>
      <c r="N49" s="164">
        <f>'実質公債費比率（分子）の構造'!O$45</f>
        <v>2391</v>
      </c>
      <c r="O49" s="164"/>
      <c r="P49" s="164"/>
    </row>
    <row r="50" spans="1:16" x14ac:dyDescent="0.15">
      <c r="A50" s="164" t="s">
        <v>67</v>
      </c>
      <c r="B50" s="164" t="e">
        <f>NA()</f>
        <v>#N/A</v>
      </c>
      <c r="C50" s="164">
        <f>IF(ISNUMBER('実質公債費比率（分子）の構造'!K$53),'実質公債費比率（分子）の構造'!K$53,NA())</f>
        <v>1011</v>
      </c>
      <c r="D50" s="164" t="e">
        <f>NA()</f>
        <v>#N/A</v>
      </c>
      <c r="E50" s="164" t="e">
        <f>NA()</f>
        <v>#N/A</v>
      </c>
      <c r="F50" s="164">
        <f>IF(ISNUMBER('実質公債費比率（分子）の構造'!L$53),'実質公債費比率（分子）の構造'!L$53,NA())</f>
        <v>962</v>
      </c>
      <c r="G50" s="164" t="e">
        <f>NA()</f>
        <v>#N/A</v>
      </c>
      <c r="H50" s="164" t="e">
        <f>NA()</f>
        <v>#N/A</v>
      </c>
      <c r="I50" s="164">
        <f>IF(ISNUMBER('実質公債費比率（分子）の構造'!M$53),'実質公債費比率（分子）の構造'!M$53,NA())</f>
        <v>1100</v>
      </c>
      <c r="J50" s="164" t="e">
        <f>NA()</f>
        <v>#N/A</v>
      </c>
      <c r="K50" s="164" t="e">
        <f>NA()</f>
        <v>#N/A</v>
      </c>
      <c r="L50" s="164">
        <f>IF(ISNUMBER('実質公債費比率（分子）の構造'!N$53),'実質公債費比率（分子）の構造'!N$53,NA())</f>
        <v>1042</v>
      </c>
      <c r="M50" s="164" t="e">
        <f>NA()</f>
        <v>#N/A</v>
      </c>
      <c r="N50" s="164" t="e">
        <f>NA()</f>
        <v>#N/A</v>
      </c>
      <c r="O50" s="164">
        <f>IF(ISNUMBER('実質公債費比率（分子）の構造'!O$53),'実質公債費比率（分子）の構造'!O$53,NA())</f>
        <v>971</v>
      </c>
      <c r="P50" s="164" t="e">
        <f>NA()</f>
        <v>#N/A</v>
      </c>
    </row>
    <row r="53" spans="1:16" x14ac:dyDescent="0.15">
      <c r="A53" s="132" t="s">
        <v>68</v>
      </c>
    </row>
    <row r="54" spans="1:16" x14ac:dyDescent="0.15">
      <c r="A54" s="163"/>
      <c r="B54" s="163" t="str">
        <f>'将来負担比率（分子）の構造'!I$40</f>
        <v>R02</v>
      </c>
      <c r="C54" s="163"/>
      <c r="D54" s="163"/>
      <c r="E54" s="163" t="str">
        <f>'将来負担比率（分子）の構造'!J$40</f>
        <v>R03</v>
      </c>
      <c r="F54" s="163"/>
      <c r="G54" s="163"/>
      <c r="H54" s="163" t="str">
        <f>'将来負担比率（分子）の構造'!K$40</f>
        <v>R04</v>
      </c>
      <c r="I54" s="163"/>
      <c r="J54" s="163"/>
      <c r="K54" s="163" t="str">
        <f>'将来負担比率（分子）の構造'!L$40</f>
        <v>R05</v>
      </c>
      <c r="L54" s="163"/>
      <c r="M54" s="163"/>
      <c r="N54" s="163" t="str">
        <f>'将来負担比率（分子）の構造'!M$40</f>
        <v>R06</v>
      </c>
      <c r="O54" s="163"/>
      <c r="P54" s="163"/>
    </row>
    <row r="55" spans="1:16" x14ac:dyDescent="0.15">
      <c r="A55" s="163"/>
      <c r="B55" s="163" t="s">
        <v>69</v>
      </c>
      <c r="C55" s="163"/>
      <c r="D55" s="163" t="s">
        <v>70</v>
      </c>
      <c r="E55" s="163" t="s">
        <v>69</v>
      </c>
      <c r="F55" s="163"/>
      <c r="G55" s="163" t="s">
        <v>70</v>
      </c>
      <c r="H55" s="163" t="s">
        <v>69</v>
      </c>
      <c r="I55" s="163"/>
      <c r="J55" s="163" t="s">
        <v>70</v>
      </c>
      <c r="K55" s="163" t="s">
        <v>69</v>
      </c>
      <c r="L55" s="163"/>
      <c r="M55" s="163" t="s">
        <v>70</v>
      </c>
      <c r="N55" s="163" t="s">
        <v>69</v>
      </c>
      <c r="O55" s="163"/>
      <c r="P55" s="163" t="s">
        <v>70</v>
      </c>
    </row>
    <row r="56" spans="1:16" x14ac:dyDescent="0.15">
      <c r="A56" s="163" t="s">
        <v>43</v>
      </c>
      <c r="B56" s="163"/>
      <c r="C56" s="163"/>
      <c r="D56" s="163">
        <f>'将来負担比率（分子）の構造'!I$52</f>
        <v>16142</v>
      </c>
      <c r="E56" s="163"/>
      <c r="F56" s="163"/>
      <c r="G56" s="163">
        <f>'将来負担比率（分子）の構造'!J$52</f>
        <v>16332</v>
      </c>
      <c r="H56" s="163"/>
      <c r="I56" s="163"/>
      <c r="J56" s="163">
        <f>'将来負担比率（分子）の構造'!K$52</f>
        <v>16551</v>
      </c>
      <c r="K56" s="163"/>
      <c r="L56" s="163"/>
      <c r="M56" s="163">
        <f>'将来負担比率（分子）の構造'!L$52</f>
        <v>17050</v>
      </c>
      <c r="N56" s="163"/>
      <c r="O56" s="163"/>
      <c r="P56" s="163">
        <f>'将来負担比率（分子）の構造'!M$52</f>
        <v>17278</v>
      </c>
    </row>
    <row r="57" spans="1:16" x14ac:dyDescent="0.15">
      <c r="A57" s="163" t="s">
        <v>42</v>
      </c>
      <c r="B57" s="163"/>
      <c r="C57" s="163"/>
      <c r="D57" s="163">
        <f>'将来負担比率（分子）の構造'!I$51</f>
        <v>654</v>
      </c>
      <c r="E57" s="163"/>
      <c r="F57" s="163"/>
      <c r="G57" s="163">
        <f>'将来負担比率（分子）の構造'!J$51</f>
        <v>602</v>
      </c>
      <c r="H57" s="163"/>
      <c r="I57" s="163"/>
      <c r="J57" s="163">
        <f>'将来負担比率（分子）の構造'!K$51</f>
        <v>536</v>
      </c>
      <c r="K57" s="163"/>
      <c r="L57" s="163"/>
      <c r="M57" s="163">
        <f>'将来負担比率（分子）の構造'!L$51</f>
        <v>1485</v>
      </c>
      <c r="N57" s="163"/>
      <c r="O57" s="163"/>
      <c r="P57" s="163">
        <f>'将来負担比率（分子）の構造'!M$51</f>
        <v>3018</v>
      </c>
    </row>
    <row r="58" spans="1:16" x14ac:dyDescent="0.15">
      <c r="A58" s="163" t="s">
        <v>41</v>
      </c>
      <c r="B58" s="163"/>
      <c r="C58" s="163"/>
      <c r="D58" s="163">
        <f>'将来負担比率（分子）の構造'!I$50</f>
        <v>7387</v>
      </c>
      <c r="E58" s="163"/>
      <c r="F58" s="163"/>
      <c r="G58" s="163">
        <f>'将来負担比率（分子）の構造'!J$50</f>
        <v>8345</v>
      </c>
      <c r="H58" s="163"/>
      <c r="I58" s="163"/>
      <c r="J58" s="163">
        <f>'将来負担比率（分子）の構造'!K$50</f>
        <v>8695</v>
      </c>
      <c r="K58" s="163"/>
      <c r="L58" s="163"/>
      <c r="M58" s="163">
        <f>'将来負担比率（分子）の構造'!L$50</f>
        <v>8709</v>
      </c>
      <c r="N58" s="163"/>
      <c r="O58" s="163"/>
      <c r="P58" s="163">
        <f>'将来負担比率（分子）の構造'!M$50</f>
        <v>9053</v>
      </c>
    </row>
    <row r="59" spans="1:16" x14ac:dyDescent="0.15">
      <c r="A59" s="163" t="s">
        <v>39</v>
      </c>
      <c r="B59" s="163" t="str">
        <f>'将来負担比率（分子）の構造'!I$49</f>
        <v>-</v>
      </c>
      <c r="C59" s="163"/>
      <c r="D59" s="163"/>
      <c r="E59" s="163" t="str">
        <f>'将来負担比率（分子）の構造'!J$49</f>
        <v>-</v>
      </c>
      <c r="F59" s="163"/>
      <c r="G59" s="163"/>
      <c r="H59" s="163" t="str">
        <f>'将来負担比率（分子）の構造'!K$49</f>
        <v>-</v>
      </c>
      <c r="I59" s="163"/>
      <c r="J59" s="163"/>
      <c r="K59" s="163" t="str">
        <f>'将来負担比率（分子）の構造'!L$49</f>
        <v>-</v>
      </c>
      <c r="L59" s="163"/>
      <c r="M59" s="163"/>
      <c r="N59" s="163" t="str">
        <f>'将来負担比率（分子）の構造'!M$49</f>
        <v>-</v>
      </c>
      <c r="O59" s="163"/>
      <c r="P59" s="163"/>
    </row>
    <row r="60" spans="1:16" x14ac:dyDescent="0.15">
      <c r="A60" s="163" t="s">
        <v>38</v>
      </c>
      <c r="B60" s="163" t="str">
        <f>'将来負担比率（分子）の構造'!I$48</f>
        <v>-</v>
      </c>
      <c r="C60" s="163"/>
      <c r="D60" s="163"/>
      <c r="E60" s="163" t="str">
        <f>'将来負担比率（分子）の構造'!J$48</f>
        <v>-</v>
      </c>
      <c r="F60" s="163"/>
      <c r="G60" s="163"/>
      <c r="H60" s="163" t="str">
        <f>'将来負担比率（分子）の構造'!K$48</f>
        <v>-</v>
      </c>
      <c r="I60" s="163"/>
      <c r="J60" s="163"/>
      <c r="K60" s="163" t="str">
        <f>'将来負担比率（分子）の構造'!L$48</f>
        <v>-</v>
      </c>
      <c r="L60" s="163"/>
      <c r="M60" s="163"/>
      <c r="N60" s="163" t="str">
        <f>'将来負担比率（分子）の構造'!M$48</f>
        <v>-</v>
      </c>
      <c r="O60" s="163"/>
      <c r="P60" s="163"/>
    </row>
    <row r="61" spans="1:16" x14ac:dyDescent="0.15">
      <c r="A61" s="163" t="s">
        <v>36</v>
      </c>
      <c r="B61" s="163" t="str">
        <f>'将来負担比率（分子）の構造'!I$46</f>
        <v>-</v>
      </c>
      <c r="C61" s="163"/>
      <c r="D61" s="163"/>
      <c r="E61" s="163" t="str">
        <f>'将来負担比率（分子）の構造'!J$46</f>
        <v>-</v>
      </c>
      <c r="F61" s="163"/>
      <c r="G61" s="163"/>
      <c r="H61" s="163" t="str">
        <f>'将来負担比率（分子）の構造'!K$46</f>
        <v>-</v>
      </c>
      <c r="I61" s="163"/>
      <c r="J61" s="163"/>
      <c r="K61" s="163" t="str">
        <f>'将来負担比率（分子）の構造'!L$46</f>
        <v>-</v>
      </c>
      <c r="L61" s="163"/>
      <c r="M61" s="163"/>
      <c r="N61" s="163" t="str">
        <f>'将来負担比率（分子）の構造'!M$46</f>
        <v>-</v>
      </c>
      <c r="O61" s="163"/>
      <c r="P61" s="163"/>
    </row>
    <row r="62" spans="1:16" x14ac:dyDescent="0.15">
      <c r="A62" s="163" t="s">
        <v>35</v>
      </c>
      <c r="B62" s="163">
        <f>'将来負担比率（分子）の構造'!I$45</f>
        <v>458</v>
      </c>
      <c r="C62" s="163"/>
      <c r="D62" s="163"/>
      <c r="E62" s="163" t="str">
        <f>'将来負担比率（分子）の構造'!J$45</f>
        <v>-</v>
      </c>
      <c r="F62" s="163"/>
      <c r="G62" s="163"/>
      <c r="H62" s="163">
        <f>'将来負担比率（分子）の構造'!K$45</f>
        <v>306</v>
      </c>
      <c r="I62" s="163"/>
      <c r="J62" s="163"/>
      <c r="K62" s="163">
        <f>'将来負担比率（分子）の構造'!L$45</f>
        <v>355</v>
      </c>
      <c r="L62" s="163"/>
      <c r="M62" s="163"/>
      <c r="N62" s="163">
        <f>'将来負担比率（分子）の構造'!M$45</f>
        <v>79</v>
      </c>
      <c r="O62" s="163"/>
      <c r="P62" s="163"/>
    </row>
    <row r="63" spans="1:16" x14ac:dyDescent="0.15">
      <c r="A63" s="163" t="s">
        <v>34</v>
      </c>
      <c r="B63" s="163" t="str">
        <f>'将来負担比率（分子）の構造'!I$44</f>
        <v>-</v>
      </c>
      <c r="C63" s="163"/>
      <c r="D63" s="163"/>
      <c r="E63" s="163" t="str">
        <f>'将来負担比率（分子）の構造'!J$44</f>
        <v>-</v>
      </c>
      <c r="F63" s="163"/>
      <c r="G63" s="163"/>
      <c r="H63" s="163" t="str">
        <f>'将来負担比率（分子）の構造'!K$44</f>
        <v>-</v>
      </c>
      <c r="I63" s="163"/>
      <c r="J63" s="163"/>
      <c r="K63" s="163" t="str">
        <f>'将来負担比率（分子）の構造'!L$44</f>
        <v>-</v>
      </c>
      <c r="L63" s="163"/>
      <c r="M63" s="163"/>
      <c r="N63" s="163" t="str">
        <f>'将来負担比率（分子）の構造'!M$44</f>
        <v>-</v>
      </c>
      <c r="O63" s="163"/>
      <c r="P63" s="163"/>
    </row>
    <row r="64" spans="1:16" x14ac:dyDescent="0.15">
      <c r="A64" s="163" t="s">
        <v>33</v>
      </c>
      <c r="B64" s="163">
        <f>'将来負担比率（分子）の構造'!I$43</f>
        <v>4010</v>
      </c>
      <c r="C64" s="163"/>
      <c r="D64" s="163"/>
      <c r="E64" s="163">
        <f>'将来負担比率（分子）の構造'!J$43</f>
        <v>3552</v>
      </c>
      <c r="F64" s="163"/>
      <c r="G64" s="163"/>
      <c r="H64" s="163">
        <f>'将来負担比率（分子）の構造'!K$43</f>
        <v>3643</v>
      </c>
      <c r="I64" s="163"/>
      <c r="J64" s="163"/>
      <c r="K64" s="163">
        <f>'将来負担比率（分子）の構造'!L$43</f>
        <v>3679</v>
      </c>
      <c r="L64" s="163"/>
      <c r="M64" s="163"/>
      <c r="N64" s="163">
        <f>'将来負担比率（分子）の構造'!M$43</f>
        <v>3589</v>
      </c>
      <c r="O64" s="163"/>
      <c r="P64" s="163"/>
    </row>
    <row r="65" spans="1:16" x14ac:dyDescent="0.15">
      <c r="A65" s="163" t="s">
        <v>32</v>
      </c>
      <c r="B65" s="163" t="str">
        <f>'将来負担比率（分子）の構造'!I$42</f>
        <v>-</v>
      </c>
      <c r="C65" s="163"/>
      <c r="D65" s="163"/>
      <c r="E65" s="163" t="str">
        <f>'将来負担比率（分子）の構造'!J$42</f>
        <v>-</v>
      </c>
      <c r="F65" s="163"/>
      <c r="G65" s="163"/>
      <c r="H65" s="163" t="str">
        <f>'将来負担比率（分子）の構造'!K$42</f>
        <v>-</v>
      </c>
      <c r="I65" s="163"/>
      <c r="J65" s="163"/>
      <c r="K65" s="163" t="str">
        <f>'将来負担比率（分子）の構造'!L$42</f>
        <v>-</v>
      </c>
      <c r="L65" s="163"/>
      <c r="M65" s="163"/>
      <c r="N65" s="163" t="str">
        <f>'将来負担比率（分子）の構造'!M$42</f>
        <v>-</v>
      </c>
      <c r="O65" s="163"/>
      <c r="P65" s="163"/>
    </row>
    <row r="66" spans="1:16" x14ac:dyDescent="0.15">
      <c r="A66" s="163" t="s">
        <v>31</v>
      </c>
      <c r="B66" s="163">
        <f>'将来負担比率（分子）の構造'!I$41</f>
        <v>17757</v>
      </c>
      <c r="C66" s="163"/>
      <c r="D66" s="163"/>
      <c r="E66" s="163">
        <f>'将来負担比率（分子）の構造'!J$41</f>
        <v>18038</v>
      </c>
      <c r="F66" s="163"/>
      <c r="G66" s="163"/>
      <c r="H66" s="163">
        <f>'将来負担比率（分子）の構造'!K$41</f>
        <v>18141</v>
      </c>
      <c r="I66" s="163"/>
      <c r="J66" s="163"/>
      <c r="K66" s="163">
        <f>'将来負担比率（分子）の構造'!L$41</f>
        <v>19697</v>
      </c>
      <c r="L66" s="163"/>
      <c r="M66" s="163"/>
      <c r="N66" s="163">
        <f>'将来負担比率（分子）の構造'!M$41</f>
        <v>21627</v>
      </c>
      <c r="O66" s="163"/>
      <c r="P66" s="163"/>
    </row>
    <row r="67" spans="1:16" x14ac:dyDescent="0.15">
      <c r="A67" s="163" t="s">
        <v>71</v>
      </c>
      <c r="B67" s="163" t="e">
        <f>NA()</f>
        <v>#N/A</v>
      </c>
      <c r="C67" s="163">
        <f>IF(ISNUMBER('将来負担比率（分子）の構造'!I$53), IF('将来負担比率（分子）の構造'!I$53 &lt; 0, 0, '将来負担比率（分子）の構造'!I$53), NA())</f>
        <v>0</v>
      </c>
      <c r="D67" s="163" t="e">
        <f>NA()</f>
        <v>#N/A</v>
      </c>
      <c r="E67" s="163" t="e">
        <f>NA()</f>
        <v>#N/A</v>
      </c>
      <c r="F67" s="163">
        <f>IF(ISNUMBER('将来負担比率（分子）の構造'!J$53), IF('将来負担比率（分子）の構造'!J$53 &lt; 0, 0, '将来負担比率（分子）の構造'!J$53), NA())</f>
        <v>0</v>
      </c>
      <c r="G67" s="163" t="e">
        <f>NA()</f>
        <v>#N/A</v>
      </c>
      <c r="H67" s="163" t="e">
        <f>NA()</f>
        <v>#N/A</v>
      </c>
      <c r="I67" s="163">
        <f>IF(ISNUMBER('将来負担比率（分子）の構造'!K$53), IF('将来負担比率（分子）の構造'!K$53 &lt; 0, 0, '将来負担比率（分子）の構造'!K$53), NA())</f>
        <v>0</v>
      </c>
      <c r="J67" s="163" t="e">
        <f>NA()</f>
        <v>#N/A</v>
      </c>
      <c r="K67" s="163" t="e">
        <f>NA()</f>
        <v>#N/A</v>
      </c>
      <c r="L67" s="163">
        <f>IF(ISNUMBER('将来負担比率（分子）の構造'!L$53), IF('将来負担比率（分子）の構造'!L$53 &lt; 0, 0, '将来負担比率（分子）の構造'!L$53), NA())</f>
        <v>0</v>
      </c>
      <c r="M67" s="163" t="e">
        <f>NA()</f>
        <v>#N/A</v>
      </c>
      <c r="N67" s="163" t="e">
        <f>NA()</f>
        <v>#N/A</v>
      </c>
      <c r="O67" s="163">
        <f>IF(ISNUMBER('将来負担比率（分子）の構造'!M$53), IF('将来負担比率（分子）の構造'!M$53 &lt; 0, 0, '将来負担比率（分子）の構造'!M$53), NA())</f>
        <v>0</v>
      </c>
      <c r="P67" s="163" t="e">
        <f>NA()</f>
        <v>#N/A</v>
      </c>
    </row>
    <row r="70" spans="1:16" x14ac:dyDescent="0.15">
      <c r="A70" s="165" t="s">
        <v>72</v>
      </c>
      <c r="B70" s="165"/>
      <c r="C70" s="165"/>
      <c r="D70" s="165"/>
      <c r="E70" s="165"/>
      <c r="F70" s="165"/>
    </row>
    <row r="71" spans="1:16" x14ac:dyDescent="0.15">
      <c r="A71" s="166"/>
      <c r="B71" s="166" t="str">
        <f>基金残高に係る経年分析!F54</f>
        <v>R04</v>
      </c>
      <c r="C71" s="166" t="str">
        <f>基金残高に係る経年分析!G54</f>
        <v>R05</v>
      </c>
      <c r="D71" s="166" t="str">
        <f>基金残高に係る経年分析!H54</f>
        <v>R06</v>
      </c>
    </row>
    <row r="72" spans="1:16" x14ac:dyDescent="0.15">
      <c r="A72" s="166" t="s">
        <v>73</v>
      </c>
      <c r="B72" s="167">
        <f>基金残高に係る経年分析!F55</f>
        <v>4066</v>
      </c>
      <c r="C72" s="167">
        <f>基金残高に係る経年分析!G55</f>
        <v>4158</v>
      </c>
      <c r="D72" s="167">
        <f>基金残高に係る経年分析!H55</f>
        <v>4162</v>
      </c>
    </row>
    <row r="73" spans="1:16" x14ac:dyDescent="0.15">
      <c r="A73" s="166" t="s">
        <v>74</v>
      </c>
      <c r="B73" s="167">
        <f>基金残高に係る経年分析!F56</f>
        <v>620</v>
      </c>
      <c r="C73" s="167">
        <f>基金残高に係る経年分析!G56</f>
        <v>621</v>
      </c>
      <c r="D73" s="167">
        <f>基金残高に係る経年分析!H56</f>
        <v>653</v>
      </c>
    </row>
    <row r="74" spans="1:16" x14ac:dyDescent="0.15">
      <c r="A74" s="166" t="s">
        <v>75</v>
      </c>
      <c r="B74" s="167">
        <f>基金残高に係る経年分析!F57</f>
        <v>3871</v>
      </c>
      <c r="C74" s="167">
        <f>基金残高に係る経年分析!G57</f>
        <v>3619</v>
      </c>
      <c r="D74" s="167">
        <f>基金残高に係る経年分析!H57</f>
        <v>3694</v>
      </c>
    </row>
  </sheetData>
  <sheetProtection algorithmName="SHA-512" hashValue="JP4UZ3eJh43BWuf2bqFxzDnZ59nMjvhs4cIiFwaIR+jd7FcDwnMKQrnDCJDVmFCPvhj7h6iwqKji/fU1IawQcA==" saltValue="CNbVLVURQrjvuKiJU+SkYw=="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佐々木 謙吉</cp:lastModifiedBy>
  <cp:lastPrinted>2026-09-07T08:58:50Z</cp:lastPrinted>
  <dcterms:created xsi:type="dcterms:W3CDTF">2026-02-23T09:30:58Z</dcterms:created>
  <dcterms:modified xsi:type="dcterms:W3CDTF">2026-10-01T07:47:29Z</dcterms:modified>
  <cp:category/>
</cp:coreProperties>
</file>